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Alle_Ergebnisse\Einzel_Ergebnisse\"/>
    </mc:Choice>
  </mc:AlternateContent>
  <xr:revisionPtr revIDLastSave="0" documentId="13_ncr:1_{D3B4B9F0-3367-4266-B9DE-3244A2ABDAF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inary_Full_4" sheetId="2" r:id="rId1"/>
    <sheet name="Binary_Full_1" sheetId="4" r:id="rId2"/>
    <sheet name="Binary_Small" sheetId="5" r:id="rId3"/>
    <sheet name="Binary_Neg" sheetId="6" r:id="rId4"/>
    <sheet name="Binary_Pos" sheetId="7" r:id="rId5"/>
    <sheet name="||Trennung||" sheetId="1" r:id="rId6"/>
    <sheet name="Ternary_Full_4" sheetId="3" r:id="rId7"/>
    <sheet name="Ternary_Full_1" sheetId="8" r:id="rId8"/>
    <sheet name="Ternary_Small" sheetId="9" r:id="rId9"/>
    <sheet name="Ternary_Neg" sheetId="10" r:id="rId10"/>
    <sheet name="Ternary_Pos" sheetId="11" r:id="rId11"/>
    <sheet name="Ternary_Neu" sheetId="12" r:id="rId12"/>
  </sheets>
  <definedNames>
    <definedName name="ExterneDaten_1" localSheetId="0" hidden="1">Binary_Full_4!$A$1:$AN$100</definedName>
    <definedName name="ExterneDaten_1" localSheetId="6" hidden="1">Ternary_Full_4!$A$1:$AW$90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B5A560-DB4A-4ABE-BA48-1E061C4B3881}" keepAlive="1" name="Abfrage - GBert_No_Ternary_DataKFold" description="Verbindung mit der Abfrage 'GBert_No_Ternary_DataKFold' in der Arbeitsmappe." type="5" refreshedVersion="7" background="1" saveData="1">
    <dbPr connection="Provider=Microsoft.Mashup.OleDb.1;Data Source=$Workbook$;Location=GBert_No_Ternary_DataKFold;Extended Properties=&quot;&quot;" command="SELECT * FROM [GBert_No_Ternary_DataKFold]"/>
  </connection>
  <connection id="2" xr16:uid="{2D12A3A6-31A5-4155-A630-B2CFCC9B7782}" keepAlive="1" name="Abfrage - GBertDataKFold" description="Verbindung mit der Abfrage 'GBertDataKFold' in der Arbeitsmappe." type="5" refreshedVersion="7" background="1" saveData="1">
    <dbPr connection="Provider=Microsoft.Mashup.OleDb.1;Data Source=$Workbook$;Location=GBertDataKFold;Extended Properties=&quot;&quot;" command="SELECT * FROM [GBertDataKFold]"/>
  </connection>
</connections>
</file>

<file path=xl/sharedStrings.xml><?xml version="1.0" encoding="utf-8"?>
<sst xmlns="http://schemas.openxmlformats.org/spreadsheetml/2006/main" count="1614" uniqueCount="260">
  <si>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</si>
  <si>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</si>
  <si>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</si>
  <si>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</si>
  <si>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</si>
  <si>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</si>
  <si>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</si>
  <si>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</si>
  <si>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</si>
  <si>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</si>
  <si>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</si>
  <si>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</si>
  <si>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</si>
  <si>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</si>
  <si>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</si>
  <si>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</si>
  <si>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</si>
  <si>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</si>
  <si>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</si>
  <si>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</si>
  <si>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</si>
  <si>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</si>
  <si>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</si>
  <si>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</si>
  <si>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</si>
  <si>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</si>
  <si>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</si>
  <si>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</si>
  <si>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LT01</t>
  </si>
  <si>
    <t>gnd</t>
  </si>
  <si>
    <t>Binary</t>
  </si>
  <si>
    <t>LT02</t>
  </si>
  <si>
    <t>speechLessing</t>
  </si>
  <si>
    <t>LT03</t>
  </si>
  <si>
    <t>historicplays</t>
  </si>
  <si>
    <t>MI01</t>
  </si>
  <si>
    <t>mlsa</t>
  </si>
  <si>
    <t>MI02</t>
  </si>
  <si>
    <t>germeval</t>
  </si>
  <si>
    <t>MI03</t>
  </si>
  <si>
    <t>corpusRauh</t>
  </si>
  <si>
    <t>NA01</t>
  </si>
  <si>
    <t>gersen</t>
  </si>
  <si>
    <t>NA02</t>
  </si>
  <si>
    <t>gerom</t>
  </si>
  <si>
    <t>NA03</t>
  </si>
  <si>
    <t>ompc</t>
  </si>
  <si>
    <t>RE01</t>
  </si>
  <si>
    <t>usage</t>
  </si>
  <si>
    <t>RE03</t>
  </si>
  <si>
    <t>critics</t>
  </si>
  <si>
    <t>SM01</t>
  </si>
  <si>
    <t>sb10k</t>
  </si>
  <si>
    <t>SM02</t>
  </si>
  <si>
    <t>potts</t>
  </si>
  <si>
    <t>SM03</t>
  </si>
  <si>
    <t>multiSe</t>
  </si>
  <si>
    <t>SM04</t>
  </si>
  <si>
    <t>gertwittersent</t>
  </si>
  <si>
    <t>SM05</t>
  </si>
  <si>
    <t>ironycorpus</t>
  </si>
  <si>
    <t>SM06</t>
  </si>
  <si>
    <t>celeb</t>
  </si>
  <si>
    <t>RE02</t>
  </si>
  <si>
    <t>scare</t>
  </si>
  <si>
    <t>RE04</t>
  </si>
  <si>
    <t>filmstarts</t>
  </si>
  <si>
    <t>RE05</t>
  </si>
  <si>
    <t>amazonreviews</t>
  </si>
  <si>
    <t>Ternary</t>
  </si>
  <si>
    <t>21  1 15  0</t>
  </si>
  <si>
    <t>23  0 13  1</t>
  </si>
  <si>
    <t>15  7  7  7</t>
  </si>
  <si>
    <t>18  4  5  9</t>
  </si>
  <si>
    <t>76 17 24 26</t>
  </si>
  <si>
    <t>92  1 45  5</t>
  </si>
  <si>
    <t>68 24 26 25</t>
  </si>
  <si>
    <t>87  5 35 16</t>
  </si>
  <si>
    <t>35  0 15  0</t>
  </si>
  <si>
    <t>31  3 14  2</t>
  </si>
  <si>
    <t>25  2 16  2</t>
  </si>
  <si>
    <t>26  2  8  9</t>
  </si>
  <si>
    <t>28  0  7 10</t>
  </si>
  <si>
    <t>23  4  8  9</t>
  </si>
  <si>
    <t>1649   72   84  301</t>
  </si>
  <si>
    <t>1651   71   87  297</t>
  </si>
  <si>
    <t>1671   51   74  310</t>
  </si>
  <si>
    <t>1679   43   84  300</t>
  </si>
  <si>
    <t>101  18  10  73</t>
  </si>
  <si>
    <t>107  12  16  67</t>
  </si>
  <si>
    <t>107  12  10  73</t>
  </si>
  <si>
    <t>103  15  14  70</t>
  </si>
  <si>
    <t>114   8   5  88</t>
  </si>
  <si>
    <t>119   2  10  83</t>
  </si>
  <si>
    <t>111  10   4  89</t>
  </si>
  <si>
    <t>113   8   2  91</t>
  </si>
  <si>
    <t>1  9  0 18</t>
  </si>
  <si>
    <t>5  4  3 15</t>
  </si>
  <si>
    <t>4  5  1 17</t>
  </si>
  <si>
    <t>4  6  0 17</t>
  </si>
  <si>
    <t>397   2  10   1</t>
  </si>
  <si>
    <t>397   2   6   5</t>
  </si>
  <si>
    <t>395   4   8   3</t>
  </si>
  <si>
    <t>392   7   6   4</t>
  </si>
  <si>
    <t xml:space="preserve"> 6   6   2 125</t>
  </si>
  <si>
    <t xml:space="preserve"> 9   3   5 122</t>
  </si>
  <si>
    <t xml:space="preserve"> 6   7   2 124</t>
  </si>
  <si>
    <t xml:space="preserve"> 4   9   1 125</t>
  </si>
  <si>
    <t>52  21  10 169</t>
  </si>
  <si>
    <t>47  26  15 164</t>
  </si>
  <si>
    <t>51  21  14 166</t>
  </si>
  <si>
    <t>33  39  15 165</t>
  </si>
  <si>
    <t>235  44  39 387</t>
  </si>
  <si>
    <t>207  72  35 391</t>
  </si>
  <si>
    <t>227  52  47 379</t>
  </si>
  <si>
    <t>216  64  29 396</t>
  </si>
  <si>
    <t>267 110  90 748</t>
  </si>
  <si>
    <t>291  87  99 738</t>
  </si>
  <si>
    <t>275 103  90 747</t>
  </si>
  <si>
    <t>267 110  94 743</t>
  </si>
  <si>
    <t>49 10 11 77</t>
  </si>
  <si>
    <t>41 18 11 77</t>
  </si>
  <si>
    <t>47 13 10 77</t>
  </si>
  <si>
    <t>52  7 13 74</t>
  </si>
  <si>
    <t>2353  565  524 3593</t>
  </si>
  <si>
    <t>2347  571  595 3521</t>
  </si>
  <si>
    <t>2328  590  502 3614</t>
  </si>
  <si>
    <t>2339  578  501 3616</t>
  </si>
  <si>
    <t>25  2  5  7</t>
  </si>
  <si>
    <t>26  1  5  7</t>
  </si>
  <si>
    <t>27  0 10  2</t>
  </si>
  <si>
    <t>23  3  3 10</t>
  </si>
  <si>
    <t>27 20  5 65</t>
  </si>
  <si>
    <t>36 11  6 64</t>
  </si>
  <si>
    <t>34 14  9 60</t>
  </si>
  <si>
    <t>42  6  9 60</t>
  </si>
  <si>
    <t>8006  744  732 8018</t>
  </si>
  <si>
    <t>8034  716  691 8059</t>
  </si>
  <si>
    <t>8016  734  769 7981</t>
  </si>
  <si>
    <t>7948  802  778 7972</t>
  </si>
  <si>
    <t>3258  601  372 9532</t>
  </si>
  <si>
    <t>3267  591  375 9529</t>
  </si>
  <si>
    <t>3262  596  359 9545</t>
  </si>
  <si>
    <t>3365  494  478 9425</t>
  </si>
  <si>
    <t>7875  875  621 8129</t>
  </si>
  <si>
    <t>7846  904  598 8152</t>
  </si>
  <si>
    <t>7991  759  605 8145</t>
  </si>
  <si>
    <t>7977  773  643 8107</t>
  </si>
  <si>
    <t>Ge</t>
  </si>
  <si>
    <t xml:space="preserve">Neg ist Neg TN </t>
  </si>
  <si>
    <t>Neg ist Pos FN</t>
  </si>
  <si>
    <t>Pos ist Neg FP</t>
  </si>
  <si>
    <t>Pos ist Pos TP</t>
  </si>
  <si>
    <t>Pos recall</t>
  </si>
  <si>
    <t>Pos f1-score</t>
  </si>
  <si>
    <t>Pos support</t>
  </si>
  <si>
    <t>Pos precision</t>
  </si>
  <si>
    <t>Neg precision</t>
  </si>
  <si>
    <t>Neg recall</t>
  </si>
  <si>
    <t>Neg f1-score</t>
  </si>
  <si>
    <t>Neg support</t>
  </si>
  <si>
    <t>Pos is Pos (TP)</t>
  </si>
  <si>
    <t>Pos is Neg (FP)</t>
  </si>
  <si>
    <t>Neg is Pos (FN)</t>
  </si>
  <si>
    <t>Neg is Neg (TN)</t>
  </si>
  <si>
    <t>negative precision</t>
  </si>
  <si>
    <t>negative recall</t>
  </si>
  <si>
    <t>negative f1-score</t>
  </si>
  <si>
    <t>negative support</t>
  </si>
  <si>
    <t>Accuracy Neg</t>
  </si>
  <si>
    <t>positive precision</t>
  </si>
  <si>
    <t>positive recall</t>
  </si>
  <si>
    <t>positive f1-score</t>
  </si>
  <si>
    <t>positive support</t>
  </si>
  <si>
    <t>Accuracy Pos</t>
  </si>
  <si>
    <t>7  0 15  4  0 11 13  0 18</t>
  </si>
  <si>
    <t>4  2 17  2  1 11  2  5 24</t>
  </si>
  <si>
    <t>9  1 12  5  0  9 11  0 20</t>
  </si>
  <si>
    <t>4  0 18  0  0 14  4  0 27</t>
  </si>
  <si>
    <t>77 10  6 20 27  3 11  3 19</t>
  </si>
  <si>
    <t>76 10  7 29 10 11 10  3 20</t>
  </si>
  <si>
    <t>81  4  7 39  8  4 12  3 18</t>
  </si>
  <si>
    <t>70 16  6 15 27  9  6  6 21</t>
  </si>
  <si>
    <t>19  0  8  7  7  4 11  1 11</t>
  </si>
  <si>
    <t>25  3  0  4 10  3  7  4 12</t>
  </si>
  <si>
    <t>24  1  3  2  7  8 10  0 12</t>
  </si>
  <si>
    <t>21  3  3  6  9  2  3  1 19</t>
  </si>
  <si>
    <t>1270   22  429   28  218  139  454  119 3991</t>
  </si>
  <si>
    <t>1274   27  421   24  216  144  397  106 4061</t>
  </si>
  <si>
    <t>1322   22  378   27  206  151  429  108 4027</t>
  </si>
  <si>
    <t>1261   22  439   28  212  144  400  117 4047</t>
  </si>
  <si>
    <t>80  12  26   4  65  15  26  19 110</t>
  </si>
  <si>
    <t>95   6  18  14  55  14  20  21 113</t>
  </si>
  <si>
    <t>91  6 22  7 63 13 33 27 94</t>
  </si>
  <si>
    <t>73  17  29   7  63  13  18  29 107</t>
  </si>
  <si>
    <t>84   1  37   1  66  26  24  24 321</t>
  </si>
  <si>
    <t>104   0  17   1  68  24  38  14 318</t>
  </si>
  <si>
    <t>83   1  37   1  69  23  32  25 312</t>
  </si>
  <si>
    <t>93   5  23   1  71  21  38  23 308</t>
  </si>
  <si>
    <t xml:space="preserve"> 1   0   9   0  12   6   0   8 177</t>
  </si>
  <si>
    <t xml:space="preserve"> 0   0   9   0  14   4   0   4 182</t>
  </si>
  <si>
    <t xml:space="preserve"> 1   0   8   0  13   5   1   4 181</t>
  </si>
  <si>
    <t xml:space="preserve"> 0   1   9   0  11   6   0   8 177</t>
  </si>
  <si>
    <t>274   1 124   3   1   7 133   0 308</t>
  </si>
  <si>
    <t>262   0 137   5   3   2 124   6 311</t>
  </si>
  <si>
    <t>237   0 162   1   1   9 108   2 330</t>
  </si>
  <si>
    <t>236   1 162   3   2   6 107   0 333</t>
  </si>
  <si>
    <t xml:space="preserve"> 4   8   0   1 126   0   1   8   0</t>
  </si>
  <si>
    <t xml:space="preserve"> 7   5   0   4 123   0   1   8   0</t>
  </si>
  <si>
    <t>11   2   0   2 124   0   1   7   0</t>
  </si>
  <si>
    <t xml:space="preserve"> 4   8   1   1 123   2   2   6   0</t>
  </si>
  <si>
    <t>41  18  14   9 160  11  10  20 139</t>
  </si>
  <si>
    <t>43  15  15  13 141  25   8  17 144</t>
  </si>
  <si>
    <t>48  15   9  15 147  17  10  16 144</t>
  </si>
  <si>
    <t>44  20   8  14 158   8  23  26 120</t>
  </si>
  <si>
    <t>174  38  67  26 314  86 106  79 967</t>
  </si>
  <si>
    <t>180  29  70  29 321  76  84  94 974</t>
  </si>
  <si>
    <t>170  39  70  26 321  79  71 101 980</t>
  </si>
  <si>
    <t>140  31 109  23 332  70  64  93 995</t>
  </si>
  <si>
    <t>239  78  60  77 697  64  68 104 437</t>
  </si>
  <si>
    <t>247  68  63  74 691  72  86  94 429</t>
  </si>
  <si>
    <t>230  91  57  69 700  68  65  97 446</t>
  </si>
  <si>
    <t>239  74  64  82 679  76  40  87 482</t>
  </si>
  <si>
    <t>43   5  11   8  65  15  25  22 221</t>
  </si>
  <si>
    <t>42   6  12   3  66  18  17  22 229</t>
  </si>
  <si>
    <t>34   7  18   3  58  26  14  31 223</t>
  </si>
  <si>
    <t>33  10  16   6  64  18  12  31 224</t>
  </si>
  <si>
    <t>1571  250 1097  277 2377 1463  834 1386 6871</t>
  </si>
  <si>
    <t>1547  252 1119  252 2439 1425  876 1294 6921</t>
  </si>
  <si>
    <t>1466  242 1210  233 2432 1451  735 1288 7068</t>
  </si>
  <si>
    <t>1531  250 1136  223 2387 1507  798 1294 6999</t>
  </si>
  <si>
    <t>25  2  0  6  6  0  2  0  0</t>
  </si>
  <si>
    <t>27  0  0  8  4  0  1  1  0</t>
  </si>
  <si>
    <t>25  1  0  6  7  0  1  0  0</t>
  </si>
  <si>
    <t>18 30  0 13 57  0  1  4  0</t>
  </si>
  <si>
    <t>40  8  0 10 60  0  3  2  0</t>
  </si>
  <si>
    <t>31 16  0 10 59  0  3  3  0</t>
  </si>
  <si>
    <t>32 15  0  5 64  0  3  3  0</t>
  </si>
  <si>
    <t>4172  223 1438  215 4696  923 1314  854 3666</t>
  </si>
  <si>
    <t>4049  253 1531  223 4749  862 1297  794 3743</t>
  </si>
  <si>
    <t>4123  273 1438  242 4707  884 1372  824 3637</t>
  </si>
  <si>
    <t>4153  237 1444  251 4719  863 1362  833 3638</t>
  </si>
  <si>
    <t>2834  330  695  194 8626 1084  516 1151 2178</t>
  </si>
  <si>
    <t>2931  304  623  235 8737  932  549 1154 2143</t>
  </si>
  <si>
    <t>2809  321  728  199 8616 1089  523 1038 2284</t>
  </si>
  <si>
    <t>2872  314  673  219 8705  979  530 1159 2156</t>
  </si>
  <si>
    <t>Neg ist Neg</t>
  </si>
  <si>
    <t>Neg ist Pos</t>
  </si>
  <si>
    <t>Neg ist Neu</t>
  </si>
  <si>
    <t>Pos ist Neg</t>
  </si>
  <si>
    <t>Pos ist Pos</t>
  </si>
  <si>
    <t>Pos ist Neu</t>
  </si>
  <si>
    <t xml:space="preserve">Neu ist Neg </t>
  </si>
  <si>
    <t>Neu ist Pos</t>
  </si>
  <si>
    <t>Neu ist Neu</t>
  </si>
  <si>
    <t>Neu f1-score</t>
  </si>
  <si>
    <t>Neu support</t>
  </si>
  <si>
    <t>Neu precision</t>
  </si>
  <si>
    <t>Neu recall</t>
  </si>
  <si>
    <t>Accurcacy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</si>
</sst>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1" xfId="0" applyFont="1" applyFill="1" applyBorder="1"/>
    <xf numFmtId="0" fontId="0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4" xfId="0" applyFont="1" applyBorder="1"/>
  </cellXfs>
  <cellStyles count="1">
    <cellStyle name="Standard" xfId="0" builtinId="0"/>
  </cellStyles>
  <dxfs count="2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E6C93AEA-3D49-4222-B43C-0275E8564278}" autoFormatId="16" applyNumberFormats="0" applyBorderFormats="0" applyFontFormats="0" applyPatternFormats="0" applyAlignmentFormats="0" applyWidthHeightFormats="0">
  <queryTableRefresh nextId="44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F5B46E9-D9D6-4F91-9844-D76607FC5857}" autoFormatId="16" applyNumberFormats="0" applyBorderFormats="0" applyFontFormats="0" applyPatternFormats="0" applyAlignmentFormats="0" applyWidthHeightFormats="0">
  <queryTableRefresh nextId="52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2 f1-score" tableColumnId="28"/>
      <queryTableField id="29" name="2 support" tableColumnId="29"/>
      <queryTableField id="30" name="2 precision" tableColumnId="30"/>
      <queryTableField id="31" name="2 recall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9DBBB6-9DF6-4A96-A8B0-49249433F006}" name="GBertDataKFold" displayName="GBertDataKFold" ref="A1:AN100" tableType="queryTable" totalsRowShown="0">
  <autoFilter ref="A1:AN100" xr:uid="{0C9DBBB6-9DF6-4A96-A8B0-49249433F006}"/>
  <tableColumns count="40">
    <tableColumn id="1" xr3:uid="{FA9AEE85-467F-4CA5-B158-FB103A472E46}" uniqueName="1" name="Iteration" queryTableFieldId="1"/>
    <tableColumn id="2" xr3:uid="{7D84E964-0A03-4E95-9F5D-036905B9FB60}" uniqueName="2" name="Shortcut" queryTableFieldId="2" dataDxfId="248"/>
    <tableColumn id="3" xr3:uid="{923BCF7E-4932-4DA1-AEA1-2FD613FA3702}" uniqueName="3" name="Name" queryTableFieldId="3" dataDxfId="247"/>
    <tableColumn id="4" xr3:uid="{320F02E2-4355-4131-AB66-0EC0B1504CDE}" uniqueName="4" name="Type" queryTableFieldId="4" dataDxfId="246"/>
    <tableColumn id="5" xr3:uid="{2BB006F1-DAC2-4508-BED1-72DAB6F86A08}" uniqueName="5" name="Time" queryTableFieldId="5"/>
    <tableColumn id="6" xr3:uid="{67E38C7D-B41F-40B5-8DC2-9903079C80E9}" uniqueName="6" name="Total Length" queryTableFieldId="6"/>
    <tableColumn id="7" xr3:uid="{32A897AC-81F9-455D-A67E-72D137773315}" uniqueName="7" name="Training Set" queryTableFieldId="7"/>
    <tableColumn id="8" xr3:uid="{7E99E045-66C9-428C-92C9-211C29634139}" uniqueName="8" name="Test Set" queryTableFieldId="8"/>
    <tableColumn id="9" xr3:uid="{7076442D-9149-4877-8070-AFD2D73F1360}" uniqueName="9" name="Accuracy" queryTableFieldId="9"/>
    <tableColumn id="10" xr3:uid="{5ACF85EA-9D57-4D00-8699-442465E382ED}" uniqueName="10" name="Precision Macro" queryTableFieldId="10"/>
    <tableColumn id="11" xr3:uid="{9ECA1770-CD4A-4CD9-BE88-3805C31D2B6E}" uniqueName="11" name="Precision Micro" queryTableFieldId="11"/>
    <tableColumn id="12" xr3:uid="{E9446072-2F14-4619-88D3-029DA9112065}" uniqueName="12" name="Precision Binary" queryTableFieldId="12"/>
    <tableColumn id="13" xr3:uid="{84C2A13E-DCEA-4CED-B8CB-28777013A5E6}" uniqueName="13" name="Recall Macro" queryTableFieldId="13"/>
    <tableColumn id="14" xr3:uid="{3CD9A1FB-D938-40DD-A902-B40A32D34EF6}" uniqueName="14" name="Recall Micro" queryTableFieldId="14"/>
    <tableColumn id="15" xr3:uid="{1D54273B-5E8B-476D-828E-62F4E137C909}" uniqueName="15" name="Recall Binary" queryTableFieldId="15"/>
    <tableColumn id="16" xr3:uid="{E84948B4-87C9-4763-94AC-B99526055F10}" uniqueName="16" name="F1 Macro" queryTableFieldId="16"/>
    <tableColumn id="17" xr3:uid="{4CFCCDE9-DF42-49D7-AD01-EA4D9BBD12DE}" uniqueName="17" name="F1 Micro" queryTableFieldId="17"/>
    <tableColumn id="18" xr3:uid="{4326C9EE-E5B0-4948-859C-EAA30645F88A}" uniqueName="18" name="F1 Binary" queryTableFieldId="18"/>
    <tableColumn id="19" xr3:uid="{F5B0C723-CC07-4C16-AE3C-0B3566A35158}" uniqueName="19" name="Matrix" queryTableFieldId="19" dataDxfId="245"/>
    <tableColumn id="37" xr3:uid="{5D9FF3DF-A87F-4A3C-9420-D30A251657E3}" uniqueName="37" name="Neg ist Neg TN " queryTableFieldId="37" dataDxfId="244"/>
    <tableColumn id="38" xr3:uid="{B97D7592-EECD-467E-882B-62B24F573AED}" uniqueName="38" name="Neg ist Pos FN" queryTableFieldId="38" dataDxfId="243"/>
    <tableColumn id="39" xr3:uid="{F5F4DE22-79F3-4A2D-BE84-497863F30E84}" uniqueName="39" name="Pos ist Neg FP" queryTableFieldId="39" dataDxfId="242"/>
    <tableColumn id="40" xr3:uid="{3BEC0A7D-C6E9-46FE-8205-4B68B1210481}" uniqueName="40" name="Pos ist Pos TP" queryTableFieldId="40" dataDxfId="241"/>
    <tableColumn id="20" xr3:uid="{E9680A62-9674-4637-8E17-D08AB358DDE9}" uniqueName="20" name="Pos precision" queryTableFieldId="20"/>
    <tableColumn id="21" xr3:uid="{7C3D36A0-95B9-41C4-B982-440450B5A0A5}" uniqueName="21" name="Pos recall" queryTableFieldId="21"/>
    <tableColumn id="22" xr3:uid="{3D0DDF22-28DC-43FD-9D1E-CCA7E7B5E53A}" uniqueName="22" name="Pos f1-score" queryTableFieldId="22"/>
    <tableColumn id="23" xr3:uid="{A25C1C60-6BDC-4997-837D-3CE53FAF763C}" uniqueName="23" name="Pos support" queryTableFieldId="23"/>
    <tableColumn id="24" xr3:uid="{349713F0-F2D7-4C3E-9795-448FDB784689}" uniqueName="24" name="Neg precision" queryTableFieldId="24"/>
    <tableColumn id="25" xr3:uid="{4B5D69F7-CD5A-41C6-9C38-42EBDFCF15ED}" uniqueName="25" name="Neg recall" queryTableFieldId="25"/>
    <tableColumn id="26" xr3:uid="{E74618CB-1DD7-414D-A16E-A075FBA3E127}" uniqueName="26" name="Neg f1-score" queryTableFieldId="26"/>
    <tableColumn id="27" xr3:uid="{F590791D-8676-4F94-A598-154BC9D4D3AB}" uniqueName="27" name="Neg support" queryTableFieldId="27"/>
    <tableColumn id="28" xr3:uid="{3A5DE753-4192-4AFC-A7BD-AF5318DC07E1}" uniqueName="28" name="accuracy accuracy" queryTableFieldId="28"/>
    <tableColumn id="29" xr3:uid="{10B4B646-CEB4-45F0-93AF-E6E58F451487}" uniqueName="29" name="macro avg precision" queryTableFieldId="29"/>
    <tableColumn id="30" xr3:uid="{DAE9CFB7-2B09-4027-AC79-4B63B300CEB9}" uniqueName="30" name="macro avg recall" queryTableFieldId="30"/>
    <tableColumn id="31" xr3:uid="{BD020F0A-B208-4686-B43F-1563923C6983}" uniqueName="31" name="macro avg f1-score" queryTableFieldId="31"/>
    <tableColumn id="32" xr3:uid="{E88E9ABB-1266-47CE-B8D4-2645DC37F746}" uniqueName="32" name="macro avg support" queryTableFieldId="32"/>
    <tableColumn id="33" xr3:uid="{2BCC64EB-80EE-48E6-ABAD-DC034E06DDA5}" uniqueName="33" name="weighted avg precision" queryTableFieldId="33"/>
    <tableColumn id="34" xr3:uid="{78C26382-3CF6-429C-990B-1BF6736827AC}" uniqueName="34" name="weighted avg recall" queryTableFieldId="34"/>
    <tableColumn id="35" xr3:uid="{22BD7094-D396-46D7-9374-A89146D427E8}" uniqueName="35" name="weighted avg f1-score" queryTableFieldId="35"/>
    <tableColumn id="36" xr3:uid="{97DC359F-6366-428A-93D8-899D61A28226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F35BC6-F23E-4A3B-AE38-4EE84138BF0B}" name="Tabelle11" displayName="Tabelle11" ref="A1:L19" totalsRowShown="0" headerRowDxfId="29" dataDxfId="27" headerRowBorderDxfId="28" tableBorderDxfId="26">
  <autoFilter ref="A1:L19" xr:uid="{63F35BC6-F23E-4A3B-AE38-4EE84138BF0B}"/>
  <tableColumns count="12">
    <tableColumn id="1" xr3:uid="{4A4D8E01-7DA0-4585-B451-B7077D3DC638}" name="Iteration" dataDxfId="25"/>
    <tableColumn id="2" xr3:uid="{60AA7480-8C96-4208-BDC8-736C1090385A}" name="Shortcut" dataDxfId="24"/>
    <tableColumn id="3" xr3:uid="{3EF54B5C-FF00-4AAB-9B1E-D217FF354044}" name="Name" dataDxfId="23"/>
    <tableColumn id="4" xr3:uid="{9FA58731-FC1E-40AC-BB43-EF31D0B4C41F}" name="Type" dataDxfId="22"/>
    <tableColumn id="5" xr3:uid="{1A42A870-7DBD-4F17-A333-7C3B4967AC81}" name="Pos precision" dataDxfId="21"/>
    <tableColumn id="6" xr3:uid="{0362F913-0042-4CE6-911E-DD4C415D756A}" name="Pos recall" dataDxfId="20"/>
    <tableColumn id="7" xr3:uid="{805A2B0F-C61C-494F-B94F-A8551011420D}" name="Pos f1-score" dataDxfId="19"/>
    <tableColumn id="8" xr3:uid="{08C52487-6AB7-4CEA-893F-31CA9B66E8B7}" name="Pos support" dataDxfId="18"/>
    <tableColumn id="9" xr3:uid="{40FD2FDE-7828-472F-9F55-2E1B3513542A}" name="Pos ist Neg" dataDxfId="17"/>
    <tableColumn id="10" xr3:uid="{A37BA928-CD23-4B90-87F2-653A76221D2B}" name="Pos ist Pos" dataDxfId="16"/>
    <tableColumn id="11" xr3:uid="{38303278-D4DF-4434-B63E-B902E96F0A37}" name="Pos ist Neu" dataDxfId="15"/>
    <tableColumn id="12" xr3:uid="{65DC3E70-DD0E-439B-9921-83BFFD0C12A7}" name="Accuracy Pos">
      <calculatedColumnFormula>J2/(I2+J2+K2)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01919F-AAC9-4919-822A-B967B5B884B5}" name="Tabelle12" displayName="Tabelle12" ref="A1:L19" totalsRowShown="0" headerRowDxfId="14" dataDxfId="12" headerRowBorderDxfId="13" tableBorderDxfId="11">
  <autoFilter ref="A1:L19" xr:uid="{6101919F-AAC9-4919-822A-B967B5B884B5}"/>
  <tableColumns count="12">
    <tableColumn id="1" xr3:uid="{7DAEB461-BAAD-4F01-AD68-48A55F5C5F69}" name="Iteration" dataDxfId="10"/>
    <tableColumn id="2" xr3:uid="{DE7EFB47-0475-4395-B13C-505DB8164318}" name="Shortcut" dataDxfId="9"/>
    <tableColumn id="3" xr3:uid="{1ABAEA67-BBDA-4F9E-8DFD-734B7C910B2D}" name="Name" dataDxfId="8"/>
    <tableColumn id="4" xr3:uid="{3738808F-092A-46AB-9DE1-B4952D424BC1}" name="Type" dataDxfId="7"/>
    <tableColumn id="5" xr3:uid="{7A5E7095-DC5D-4B8E-B98D-C9CD07AE7286}" name="Neu f1-score" dataDxfId="6"/>
    <tableColumn id="6" xr3:uid="{702FA357-0111-4B0C-BBBC-2AFA76A11DE5}" name="Neu support" dataDxfId="5"/>
    <tableColumn id="7" xr3:uid="{8B4D1190-F06F-43E4-A36C-DB6DE937AF84}" name="Neu precision" dataDxfId="4"/>
    <tableColumn id="8" xr3:uid="{10BFCE28-1D53-427F-A49D-CB21A311429D}" name="Neu recall" dataDxfId="3"/>
    <tableColumn id="9" xr3:uid="{495ABA60-68E4-4340-8B3F-3D3409FDE352}" name="Neu ist Neg " dataDxfId="2"/>
    <tableColumn id="10" xr3:uid="{90E84CA7-7FB1-403C-BC38-2EE9E6EE52D4}" name="Neu ist Pos" dataDxfId="1"/>
    <tableColumn id="11" xr3:uid="{DAB9B54D-5A37-4F54-8F79-0DFF030CE3BC}" name="Neu ist Neu" dataDxfId="0"/>
    <tableColumn id="12" xr3:uid="{9D8E959A-95CF-4A55-9015-D3A79F11DABD}" name="Accurcacy Neu">
      <calculatedColumnFormula>K2/(I2+J2+K2)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0FDFA4-270B-4D05-971A-2D34A67A2788}" name="Tabelle3" displayName="Tabelle3" ref="A1:AN21" totalsRowShown="0" headerRowDxfId="240" dataDxfId="239">
  <autoFilter ref="A1:AN21" xr:uid="{A20FDFA4-270B-4D05-971A-2D34A67A2788}"/>
  <tableColumns count="40">
    <tableColumn id="1" xr3:uid="{6FB0EFD7-56C9-4C78-A73F-5E049EDB9432}" name="Iteration" dataDxfId="238"/>
    <tableColumn id="2" xr3:uid="{A938B863-0C11-46E9-AF20-02C26D2250AA}" name="Shortcut" dataDxfId="237"/>
    <tableColumn id="3" xr3:uid="{B80CE821-5BB7-442E-A6F9-4D4CD1B8D89B}" name="Name" dataDxfId="236"/>
    <tableColumn id="4" xr3:uid="{7FA73A6B-3276-4FD8-99C9-93A36BEC8FC3}" name="Type" dataDxfId="235"/>
    <tableColumn id="5" xr3:uid="{394D4F73-B16F-4BDA-AD31-94BA1BC272B0}" name="Time" dataDxfId="234"/>
    <tableColumn id="6" xr3:uid="{EBCA5E1B-9B0D-4470-B3C5-4E173107F294}" name="Total Length" dataDxfId="233"/>
    <tableColumn id="7" xr3:uid="{446EF26F-F5F8-41D7-9BD6-4B02714C89AB}" name="Training Set" dataDxfId="232"/>
    <tableColumn id="8" xr3:uid="{535C850A-EABF-4061-91D7-3583AEF0E541}" name="Test Set" dataDxfId="231"/>
    <tableColumn id="9" xr3:uid="{23F5CFB0-3597-498C-A4A0-86A4F7140467}" name="Accuracy" dataDxfId="230"/>
    <tableColumn id="10" xr3:uid="{10E3FFFC-5894-46A7-BF35-D3A4F7BE9D0E}" name="Precision Macro" dataDxfId="229"/>
    <tableColumn id="11" xr3:uid="{7FDED129-AA81-4CEB-829C-93CD9DDCDA2B}" name="Precision Micro" dataDxfId="228"/>
    <tableColumn id="12" xr3:uid="{9F922A41-E74C-4E06-874E-BD0FA7CE6375}" name="Precision Binary" dataDxfId="227"/>
    <tableColumn id="13" xr3:uid="{4E4E1CEC-AC0D-4F6A-8CB8-95DC9F88D0EA}" name="Recall Macro" dataDxfId="226"/>
    <tableColumn id="14" xr3:uid="{7D515D9C-D1B0-4B10-86B5-868517A81A48}" name="Recall Micro" dataDxfId="225"/>
    <tableColumn id="15" xr3:uid="{DE8DECE0-DAFA-4549-A3E8-DDDC340ACE2E}" name="Recall Binary" dataDxfId="224"/>
    <tableColumn id="16" xr3:uid="{BBE5AEDA-07FE-4044-A38E-3DB2A712070C}" name="F1 Macro" dataDxfId="223"/>
    <tableColumn id="17" xr3:uid="{05CB5A2E-D828-4268-B6D6-C49A5574DDC2}" name="F1 Micro" dataDxfId="222"/>
    <tableColumn id="18" xr3:uid="{87228B26-92B5-438E-8EA9-F8C0417A73D1}" name="F1 Binary" dataDxfId="221"/>
    <tableColumn id="19" xr3:uid="{B822B6FE-8EF0-407D-97E1-778D3FBA930C}" name="Matrix" dataDxfId="220"/>
    <tableColumn id="20" xr3:uid="{2B9987EC-9F8B-42C6-A0F1-D8D223DB1875}" name="Neg ist Neg TN " dataDxfId="219"/>
    <tableColumn id="21" xr3:uid="{64C691F1-41BA-4BA8-A996-89A2BD1B607F}" name="Neg ist Pos FN" dataDxfId="218"/>
    <tableColumn id="22" xr3:uid="{77649E58-864C-40CF-80F1-3FE6C83781A4}" name="Pos ist Neg FP" dataDxfId="217"/>
    <tableColumn id="23" xr3:uid="{1625C72C-B352-42D9-9BAB-60A75A4E50DF}" name="Pos ist Pos TP" dataDxfId="216"/>
    <tableColumn id="24" xr3:uid="{2F800763-6821-4D47-9B0E-00D83A7FC0DE}" name="Pos precision" dataDxfId="215"/>
    <tableColumn id="25" xr3:uid="{D0CCF389-A278-475D-B6D2-40634674FA57}" name="Pos recall" dataDxfId="214"/>
    <tableColumn id="26" xr3:uid="{13164CC0-0A4E-45C8-B2FE-DDF7D6EBFE5A}" name="Pos f1-score" dataDxfId="213"/>
    <tableColumn id="27" xr3:uid="{9B1157E2-C2CC-4DED-AB98-BB90E99CDD58}" name="Pos support" dataDxfId="212"/>
    <tableColumn id="28" xr3:uid="{7C816B5F-AA34-49AE-B76B-353661B968BD}" name="Neg precision" dataDxfId="211"/>
    <tableColumn id="29" xr3:uid="{F7EDB6B3-D743-4D79-A423-79D62FFAEC92}" name="Neg recall" dataDxfId="210"/>
    <tableColumn id="30" xr3:uid="{05E84DCE-7F8C-4185-8CD9-87A056DE6042}" name="Neg f1-score" dataDxfId="209"/>
    <tableColumn id="31" xr3:uid="{4DE6E4F1-BF0B-4ED9-9D84-43388F96C677}" name="Neg support" dataDxfId="208"/>
    <tableColumn id="32" xr3:uid="{80BFB1AB-5BEC-4CC8-9D0D-30AF78191644}" name="accuracy accuracy" dataDxfId="207"/>
    <tableColumn id="33" xr3:uid="{A8174C5B-9905-4D8B-84DD-46966F96F015}" name="macro avg precision" dataDxfId="206"/>
    <tableColumn id="34" xr3:uid="{6BEE53BA-4865-4E7F-947C-BE3E9E78907B}" name="macro avg recall" dataDxfId="205"/>
    <tableColumn id="35" xr3:uid="{CD88927F-9C66-4F90-8844-7C2203E1DCBB}" name="macro avg f1-score" dataDxfId="204"/>
    <tableColumn id="36" xr3:uid="{0DA21C60-ED73-4AB2-BBE0-F6FD56E4B880}" name="macro avg support" dataDxfId="203"/>
    <tableColumn id="37" xr3:uid="{AE411E9B-47C2-40F1-B00B-273145A7C1F8}" name="weighted avg precision" dataDxfId="202"/>
    <tableColumn id="38" xr3:uid="{A02819E9-4697-429A-9CE8-FF2EAE9BD6AD}" name="weighted avg recall" dataDxfId="201"/>
    <tableColumn id="39" xr3:uid="{B942D18E-0379-49C2-B590-83EA5620C65F}" name="weighted avg f1-score" dataDxfId="200"/>
    <tableColumn id="40" xr3:uid="{B14AC5E1-35E0-4783-B53F-37D0D54EE257}" name="weighted avg support" dataDxfId="19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994210-1F7D-4B2C-ACEA-783D80D7EBE5}" name="Tabelle4" displayName="Tabelle4" ref="A1:V21" totalsRowShown="0" headerRowDxfId="198" dataDxfId="196" headerRowBorderDxfId="197" tableBorderDxfId="195" totalsRowBorderDxfId="194">
  <autoFilter ref="A1:V21" xr:uid="{90994210-1F7D-4B2C-ACEA-783D80D7EBE5}"/>
  <tableColumns count="22">
    <tableColumn id="1" xr3:uid="{10CE1B84-9298-4B4F-AD8A-1AFABBAE0FFF}" name="Iteration" dataDxfId="193"/>
    <tableColumn id="2" xr3:uid="{19E00308-91EC-4BBF-A32D-17DB33D2FE3D}" name="Shortcut" dataDxfId="192"/>
    <tableColumn id="3" xr3:uid="{9432B5C5-2BA4-4D1D-8D1E-3F9D6C3DD227}" name="Name" dataDxfId="191"/>
    <tableColumn id="4" xr3:uid="{84AE4761-6827-4C4E-A538-F6EFFCAAAF50}" name="Type" dataDxfId="190"/>
    <tableColumn id="5" xr3:uid="{648493AF-9895-45C0-A506-BAE91719EB68}" name="Time" dataDxfId="189"/>
    <tableColumn id="6" xr3:uid="{78CFBED8-FFE5-4BEB-B6ED-F5B2A2F2EC35}" name="Total Length" dataDxfId="188"/>
    <tableColumn id="7" xr3:uid="{70C689F1-1B25-465F-82BB-1E3D48CC2318}" name="Training Set" dataDxfId="187"/>
    <tableColumn id="8" xr3:uid="{5ADD414F-614F-4916-909D-F96203B4FAB5}" name="Test Set" dataDxfId="186"/>
    <tableColumn id="9" xr3:uid="{F165AA86-56A7-4153-87AE-C7C79B0C0A76}" name="Neg ist Neg TN " dataDxfId="185"/>
    <tableColumn id="10" xr3:uid="{7B39E016-8442-4823-BF70-8206EB59F0D8}" name="Neg ist Pos FN" dataDxfId="184"/>
    <tableColumn id="11" xr3:uid="{5C394089-796A-473B-8178-6C1E78132338}" name="Pos ist Neg FP" dataDxfId="183"/>
    <tableColumn id="12" xr3:uid="{8789D6CD-1DE9-4869-80CB-F65829A77269}" name="Pos ist Pos TP" dataDxfId="182"/>
    <tableColumn id="13" xr3:uid="{E19055B8-D508-4A2F-AB86-ABF192CF4EC5}" name="Accuracy" dataDxfId="181"/>
    <tableColumn id="14" xr3:uid="{EADA8AA5-B76D-4A0B-BE91-E8DD73803782}" name="Precision Binary" dataDxfId="180"/>
    <tableColumn id="15" xr3:uid="{78BEB702-A17E-48D2-B4E7-FB0F4D208D5D}" name="Recall Binary" dataDxfId="179"/>
    <tableColumn id="16" xr3:uid="{C68D933C-D155-4E68-8AB3-5D7B2398BBB3}" name="F1 Binary" dataDxfId="178"/>
    <tableColumn id="17" xr3:uid="{C6B181CF-B2AF-43CF-BA57-2112F2CB1E68}" name="macro avg precision" dataDxfId="177"/>
    <tableColumn id="18" xr3:uid="{F84E0AB4-7474-4654-A208-8BC64624B79A}" name="macro avg recall" dataDxfId="176"/>
    <tableColumn id="19" xr3:uid="{61328860-E260-48C3-86AE-66BAECA22D32}" name="macro avg f1-score" dataDxfId="175"/>
    <tableColumn id="20" xr3:uid="{384F535C-AE0E-4B80-9D38-B799ACDC9EBA}" name="weighted avg precision" dataDxfId="174"/>
    <tableColumn id="21" xr3:uid="{37A10084-3CEA-4850-8174-AD31356B16AC}" name="weighted avg recall" dataDxfId="173"/>
    <tableColumn id="22" xr3:uid="{A582B9EA-E206-413D-AA73-3FF2B93B2BC9}" name="weighted avg f1-score" dataDxfId="1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F7356B-2405-499E-A397-31BA4DB25E9A}" name="Tabelle5" displayName="Tabelle5" ref="A1:K21" totalsRowShown="0" headerRowDxfId="171" dataDxfId="169" headerRowBorderDxfId="170" tableBorderDxfId="168">
  <autoFilter ref="A1:K21" xr:uid="{F2F7356B-2405-499E-A397-31BA4DB25E9A}"/>
  <tableColumns count="11">
    <tableColumn id="1" xr3:uid="{1A7BBFAD-02BA-4AF3-B315-1F3FE075AAF7}" name="Iteration" dataDxfId="167"/>
    <tableColumn id="2" xr3:uid="{ABFE603C-9B4F-44B7-9114-65357FEDDFB8}" name="Shortcut" dataDxfId="166"/>
    <tableColumn id="3" xr3:uid="{CB32E8EE-5A08-4184-BC76-DDF3BC781D47}" name="Name" dataDxfId="165"/>
    <tableColumn id="4" xr3:uid="{91E8B679-40AD-4024-ADA4-A4059D7C2631}" name="Type" dataDxfId="164"/>
    <tableColumn id="5" xr3:uid="{4C25A8B2-CF1D-4DFF-B757-2BB69F07F5D6}" name="negative precision" dataDxfId="163"/>
    <tableColumn id="6" xr3:uid="{CB5221C0-F621-4E1C-8A6F-FDF53A461E7B}" name="negative recall" dataDxfId="162"/>
    <tableColumn id="7" xr3:uid="{9EFC07D7-60A8-4B34-8D46-F7C49BE671E5}" name="negative f1-score" dataDxfId="161"/>
    <tableColumn id="8" xr3:uid="{3CAF542A-9845-488B-AD4A-5E913D490982}" name="negative support" dataDxfId="160"/>
    <tableColumn id="9" xr3:uid="{F5C46465-EC14-403D-BE92-42214DA70661}" name="Neg is Pos (FN)" dataDxfId="159"/>
    <tableColumn id="10" xr3:uid="{C39A0AA0-0BA9-473E-87AA-D5BFDD46BF9B}" name="Neg is Neg (TN)" dataDxfId="158"/>
    <tableColumn id="11" xr3:uid="{75754BD9-FD50-4E23-9753-1F1CFBAA7066}" name="Accuracy Neg">
      <calculatedColumnFormula>J2/(J2+I2)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136679-3AB0-4415-97AE-92E17A1DDD7C}" name="Tabelle6" displayName="Tabelle6" ref="A1:K21" totalsRowShown="0" headerRowDxfId="157" dataDxfId="155" headerRowBorderDxfId="156" tableBorderDxfId="154">
  <autoFilter ref="A1:K21" xr:uid="{A9136679-3AB0-4415-97AE-92E17A1DDD7C}"/>
  <tableColumns count="11">
    <tableColumn id="1" xr3:uid="{D05136CC-15AA-465C-A7C5-1A3A0A80077A}" name="Iteration" dataDxfId="153"/>
    <tableColumn id="2" xr3:uid="{159EDC24-9B61-4D09-A08D-B636833A5053}" name="Shortcut" dataDxfId="152"/>
    <tableColumn id="3" xr3:uid="{66BFFB3B-8ED6-4C25-8FEA-F930B5E064BF}" name="Name" dataDxfId="151"/>
    <tableColumn id="4" xr3:uid="{227EC8B2-A0D5-4332-A002-135F3B176DFD}" name="Type" dataDxfId="150"/>
    <tableColumn id="5" xr3:uid="{B42FF3DA-A653-4BD1-B04B-97A923BA5561}" name="positive precision" dataDxfId="149"/>
    <tableColumn id="6" xr3:uid="{DE297E31-CB0E-44C3-BA41-6CF742A367B6}" name="positive recall" dataDxfId="148"/>
    <tableColumn id="7" xr3:uid="{0EB653BC-8A85-4C1F-9CA3-426D90C66936}" name="positive f1-score" dataDxfId="147"/>
    <tableColumn id="8" xr3:uid="{351E46F6-2073-4292-B600-B5FF65569A98}" name="positive support" dataDxfId="146"/>
    <tableColumn id="9" xr3:uid="{4ED01436-EB83-4B5E-B6DA-BA2368222C58}" name="Pos is Pos (TP)" dataDxfId="145"/>
    <tableColumn id="10" xr3:uid="{DF36EC29-AB16-472D-AEA3-9810D4A72617}" name="Pos is Neg (FP)" dataDxfId="144"/>
    <tableColumn id="11" xr3:uid="{9E7A94AC-B51C-4507-9891-1D944BD75B1B}" name="Accuracy Pos">
      <calculatedColumnFormula>I2/(J2+I2)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FAC85-F226-4042-82DC-9AE4506CDE3C}" name="GBert_No_Ternary_DataKFold" displayName="GBert_No_Ternary_DataKFold" ref="A1:AW90" tableType="queryTable" totalsRowShown="0">
  <autoFilter ref="A1:AW90" xr:uid="{897FAC85-F226-4042-82DC-9AE4506CDE3C}"/>
  <tableColumns count="49">
    <tableColumn id="1" xr3:uid="{7F126910-719A-438A-AC30-5F9ADF7E6CA7}" uniqueName="1" name="Iteration" queryTableFieldId="1"/>
    <tableColumn id="2" xr3:uid="{B018D1D0-00A3-4E30-B931-8F1BDBF45F01}" uniqueName="2" name="Shortcut" queryTableFieldId="2" dataDxfId="143"/>
    <tableColumn id="3" xr3:uid="{3760C586-B2F0-41FB-98C7-CD49ADE48CF2}" uniqueName="3" name="Name" queryTableFieldId="3" dataDxfId="142"/>
    <tableColumn id="4" xr3:uid="{98FFD031-2341-4B60-95CE-23CA8102CBB7}" uniqueName="4" name="Type" queryTableFieldId="4" dataDxfId="141"/>
    <tableColumn id="5" xr3:uid="{D1ACBFFB-CC00-4270-8B25-A17AE8CDB920}" uniqueName="5" name="Time" queryTableFieldId="5"/>
    <tableColumn id="6" xr3:uid="{16EB09A2-9096-409C-8D04-B3C2385C9AB3}" uniqueName="6" name="Total Length" queryTableFieldId="6"/>
    <tableColumn id="7" xr3:uid="{CFD96BAB-EF74-4EF6-A869-19BC104345DE}" uniqueName="7" name="Training Set" queryTableFieldId="7"/>
    <tableColumn id="8" xr3:uid="{5F716FB7-EC44-4E93-85AA-A955B7F001C8}" uniqueName="8" name="Test Set" queryTableFieldId="8"/>
    <tableColumn id="9" xr3:uid="{F3D1BA72-4102-4E79-AD6D-33121A98972B}" uniqueName="9" name="Accuracy" queryTableFieldId="9"/>
    <tableColumn id="10" xr3:uid="{0B747BE3-2E51-49A2-8815-D55C94601C16}" uniqueName="10" name="Precision Macro" queryTableFieldId="10"/>
    <tableColumn id="11" xr3:uid="{3F52D743-AD68-4BAB-B2E4-DCB1FA95F116}" uniqueName="11" name="Precision Micro" queryTableFieldId="11"/>
    <tableColumn id="12" xr3:uid="{680080AE-4C5B-4C3C-A2E2-985187B4D02C}" uniqueName="12" name="Precision Binary" queryTableFieldId="12"/>
    <tableColumn id="13" xr3:uid="{58CACCF3-BB2A-40D6-8A97-97AF895392ED}" uniqueName="13" name="Recall Macro" queryTableFieldId="13"/>
    <tableColumn id="14" xr3:uid="{2B0E895B-D1AE-4AD8-8482-76E668D479DB}" uniqueName="14" name="Recall Micro" queryTableFieldId="14"/>
    <tableColumn id="15" xr3:uid="{EE496119-3963-4A12-9F40-A502EC2A9C04}" uniqueName="15" name="Recall Binary" queryTableFieldId="15"/>
    <tableColumn id="16" xr3:uid="{2FD3B6EA-33E2-4D9F-A01C-38ECC6CC0B55}" uniqueName="16" name="F1 Macro" queryTableFieldId="16"/>
    <tableColumn id="17" xr3:uid="{D63E9E9C-C6C0-4FCE-874A-F4AB50597CEC}" uniqueName="17" name="F1 Micro" queryTableFieldId="17"/>
    <tableColumn id="18" xr3:uid="{29E149CB-783E-4F64-BCB4-9C96CCEE3B17}" uniqueName="18" name="F1 Binary" queryTableFieldId="18"/>
    <tableColumn id="19" xr3:uid="{18DD95DC-0FB0-41FA-85D1-6B2696A0D1AD}" uniqueName="19" name="Matrix" queryTableFieldId="19" dataDxfId="140"/>
    <tableColumn id="41" xr3:uid="{ABA9A01A-2949-4597-8C06-8DB51A4C503C}" uniqueName="41" name="Neg ist Neg" queryTableFieldId="41" dataDxfId="139"/>
    <tableColumn id="42" xr3:uid="{5C372AD8-C865-46E1-8252-E0D46162AE87}" uniqueName="42" name="Neg ist Pos" queryTableFieldId="42" dataDxfId="138"/>
    <tableColumn id="43" xr3:uid="{0E157061-6E43-484D-ACBD-27D375390B34}" uniqueName="43" name="Neg ist Neu" queryTableFieldId="43" dataDxfId="137"/>
    <tableColumn id="44" xr3:uid="{18AB9518-BC0F-4166-839E-D2FABDC48E05}" uniqueName="44" name="Pos ist Neg" queryTableFieldId="44" dataDxfId="136"/>
    <tableColumn id="45" xr3:uid="{374FAA8F-EC09-44DE-847E-88B65784379B}" uniqueName="45" name="Pos ist Pos" queryTableFieldId="45" dataDxfId="135"/>
    <tableColumn id="46" xr3:uid="{0DD8A3BF-A1A3-49C3-80A2-EE168F1EBAEC}" uniqueName="46" name="Pos ist Neu" queryTableFieldId="46" dataDxfId="134"/>
    <tableColumn id="47" xr3:uid="{1612CFB3-4682-418F-9DFA-83AF6D652726}" uniqueName="47" name="Neu ist Neg " queryTableFieldId="47" dataDxfId="133"/>
    <tableColumn id="48" xr3:uid="{84DB8F14-A0E7-48E8-B075-4177693D777B}" uniqueName="48" name="Neu ist Pos" queryTableFieldId="48" dataDxfId="132"/>
    <tableColumn id="49" xr3:uid="{8EEA1CFC-32DF-4AE3-B0F9-FE8F7DE7316F}" uniqueName="49" name="Neu ist Neu" queryTableFieldId="49" dataDxfId="131"/>
    <tableColumn id="20" xr3:uid="{8D3797AF-8E88-4A3E-B44F-F27B81AC1D2C}" uniqueName="20" name="Pos precision" queryTableFieldId="20"/>
    <tableColumn id="21" xr3:uid="{3EC46465-6264-4FCC-84B2-04A54A1E0714}" uniqueName="21" name="Pos recall" queryTableFieldId="21"/>
    <tableColumn id="22" xr3:uid="{1AF0166B-1916-4C68-8EB5-B345EC7B64F9}" uniqueName="22" name="Pos f1-score" queryTableFieldId="22"/>
    <tableColumn id="23" xr3:uid="{95A39A78-A6A5-4508-B95D-027B36591240}" uniqueName="23" name="Pos support" queryTableFieldId="23"/>
    <tableColumn id="24" xr3:uid="{9454E7E2-308C-459C-B0F9-7D6E867A9B0A}" uniqueName="24" name="Neg precision" queryTableFieldId="24"/>
    <tableColumn id="25" xr3:uid="{3900BD9C-2CEF-4146-B796-AEDB3EC16385}" uniqueName="25" name="Neg recall" queryTableFieldId="25"/>
    <tableColumn id="26" xr3:uid="{8CA457D0-3937-4606-A9C1-DBD36FDFE159}" uniqueName="26" name="Neg f1-score" queryTableFieldId="26"/>
    <tableColumn id="27" xr3:uid="{321AB27F-97F0-4E59-BD25-7CD1ED807E56}" uniqueName="27" name="Neg support" queryTableFieldId="27"/>
    <tableColumn id="28" xr3:uid="{59154090-50FD-4F39-A74A-2B5ABF4092BD}" uniqueName="28" name="Neu f1-score" queryTableFieldId="28"/>
    <tableColumn id="29" xr3:uid="{0DA7B3E3-6AB5-454C-A938-4DA2402F82F6}" uniqueName="29" name="Neu support" queryTableFieldId="29"/>
    <tableColumn id="30" xr3:uid="{4CAC41F8-261E-4F66-9BAC-CFB82761E54F}" uniqueName="30" name="Neu precision" queryTableFieldId="30"/>
    <tableColumn id="31" xr3:uid="{A888176D-8516-466A-A2C6-4DC9CD610085}" uniqueName="31" name="Neu recall" queryTableFieldId="31"/>
    <tableColumn id="32" xr3:uid="{98B331C6-3C7C-41C3-B6C2-26F2AE4D01B8}" uniqueName="32" name="accuracy accuracy" queryTableFieldId="32"/>
    <tableColumn id="33" xr3:uid="{777D0FB2-B3C5-44D6-B4E6-455F235A287E}" uniqueName="33" name="macro avg precision" queryTableFieldId="33"/>
    <tableColumn id="34" xr3:uid="{ABCB3AAB-CCF3-4FDF-BBA8-C170424EC625}" uniqueName="34" name="macro avg recall" queryTableFieldId="34"/>
    <tableColumn id="35" xr3:uid="{C6D5E473-F8C1-42E2-9371-43B435AEB80E}" uniqueName="35" name="macro avg f1-score" queryTableFieldId="35"/>
    <tableColumn id="36" xr3:uid="{2370E1AD-9DDA-4818-BD48-33401BF40DE1}" uniqueName="36" name="macro avg support" queryTableFieldId="36"/>
    <tableColumn id="37" xr3:uid="{FA35317F-46AD-4375-8DD7-86BC10EF65ED}" uniqueName="37" name="weighted avg precision" queryTableFieldId="37"/>
    <tableColumn id="38" xr3:uid="{C9C2D444-B561-430E-82F3-95E6F8FF1EEB}" uniqueName="38" name="weighted avg recall" queryTableFieldId="38"/>
    <tableColumn id="39" xr3:uid="{450CF3DD-5F3F-49A6-AFCF-73D2CD45F3B8}" uniqueName="39" name="weighted avg f1-score" queryTableFieldId="39"/>
    <tableColumn id="40" xr3:uid="{3A8C1188-3B7D-4A5A-889E-AA87A9D8ED81}" uniqueName="40" name="weighted avg support" queryTableField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2D0F03-D4E5-4C1C-87D0-55CED3DA44A4}" name="Tabelle7" displayName="Tabelle7" ref="A1:AW19" totalsRowShown="0" headerRowDxfId="130" dataDxfId="129">
  <autoFilter ref="A1:AW19" xr:uid="{AE2D0F03-D4E5-4C1C-87D0-55CED3DA44A4}"/>
  <tableColumns count="49">
    <tableColumn id="1" xr3:uid="{13C39CD3-8E7F-4B13-9CB9-136528145B25}" name="Iteration" dataDxfId="128"/>
    <tableColumn id="2" xr3:uid="{97216A53-E9A2-4FBD-A79B-03BDB60E2081}" name="Shortcut" dataDxfId="127"/>
    <tableColumn id="3" xr3:uid="{5DD33A88-46D3-4AA0-B0F5-3806F0ABBB36}" name="Name" dataDxfId="126"/>
    <tableColumn id="4" xr3:uid="{5C6CBB9D-034F-4B39-BBA1-E7AD31B6933B}" name="Type" dataDxfId="125"/>
    <tableColumn id="5" xr3:uid="{DAB84253-2170-4FFA-8409-4A0207482451}" name="Time" dataDxfId="124"/>
    <tableColumn id="6" xr3:uid="{AE702745-E471-467C-9D73-35E45D81CAB0}" name="Total Length" dataDxfId="123"/>
    <tableColumn id="7" xr3:uid="{8F17279F-6547-46B0-A67B-873697537D24}" name="Training Set" dataDxfId="122"/>
    <tableColumn id="8" xr3:uid="{C9E996BB-9CF0-4F2D-922B-FC0046BCB9FC}" name="Test Set" dataDxfId="121"/>
    <tableColumn id="9" xr3:uid="{CA292FC7-1D65-4EF7-A4B2-B1CFC9B3CC65}" name="Accuracy" dataDxfId="120"/>
    <tableColumn id="10" xr3:uid="{5077A539-1227-4D49-A857-B4C1638DA17C}" name="Precision Macro" dataDxfId="119"/>
    <tableColumn id="11" xr3:uid="{F5A6ABAA-8ED7-44F3-90F6-F2A8F2A9A4FD}" name="Precision Micro" dataDxfId="118"/>
    <tableColumn id="12" xr3:uid="{F9F67C3B-C13B-45FB-9FA2-79727FAE725C}" name="Precision Binary" dataDxfId="117"/>
    <tableColumn id="13" xr3:uid="{A09F6D6C-9364-4C9C-9E14-4A05F52F9CD7}" name="Recall Macro" dataDxfId="116"/>
    <tableColumn id="14" xr3:uid="{AC60E494-9256-4B52-87BD-C28B33904A02}" name="Recall Micro" dataDxfId="115"/>
    <tableColumn id="15" xr3:uid="{47A36C34-F1CB-4CB8-9056-48A96E97FFD2}" name="Recall Binary" dataDxfId="114"/>
    <tableColumn id="16" xr3:uid="{3317F1FD-7C2A-4084-95FE-B0F953E7A43F}" name="F1 Macro" dataDxfId="113"/>
    <tableColumn id="17" xr3:uid="{F05B7E0F-5114-4450-BAFA-CB5A79C220EA}" name="F1 Micro" dataDxfId="112"/>
    <tableColumn id="18" xr3:uid="{70C56204-01AA-4344-8C85-5838F5399F79}" name="F1 Binary" dataDxfId="111"/>
    <tableColumn id="19" xr3:uid="{7EB3BCF8-467B-4572-B077-B998E79A946D}" name="Matrix" dataDxfId="110"/>
    <tableColumn id="20" xr3:uid="{BBAB7218-8A0E-4A8C-B0AB-4F0FB31E4749}" name="Neg ist Neg" dataDxfId="109"/>
    <tableColumn id="21" xr3:uid="{123887CA-7135-4B88-9E51-F3BD8B28D60F}" name="Neg ist Pos" dataDxfId="108"/>
    <tableColumn id="22" xr3:uid="{EF41001A-2F46-4314-B426-CB7A0039F596}" name="Neg ist Neu" dataDxfId="107"/>
    <tableColumn id="23" xr3:uid="{8AB64949-4AB1-40E1-8C5D-D285D1A7F158}" name="Pos ist Neg" dataDxfId="106"/>
    <tableColumn id="24" xr3:uid="{8A4CDD1B-6028-48A8-89B3-554A24194BCE}" name="Pos ist Pos" dataDxfId="105"/>
    <tableColumn id="25" xr3:uid="{B3998572-1488-40F7-AB6A-835D5CC5A848}" name="Pos ist Neu" dataDxfId="104"/>
    <tableColumn id="26" xr3:uid="{AB1421E3-6F5D-4D6C-A48F-893428F4A5B9}" name="Neu ist Neg " dataDxfId="103"/>
    <tableColumn id="27" xr3:uid="{4C7209CF-BB1F-46EA-9621-264E62DEC487}" name="Neu ist Pos" dataDxfId="102"/>
    <tableColumn id="28" xr3:uid="{0CE8DB5E-746B-47CB-9534-DAFF203557AB}" name="Neu ist Neu" dataDxfId="101"/>
    <tableColumn id="29" xr3:uid="{0F30C084-4928-4A98-B06D-705327DAE5AC}" name="Pos precision" dataDxfId="100"/>
    <tableColumn id="30" xr3:uid="{8FD1F8E0-D268-4F0E-BFF5-289BEC67D67A}" name="Pos recall" dataDxfId="99"/>
    <tableColumn id="31" xr3:uid="{985DBF66-C6F8-4054-9A0E-D6E355498DEF}" name="Pos f1-score" dataDxfId="98"/>
    <tableColumn id="32" xr3:uid="{B5F5293B-84B1-49D2-9236-56F334C38650}" name="Pos support" dataDxfId="97"/>
    <tableColumn id="33" xr3:uid="{0B6F3EF3-CA6D-455B-B8BB-901CAC0E6671}" name="Neg precision" dataDxfId="96"/>
    <tableColumn id="34" xr3:uid="{8BAD82C6-BA29-4E18-A21C-F3A6ECFEF0F2}" name="Neg recall" dataDxfId="95"/>
    <tableColumn id="35" xr3:uid="{44B7FEEA-3F46-4EFC-A976-4F1CF333467A}" name="Neg f1-score" dataDxfId="94"/>
    <tableColumn id="36" xr3:uid="{91E0D2E4-3144-4F1C-A2C5-6B3FA161D971}" name="Neg support" dataDxfId="93"/>
    <tableColumn id="37" xr3:uid="{0DA5907C-0AFB-4DEF-BC3A-3FE40F453C7E}" name="Neu f1-score" dataDxfId="92"/>
    <tableColumn id="38" xr3:uid="{AAF2C9A5-A50C-40D9-8069-421FAB3B2F16}" name="Neu support" dataDxfId="91"/>
    <tableColumn id="39" xr3:uid="{67CE7D45-F705-42CA-B847-63E1DC002553}" name="Neu precision" dataDxfId="90"/>
    <tableColumn id="40" xr3:uid="{31C050D2-4D66-4B38-A951-CE7D5635A53E}" name="Neu recall" dataDxfId="89"/>
    <tableColumn id="41" xr3:uid="{650686CB-F374-4B1B-AA10-85C459EB61B0}" name="accuracy accuracy" dataDxfId="88"/>
    <tableColumn id="42" xr3:uid="{7D7984B4-70B6-4222-B697-463DE1170BE5}" name="macro avg precision" dataDxfId="87"/>
    <tableColumn id="43" xr3:uid="{337AAE72-ADAB-4F3C-8031-256098AAD482}" name="macro avg recall" dataDxfId="86"/>
    <tableColumn id="44" xr3:uid="{7EDE40A7-C776-49C2-8327-DDDD010F864D}" name="macro avg f1-score" dataDxfId="85"/>
    <tableColumn id="45" xr3:uid="{BE068227-AA5B-4EBD-B813-B144D2303FA7}" name="macro avg support" dataDxfId="84"/>
    <tableColumn id="46" xr3:uid="{D1328E2C-D306-4398-879C-7CC86BD8025A}" name="weighted avg precision" dataDxfId="83"/>
    <tableColumn id="47" xr3:uid="{A86ABAB4-0A3C-4FFE-9239-87C5D27F1D63}" name="weighted avg recall" dataDxfId="82"/>
    <tableColumn id="48" xr3:uid="{7488AF7F-0A6B-441E-968C-033EE2D161C7}" name="weighted avg f1-score" dataDxfId="81"/>
    <tableColumn id="49" xr3:uid="{622BEF0A-0264-467B-9BBD-48FF179AC0DF}" name="weighted avg support" dataDxfId="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3A18DF-11FC-4342-81A0-3B4FE10B378D}" name="Tabelle9" displayName="Tabelle9" ref="A1:AD19" totalsRowShown="0" headerRowDxfId="79" dataDxfId="77" headerRowBorderDxfId="78" tableBorderDxfId="76" totalsRowBorderDxfId="75">
  <autoFilter ref="A1:AD19" xr:uid="{523A18DF-11FC-4342-81A0-3B4FE10B378D}"/>
  <tableColumns count="30">
    <tableColumn id="1" xr3:uid="{E31756AE-0397-44F2-970D-6795DB2EE57A}" name="Iteration" dataDxfId="74"/>
    <tableColumn id="2" xr3:uid="{08D18BC6-6045-460D-A95B-FAF8E4E259E8}" name="Shortcut" dataDxfId="73"/>
    <tableColumn id="3" xr3:uid="{F3ED8166-E623-4A44-836D-0156ADD1C2F7}" name="Name" dataDxfId="72"/>
    <tableColumn id="4" xr3:uid="{7CE767BE-FF03-4F05-BBF8-750912B1B90E}" name="Type" dataDxfId="71"/>
    <tableColumn id="5" xr3:uid="{5DEFAF72-AB8B-407D-B1E5-BC523C4A87E1}" name="Time" dataDxfId="70"/>
    <tableColumn id="6" xr3:uid="{2F78E33C-2405-4662-97B2-625C4B3EDB1E}" name="Total Length" dataDxfId="69"/>
    <tableColumn id="7" xr3:uid="{AFD91F6F-8D39-4BFC-9A15-B4BF574FB0C5}" name="Training Set" dataDxfId="68"/>
    <tableColumn id="8" xr3:uid="{4B6CF1A6-A5E7-4C0C-95C7-BB9164D1FB5C}" name="Test Set" dataDxfId="67"/>
    <tableColumn id="9" xr3:uid="{0B28F623-DCF9-4DAF-B37A-45DA73B54882}" name="Neg ist Neg" dataDxfId="66"/>
    <tableColumn id="10" xr3:uid="{85505DF2-145A-4B0F-9E2A-54A07D4FDEF8}" name="Neg ist Pos" dataDxfId="65"/>
    <tableColumn id="11" xr3:uid="{56AB1667-FB0A-4DCF-AD3E-D5C811415789}" name="Neg ist Neu" dataDxfId="64"/>
    <tableColumn id="12" xr3:uid="{6C3A4618-CF0E-403D-A2B5-16016F7647B0}" name="Pos ist Neg" dataDxfId="63"/>
    <tableColumn id="13" xr3:uid="{8E881CA2-0E53-4E50-B166-60F15316BFFB}" name="Pos ist Pos" dataDxfId="62"/>
    <tableColumn id="14" xr3:uid="{979D9C1C-916D-4906-9292-4862B76D1144}" name="Pos ist Neu" dataDxfId="61"/>
    <tableColumn id="15" xr3:uid="{4D1EBBC8-2120-4D93-8B0F-6392F2789930}" name="Neu ist Neg " dataDxfId="60"/>
    <tableColumn id="16" xr3:uid="{F0C61104-D4A7-443C-8B52-B2AE24E3E731}" name="Neu ist Pos" dataDxfId="59"/>
    <tableColumn id="17" xr3:uid="{2CDE90A5-D635-4C70-8ED5-60D21BCCA9FA}" name="Neu ist Neu" dataDxfId="58"/>
    <tableColumn id="18" xr3:uid="{CA2F55F9-C705-4122-8A97-884EABACB5F1}" name="Accuracy" dataDxfId="57"/>
    <tableColumn id="19" xr3:uid="{6389D1D3-B280-4565-8434-E5BE207BDB0E}" name="Precision Macro" dataDxfId="56"/>
    <tableColumn id="20" xr3:uid="{B8F0F368-5752-4922-A437-21B6CB9AB05F}" name="Precision Micro" dataDxfId="55"/>
    <tableColumn id="21" xr3:uid="{3522B3E9-532F-4BFF-A25A-5052ED063AD1}" name="Recall Macro" dataDxfId="54"/>
    <tableColumn id="22" xr3:uid="{2F89722F-9C2F-4D84-9F7A-422EDC8931DD}" name="Recall Micro" dataDxfId="53"/>
    <tableColumn id="23" xr3:uid="{2784AAD9-935D-4A6E-919D-F99437F8FF9E}" name="F1 Macro" dataDxfId="52"/>
    <tableColumn id="24" xr3:uid="{7598E2B7-6102-4D90-AA90-8199D479AAFC}" name="F1 Micro" dataDxfId="51"/>
    <tableColumn id="25" xr3:uid="{E48D328B-BD15-425A-94F0-BD73E4C10F66}" name="macro avg precision" dataDxfId="50"/>
    <tableColumn id="26" xr3:uid="{BA6004C7-F624-4A9E-B087-ADBF225B7240}" name="macro avg recall" dataDxfId="49"/>
    <tableColumn id="27" xr3:uid="{69AF8659-7FF8-488B-9787-5FCDBE5C713E}" name="macro avg f1-score" dataDxfId="48"/>
    <tableColumn id="28" xr3:uid="{B356D78E-8F9D-400C-B338-E649889A8A5B}" name="weighted avg precision" dataDxfId="47"/>
    <tableColumn id="29" xr3:uid="{6EF96DCF-F8ED-4E20-A9E7-635928615E12}" name="weighted avg recall" dataDxfId="46"/>
    <tableColumn id="30" xr3:uid="{385BD7C5-9D52-43E6-801F-A74A8CC801F9}" name="weighted avg f1-score" dataDxfId="4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B7D4AFF-DEBF-4A77-A8EC-776A34FC522C}" name="Tabelle10" displayName="Tabelle10" ref="A1:L19" totalsRowShown="0" headerRowDxfId="44" dataDxfId="42" headerRowBorderDxfId="43" tableBorderDxfId="41">
  <autoFilter ref="A1:L19" xr:uid="{EB7D4AFF-DEBF-4A77-A8EC-776A34FC522C}"/>
  <tableColumns count="12">
    <tableColumn id="1" xr3:uid="{FB82BA15-7E29-444D-8794-B24997817D01}" name="Iteration" dataDxfId="40"/>
    <tableColumn id="2" xr3:uid="{E3DCF674-881F-4FBF-96A2-21CA2414A962}" name="Shortcut" dataDxfId="39"/>
    <tableColumn id="3" xr3:uid="{677022C3-81BF-42C2-B7D0-373374CB3931}" name="Name" dataDxfId="38"/>
    <tableColumn id="4" xr3:uid="{29C697AB-AC0F-4A42-B8B3-065900E1100E}" name="Type" dataDxfId="37"/>
    <tableColumn id="5" xr3:uid="{76F28F16-08E8-41F6-911C-0F909BA70F66}" name="Neg precision" dataDxfId="36"/>
    <tableColumn id="6" xr3:uid="{A61004F9-761A-4E84-B0EC-F9412701DBE5}" name="Neg recall" dataDxfId="35"/>
    <tableColumn id="7" xr3:uid="{C15E1DCB-303E-4791-A21A-1F0E3D871B1B}" name="Neg f1-score" dataDxfId="34"/>
    <tableColumn id="8" xr3:uid="{76B3B99F-A472-4B34-93CD-BF7C6B8F91CC}" name="Neg support" dataDxfId="33"/>
    <tableColumn id="9" xr3:uid="{DA3D9102-C201-4797-95FB-DF5178438F81}" name="Neg ist Neg" dataDxfId="32"/>
    <tableColumn id="10" xr3:uid="{EDD4CCF5-5D5C-4B5B-A13F-3102974F5B59}" name="Neg ist Pos" dataDxfId="31"/>
    <tableColumn id="11" xr3:uid="{18D2DC46-5FD6-4342-8160-161C9A50AD78}" name="Neg ist Neu" dataDxfId="30"/>
    <tableColumn id="12" xr3:uid="{CD5F8938-6765-49E4-B894-6DFFF7143B96}" name="Accuracy Neg">
      <calculatedColumnFormula>I2/(I2+J2+K2)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04A8-2160-4A61-9D26-21BECE10A2E4}">
  <dimension ref="A1:AN101"/>
  <sheetViews>
    <sheetView tabSelected="1" zoomScale="145" zoomScaleNormal="145" workbookViewId="0">
      <selection activeCell="F16" sqref="F16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4.85546875" bestFit="1" customWidth="1"/>
    <col min="4" max="4" width="7.5703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8.71093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8.7109375" bestFit="1" customWidth="1"/>
    <col min="27" max="27" width="20.85546875" bestFit="1" customWidth="1"/>
    <col min="28" max="28" width="17.42578125" bestFit="1" customWidth="1"/>
    <col min="29" max="29" width="19.85546875" bestFit="1" customWidth="1"/>
    <col min="30" max="30" width="19.5703125" bestFit="1" customWidth="1"/>
    <col min="31" max="31" width="24" bestFit="1" customWidth="1"/>
    <col min="32" max="32" width="20.5703125" bestFit="1" customWidth="1"/>
    <col min="33" max="33" width="22.85546875" bestFit="1" customWidth="1"/>
    <col min="34" max="34" width="22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149</v>
      </c>
      <c r="U1" t="s">
        <v>150</v>
      </c>
      <c r="V1" t="s">
        <v>151</v>
      </c>
      <c r="W1" t="s">
        <v>152</v>
      </c>
      <c r="X1" t="s">
        <v>156</v>
      </c>
      <c r="Y1" t="s">
        <v>153</v>
      </c>
      <c r="Z1" t="s">
        <v>154</v>
      </c>
      <c r="AA1" t="s">
        <v>155</v>
      </c>
      <c r="AB1" t="s">
        <v>157</v>
      </c>
      <c r="AC1" t="s">
        <v>158</v>
      </c>
      <c r="AD1" t="s">
        <v>159</v>
      </c>
      <c r="AE1" t="s">
        <v>160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5">
      <c r="A2">
        <v>1</v>
      </c>
      <c r="B2" s="1" t="s">
        <v>28</v>
      </c>
      <c r="C2" s="1" t="s">
        <v>29</v>
      </c>
      <c r="D2" s="1" t="s">
        <v>30</v>
      </c>
      <c r="E2">
        <v>15.548793792724609</v>
      </c>
      <c r="F2">
        <v>146</v>
      </c>
      <c r="G2">
        <v>109</v>
      </c>
      <c r="H2">
        <v>37</v>
      </c>
      <c r="I2">
        <v>0.56756756756756754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 t="s">
        <v>70</v>
      </c>
      <c r="T2" s="1">
        <v>21</v>
      </c>
      <c r="U2" s="1">
        <v>1</v>
      </c>
      <c r="V2" s="1">
        <v>15</v>
      </c>
      <c r="W2" s="1">
        <v>0</v>
      </c>
      <c r="X2">
        <v>0</v>
      </c>
      <c r="Y2">
        <v>0</v>
      </c>
      <c r="Z2">
        <v>0</v>
      </c>
      <c r="AA2">
        <v>15</v>
      </c>
      <c r="AB2">
        <v>0.58333333333333337</v>
      </c>
      <c r="AC2">
        <v>0.95454545454545459</v>
      </c>
      <c r="AD2">
        <v>0.72413793103448276</v>
      </c>
      <c r="AE2">
        <v>22</v>
      </c>
      <c r="AF2">
        <v>0.56756756756756754</v>
      </c>
      <c r="AG2">
        <v>0.29166666666666669</v>
      </c>
      <c r="AH2">
        <v>0.47727272727272729</v>
      </c>
      <c r="AI2">
        <v>0.36206896551724138</v>
      </c>
      <c r="AJ2">
        <v>37</v>
      </c>
      <c r="AK2">
        <v>0.3468468468468468</v>
      </c>
      <c r="AL2">
        <v>0.56756756756756754</v>
      </c>
      <c r="AM2">
        <v>0.43056849953401671</v>
      </c>
      <c r="AN2">
        <v>37</v>
      </c>
    </row>
    <row r="3" spans="1:40" x14ac:dyDescent="0.25">
      <c r="A3">
        <v>2</v>
      </c>
      <c r="B3" s="1" t="s">
        <v>28</v>
      </c>
      <c r="C3" s="1" t="s">
        <v>29</v>
      </c>
      <c r="D3" s="1" t="s">
        <v>30</v>
      </c>
      <c r="E3">
        <v>12.903169393539429</v>
      </c>
      <c r="F3">
        <v>146</v>
      </c>
      <c r="G3">
        <v>109</v>
      </c>
      <c r="H3">
        <v>37</v>
      </c>
      <c r="I3">
        <v>0.64864864864864868</v>
      </c>
      <c r="J3">
        <v>0</v>
      </c>
      <c r="K3">
        <v>0</v>
      </c>
      <c r="L3">
        <v>1</v>
      </c>
      <c r="M3">
        <v>0</v>
      </c>
      <c r="N3">
        <v>0</v>
      </c>
      <c r="O3">
        <v>7.1428571428571397E-2</v>
      </c>
      <c r="P3">
        <v>0</v>
      </c>
      <c r="Q3">
        <v>0</v>
      </c>
      <c r="R3">
        <v>0.1333333333333333</v>
      </c>
      <c r="S3" s="1" t="s">
        <v>71</v>
      </c>
      <c r="T3" s="1">
        <v>23</v>
      </c>
      <c r="U3" s="1">
        <v>0</v>
      </c>
      <c r="V3" s="1">
        <v>13</v>
      </c>
      <c r="W3" s="1">
        <v>1</v>
      </c>
      <c r="X3">
        <v>1</v>
      </c>
      <c r="Y3">
        <v>7.1428571428571397E-2</v>
      </c>
      <c r="Z3">
        <v>0.1333333333333333</v>
      </c>
      <c r="AA3">
        <v>14</v>
      </c>
      <c r="AB3">
        <v>0.63888888888888884</v>
      </c>
      <c r="AC3">
        <v>1</v>
      </c>
      <c r="AD3">
        <v>0.77966101694915246</v>
      </c>
      <c r="AE3">
        <v>23</v>
      </c>
      <c r="AF3">
        <v>0.64864864864864868</v>
      </c>
      <c r="AG3">
        <v>0.81944444444444442</v>
      </c>
      <c r="AH3">
        <v>0.5357142857142857</v>
      </c>
      <c r="AI3">
        <v>0.45649717514124288</v>
      </c>
      <c r="AJ3">
        <v>37</v>
      </c>
      <c r="AK3">
        <v>0.77552552552552545</v>
      </c>
      <c r="AL3">
        <v>0.64864864864864868</v>
      </c>
      <c r="AM3">
        <v>0.53510459612154515</v>
      </c>
      <c r="AN3">
        <v>37</v>
      </c>
    </row>
    <row r="4" spans="1:40" x14ac:dyDescent="0.25">
      <c r="A4">
        <v>3</v>
      </c>
      <c r="B4" s="1" t="s">
        <v>28</v>
      </c>
      <c r="C4" s="1" t="s">
        <v>29</v>
      </c>
      <c r="D4" s="1" t="s">
        <v>30</v>
      </c>
      <c r="E4">
        <v>12.7919762134552</v>
      </c>
      <c r="F4">
        <v>146</v>
      </c>
      <c r="G4">
        <v>110</v>
      </c>
      <c r="H4">
        <v>36</v>
      </c>
      <c r="I4">
        <v>0.61111111111111116</v>
      </c>
      <c r="J4">
        <v>0</v>
      </c>
      <c r="K4">
        <v>0</v>
      </c>
      <c r="L4">
        <v>0.5</v>
      </c>
      <c r="M4">
        <v>0</v>
      </c>
      <c r="N4">
        <v>0</v>
      </c>
      <c r="O4">
        <v>0.5</v>
      </c>
      <c r="P4">
        <v>0</v>
      </c>
      <c r="Q4">
        <v>0</v>
      </c>
      <c r="R4">
        <v>0.5</v>
      </c>
      <c r="S4" s="1" t="s">
        <v>72</v>
      </c>
      <c r="T4" s="1">
        <v>15</v>
      </c>
      <c r="U4" s="1">
        <v>7</v>
      </c>
      <c r="V4" s="1">
        <v>7</v>
      </c>
      <c r="W4" s="1">
        <v>7</v>
      </c>
      <c r="X4">
        <v>0.5</v>
      </c>
      <c r="Y4">
        <v>0.5</v>
      </c>
      <c r="Z4">
        <v>0.5</v>
      </c>
      <c r="AA4">
        <v>14</v>
      </c>
      <c r="AB4">
        <v>0.68181818181818177</v>
      </c>
      <c r="AC4">
        <v>0.68181818181818177</v>
      </c>
      <c r="AD4">
        <v>0.68181818181818177</v>
      </c>
      <c r="AE4">
        <v>22</v>
      </c>
      <c r="AF4">
        <v>0.61111111111111116</v>
      </c>
      <c r="AG4">
        <v>0.59090909090909083</v>
      </c>
      <c r="AH4">
        <v>0.59090909090909083</v>
      </c>
      <c r="AI4">
        <v>0.59090909090909083</v>
      </c>
      <c r="AJ4">
        <v>36</v>
      </c>
      <c r="AK4">
        <v>0.61111111111111116</v>
      </c>
      <c r="AL4">
        <v>0.61111111111111116</v>
      </c>
      <c r="AM4">
        <v>0.61111111111111116</v>
      </c>
      <c r="AN4">
        <v>36</v>
      </c>
    </row>
    <row r="5" spans="1:40" x14ac:dyDescent="0.25">
      <c r="A5">
        <v>4</v>
      </c>
      <c r="B5" s="1" t="s">
        <v>28</v>
      </c>
      <c r="C5" s="1" t="s">
        <v>29</v>
      </c>
      <c r="D5" s="1" t="s">
        <v>30</v>
      </c>
      <c r="E5">
        <v>12.677115917205811</v>
      </c>
      <c r="F5">
        <v>146</v>
      </c>
      <c r="G5">
        <v>110</v>
      </c>
      <c r="H5">
        <v>36</v>
      </c>
      <c r="I5">
        <v>0.75</v>
      </c>
      <c r="J5">
        <v>0</v>
      </c>
      <c r="K5">
        <v>0</v>
      </c>
      <c r="L5">
        <v>0.69230769230769229</v>
      </c>
      <c r="M5">
        <v>0</v>
      </c>
      <c r="N5">
        <v>0</v>
      </c>
      <c r="O5">
        <v>0.6428571428571429</v>
      </c>
      <c r="P5">
        <v>0</v>
      </c>
      <c r="Q5">
        <v>0</v>
      </c>
      <c r="R5">
        <v>0.66666666666666663</v>
      </c>
      <c r="S5" s="1" t="s">
        <v>73</v>
      </c>
      <c r="T5" s="1">
        <v>18</v>
      </c>
      <c r="U5" s="1">
        <v>4</v>
      </c>
      <c r="V5" s="1">
        <v>5</v>
      </c>
      <c r="W5" s="1">
        <v>9</v>
      </c>
      <c r="X5">
        <v>0.69230769230769229</v>
      </c>
      <c r="Y5">
        <v>0.6428571428571429</v>
      </c>
      <c r="Z5">
        <v>0.66666666666666663</v>
      </c>
      <c r="AA5">
        <v>14</v>
      </c>
      <c r="AB5">
        <v>0.78260869565217395</v>
      </c>
      <c r="AC5">
        <v>0.81818181818181823</v>
      </c>
      <c r="AD5">
        <v>0.8</v>
      </c>
      <c r="AE5">
        <v>22</v>
      </c>
      <c r="AF5">
        <v>0.75</v>
      </c>
      <c r="AG5">
        <v>0.73745819397993317</v>
      </c>
      <c r="AH5">
        <v>0.73051948051948057</v>
      </c>
      <c r="AI5">
        <v>0.73333333333333339</v>
      </c>
      <c r="AJ5">
        <v>36</v>
      </c>
      <c r="AK5">
        <v>0.74749163879598668</v>
      </c>
      <c r="AL5">
        <v>0.75</v>
      </c>
      <c r="AM5">
        <v>0.74814814814814812</v>
      </c>
      <c r="AN5">
        <v>36</v>
      </c>
    </row>
    <row r="6" spans="1:40" s="3" customFormat="1" x14ac:dyDescent="0.25">
      <c r="A6" s="2" t="s">
        <v>148</v>
      </c>
      <c r="B6" s="2" t="str">
        <f>B5</f>
        <v>LT01</v>
      </c>
      <c r="C6" s="2" t="str">
        <f>C5</f>
        <v>gnd</v>
      </c>
      <c r="D6" s="2" t="str">
        <f>D5</f>
        <v>Binary</v>
      </c>
      <c r="E6" s="2">
        <f>SUM(E2:E5)</f>
        <v>53.921055316925049</v>
      </c>
      <c r="F6" s="2">
        <f>F5</f>
        <v>146</v>
      </c>
      <c r="G6" s="2">
        <f>G5</f>
        <v>110</v>
      </c>
      <c r="H6" s="2">
        <f>H5</f>
        <v>36</v>
      </c>
      <c r="I6" s="2">
        <f>SUM(I2:I5)/4</f>
        <v>0.64433183183183185</v>
      </c>
      <c r="J6" s="2">
        <f t="shared" ref="J6:L6" si="0">SUM(J2:J5)/4</f>
        <v>0</v>
      </c>
      <c r="K6" s="2">
        <f t="shared" si="0"/>
        <v>0</v>
      </c>
      <c r="L6" s="2">
        <f t="shared" si="0"/>
        <v>0.54807692307692313</v>
      </c>
      <c r="M6" s="2">
        <f>SUM(M2:M5)/4</f>
        <v>0</v>
      </c>
      <c r="N6" s="2">
        <f t="shared" ref="N6:O6" si="1">SUM(N2:N5)/4</f>
        <v>0</v>
      </c>
      <c r="O6" s="2">
        <f t="shared" si="1"/>
        <v>0.3035714285714286</v>
      </c>
      <c r="P6" s="2">
        <f>SUM(P2:P5)/4</f>
        <v>0</v>
      </c>
      <c r="Q6" s="2">
        <f t="shared" ref="Q6:R6" si="2">SUM(Q2:Q5)/4</f>
        <v>0</v>
      </c>
      <c r="R6" s="2">
        <f t="shared" si="2"/>
        <v>0.32499999999999996</v>
      </c>
      <c r="S6" s="2"/>
      <c r="T6" s="2">
        <f>ROUND(SUM(T2:T5)/4,0)</f>
        <v>19</v>
      </c>
      <c r="U6" s="2">
        <f t="shared" ref="U6:W6" si="3">ROUND(SUM(U2:U5)/4,0)</f>
        <v>3</v>
      </c>
      <c r="V6" s="2">
        <f t="shared" si="3"/>
        <v>10</v>
      </c>
      <c r="W6" s="2">
        <f t="shared" si="3"/>
        <v>4</v>
      </c>
      <c r="X6" s="2">
        <f t="shared" ref="X6" si="4">SUM(X2:X5)/4</f>
        <v>0.54807692307692313</v>
      </c>
      <c r="Y6" s="2">
        <f t="shared" ref="Y6:Z6" si="5">SUM(Y2:Y5)/4</f>
        <v>0.3035714285714286</v>
      </c>
      <c r="Z6" s="2">
        <f t="shared" si="5"/>
        <v>0.32499999999999996</v>
      </c>
      <c r="AA6" s="2">
        <f>AA5</f>
        <v>14</v>
      </c>
      <c r="AB6" s="2">
        <f t="shared" ref="AB6:AD6" si="6">SUM(AB2:AB5)/4</f>
        <v>0.67166227492314445</v>
      </c>
      <c r="AC6" s="2">
        <f t="shared" si="6"/>
        <v>0.86363636363636365</v>
      </c>
      <c r="AD6" s="2">
        <f t="shared" si="6"/>
        <v>0.7464042824504542</v>
      </c>
      <c r="AE6" s="2">
        <f>AE5</f>
        <v>22</v>
      </c>
      <c r="AF6" s="2">
        <f t="shared" ref="AF6:AI6" si="7">SUM(AF2:AF5)/4</f>
        <v>0.64433183183183185</v>
      </c>
      <c r="AG6" s="2">
        <f t="shared" si="7"/>
        <v>0.60986959900003379</v>
      </c>
      <c r="AH6" s="2">
        <f t="shared" si="7"/>
        <v>0.58360389610389607</v>
      </c>
      <c r="AI6" s="2">
        <f t="shared" si="7"/>
        <v>0.53570214122522719</v>
      </c>
      <c r="AJ6" s="2">
        <f>AJ5</f>
        <v>36</v>
      </c>
      <c r="AK6" s="2">
        <f t="shared" ref="AK6:AM6" si="8">SUM(AK2:AK5)/4</f>
        <v>0.62024378056986751</v>
      </c>
      <c r="AL6" s="2">
        <f t="shared" si="8"/>
        <v>0.64433183183183185</v>
      </c>
      <c r="AM6" s="2">
        <f t="shared" si="8"/>
        <v>0.58123308872870527</v>
      </c>
      <c r="AN6" s="2">
        <f>AN5</f>
        <v>36</v>
      </c>
    </row>
    <row r="7" spans="1:40" x14ac:dyDescent="0.25">
      <c r="A7">
        <v>1</v>
      </c>
      <c r="B7" s="1" t="s">
        <v>31</v>
      </c>
      <c r="C7" s="1" t="s">
        <v>32</v>
      </c>
      <c r="D7" s="1" t="s">
        <v>30</v>
      </c>
      <c r="E7">
        <v>22.002452611923218</v>
      </c>
      <c r="F7">
        <v>572</v>
      </c>
      <c r="G7">
        <v>429</v>
      </c>
      <c r="H7">
        <v>143</v>
      </c>
      <c r="I7">
        <v>0.71328671328671334</v>
      </c>
      <c r="J7">
        <v>0</v>
      </c>
      <c r="K7">
        <v>0</v>
      </c>
      <c r="L7">
        <v>0.60465116279069764</v>
      </c>
      <c r="M7">
        <v>0</v>
      </c>
      <c r="N7">
        <v>0</v>
      </c>
      <c r="O7">
        <v>0.52</v>
      </c>
      <c r="P7">
        <v>0</v>
      </c>
      <c r="Q7">
        <v>0</v>
      </c>
      <c r="R7">
        <v>0.55913978494623651</v>
      </c>
      <c r="S7" s="1" t="s">
        <v>74</v>
      </c>
      <c r="T7" s="1">
        <v>76</v>
      </c>
      <c r="U7" s="1">
        <v>17</v>
      </c>
      <c r="V7" s="1">
        <v>24</v>
      </c>
      <c r="W7" s="1">
        <v>26</v>
      </c>
      <c r="X7">
        <v>0.60465116279069764</v>
      </c>
      <c r="Y7">
        <v>0.52</v>
      </c>
      <c r="Z7">
        <v>0.55913978494623651</v>
      </c>
      <c r="AA7">
        <v>50</v>
      </c>
      <c r="AB7">
        <v>0.76</v>
      </c>
      <c r="AC7">
        <v>0.81720430107526887</v>
      </c>
      <c r="AD7">
        <v>0.78756476683937826</v>
      </c>
      <c r="AE7">
        <v>93</v>
      </c>
      <c r="AF7">
        <v>0.71328671328671334</v>
      </c>
      <c r="AG7">
        <v>0.68232558139534882</v>
      </c>
      <c r="AH7">
        <v>0.6686021505376345</v>
      </c>
      <c r="AI7">
        <v>0.67335227589280744</v>
      </c>
      <c r="AJ7">
        <v>143</v>
      </c>
      <c r="AK7">
        <v>0.70568222475199227</v>
      </c>
      <c r="AL7">
        <v>0.71328671328671334</v>
      </c>
      <c r="AM7">
        <v>0.70769589205156647</v>
      </c>
      <c r="AN7">
        <v>143</v>
      </c>
    </row>
    <row r="8" spans="1:40" x14ac:dyDescent="0.25">
      <c r="A8">
        <v>2</v>
      </c>
      <c r="B8" s="1" t="s">
        <v>31</v>
      </c>
      <c r="C8" s="1" t="s">
        <v>32</v>
      </c>
      <c r="D8" s="1" t="s">
        <v>30</v>
      </c>
      <c r="E8">
        <v>22.438048124313354</v>
      </c>
      <c r="F8">
        <v>572</v>
      </c>
      <c r="G8">
        <v>429</v>
      </c>
      <c r="H8">
        <v>143</v>
      </c>
      <c r="I8">
        <v>0.67832167832167833</v>
      </c>
      <c r="J8">
        <v>0</v>
      </c>
      <c r="K8">
        <v>0</v>
      </c>
      <c r="L8">
        <v>0.83333333333333337</v>
      </c>
      <c r="M8">
        <v>0</v>
      </c>
      <c r="N8">
        <v>0</v>
      </c>
      <c r="O8">
        <v>0.1</v>
      </c>
      <c r="P8">
        <v>0</v>
      </c>
      <c r="Q8">
        <v>0</v>
      </c>
      <c r="R8">
        <v>0.17857142857142849</v>
      </c>
      <c r="S8" s="1" t="s">
        <v>75</v>
      </c>
      <c r="T8" s="1">
        <v>92</v>
      </c>
      <c r="U8" s="1">
        <v>1</v>
      </c>
      <c r="V8" s="1">
        <v>45</v>
      </c>
      <c r="W8" s="1">
        <v>5</v>
      </c>
      <c r="X8">
        <v>0.83333333333333337</v>
      </c>
      <c r="Y8">
        <v>0.1</v>
      </c>
      <c r="Z8">
        <v>0.17857142857142849</v>
      </c>
      <c r="AA8">
        <v>50</v>
      </c>
      <c r="AB8">
        <v>0.67153284671532842</v>
      </c>
      <c r="AC8">
        <v>0.989247311827957</v>
      </c>
      <c r="AD8">
        <v>0.79999999999999993</v>
      </c>
      <c r="AE8">
        <v>93</v>
      </c>
      <c r="AF8">
        <v>0.67832167832167833</v>
      </c>
      <c r="AG8">
        <v>0.7524330900243309</v>
      </c>
      <c r="AH8">
        <v>0.54462365591397854</v>
      </c>
      <c r="AI8">
        <v>0.48928571428571421</v>
      </c>
      <c r="AJ8">
        <v>143</v>
      </c>
      <c r="AK8">
        <v>0.7281064434349106</v>
      </c>
      <c r="AL8">
        <v>0.67832167832167833</v>
      </c>
      <c r="AM8">
        <v>0.58271728271728263</v>
      </c>
      <c r="AN8">
        <v>143</v>
      </c>
    </row>
    <row r="9" spans="1:40" x14ac:dyDescent="0.25">
      <c r="A9">
        <v>3</v>
      </c>
      <c r="B9" s="1" t="s">
        <v>31</v>
      </c>
      <c r="C9" s="1" t="s">
        <v>32</v>
      </c>
      <c r="D9" s="1" t="s">
        <v>30</v>
      </c>
      <c r="E9">
        <v>22.253675937652588</v>
      </c>
      <c r="F9">
        <v>572</v>
      </c>
      <c r="G9">
        <v>429</v>
      </c>
      <c r="H9">
        <v>143</v>
      </c>
      <c r="I9">
        <v>0.65034965034965031</v>
      </c>
      <c r="J9">
        <v>0</v>
      </c>
      <c r="K9">
        <v>0</v>
      </c>
      <c r="L9">
        <v>0.51020408163265307</v>
      </c>
      <c r="M9">
        <v>0</v>
      </c>
      <c r="N9">
        <v>0</v>
      </c>
      <c r="O9">
        <v>0.49019607843137247</v>
      </c>
      <c r="P9">
        <v>0</v>
      </c>
      <c r="Q9">
        <v>0</v>
      </c>
      <c r="R9">
        <v>0.5</v>
      </c>
      <c r="S9" s="1" t="s">
        <v>76</v>
      </c>
      <c r="T9" s="1">
        <v>68</v>
      </c>
      <c r="U9" s="1">
        <v>24</v>
      </c>
      <c r="V9" s="1">
        <v>26</v>
      </c>
      <c r="W9" s="1">
        <v>25</v>
      </c>
      <c r="X9">
        <v>0.51020408163265307</v>
      </c>
      <c r="Y9">
        <v>0.49019607843137247</v>
      </c>
      <c r="Z9">
        <v>0.5</v>
      </c>
      <c r="AA9">
        <v>51</v>
      </c>
      <c r="AB9">
        <v>0.72340425531914898</v>
      </c>
      <c r="AC9">
        <v>0.73913043478260865</v>
      </c>
      <c r="AD9">
        <v>0.73118279569892475</v>
      </c>
      <c r="AE9">
        <v>92</v>
      </c>
      <c r="AF9">
        <v>0.65034965034965031</v>
      </c>
      <c r="AG9">
        <v>0.61680416847590103</v>
      </c>
      <c r="AH9">
        <v>0.61466325660699062</v>
      </c>
      <c r="AI9">
        <v>0.61559139784946237</v>
      </c>
      <c r="AJ9">
        <v>143</v>
      </c>
      <c r="AK9">
        <v>0.64736782973865037</v>
      </c>
      <c r="AL9">
        <v>0.65034965034965031</v>
      </c>
      <c r="AM9">
        <v>0.64873298744266483</v>
      </c>
      <c r="AN9">
        <v>143</v>
      </c>
    </row>
    <row r="10" spans="1:40" x14ac:dyDescent="0.25">
      <c r="A10">
        <v>4</v>
      </c>
      <c r="B10" s="1" t="s">
        <v>31</v>
      </c>
      <c r="C10" s="1" t="s">
        <v>32</v>
      </c>
      <c r="D10" s="1" t="s">
        <v>30</v>
      </c>
      <c r="E10">
        <v>22.539971828460693</v>
      </c>
      <c r="F10">
        <v>572</v>
      </c>
      <c r="G10">
        <v>429</v>
      </c>
      <c r="H10">
        <v>143</v>
      </c>
      <c r="I10">
        <v>0.72027972027972031</v>
      </c>
      <c r="J10">
        <v>0</v>
      </c>
      <c r="K10">
        <v>0</v>
      </c>
      <c r="L10">
        <v>0.76190476190476186</v>
      </c>
      <c r="M10">
        <v>0</v>
      </c>
      <c r="N10">
        <v>0</v>
      </c>
      <c r="O10">
        <v>0.31372549019607843</v>
      </c>
      <c r="P10">
        <v>0</v>
      </c>
      <c r="Q10">
        <v>0</v>
      </c>
      <c r="R10">
        <v>0.44444444444444442</v>
      </c>
      <c r="S10" s="1" t="s">
        <v>77</v>
      </c>
      <c r="T10" s="1">
        <v>87</v>
      </c>
      <c r="U10" s="1">
        <v>5</v>
      </c>
      <c r="V10" s="1">
        <v>35</v>
      </c>
      <c r="W10" s="1">
        <v>16</v>
      </c>
      <c r="X10">
        <v>0.76190476190476186</v>
      </c>
      <c r="Y10">
        <v>0.31372549019607843</v>
      </c>
      <c r="Z10">
        <v>0.44444444444444442</v>
      </c>
      <c r="AA10">
        <v>51</v>
      </c>
      <c r="AB10">
        <v>0.71311475409836067</v>
      </c>
      <c r="AC10">
        <v>0.94565217391304357</v>
      </c>
      <c r="AD10">
        <v>0.81308411214953269</v>
      </c>
      <c r="AE10">
        <v>92</v>
      </c>
      <c r="AF10">
        <v>0.72027972027972031</v>
      </c>
      <c r="AG10">
        <v>0.73750975800156127</v>
      </c>
      <c r="AH10">
        <v>0.62968883205456094</v>
      </c>
      <c r="AI10">
        <v>0.62876427829698855</v>
      </c>
      <c r="AJ10">
        <v>143</v>
      </c>
      <c r="AK10">
        <v>0.73051538625309109</v>
      </c>
      <c r="AL10">
        <v>0.72027972027972031</v>
      </c>
      <c r="AM10">
        <v>0.68161122366729843</v>
      </c>
      <c r="AN10">
        <v>143</v>
      </c>
    </row>
    <row r="11" spans="1:40" s="3" customFormat="1" x14ac:dyDescent="0.25">
      <c r="A11" s="2" t="s">
        <v>148</v>
      </c>
      <c r="B11" s="2" t="str">
        <f>B10</f>
        <v>LT02</v>
      </c>
      <c r="C11" s="2" t="str">
        <f>C10</f>
        <v>speechLessing</v>
      </c>
      <c r="D11" s="2" t="str">
        <f>D10</f>
        <v>Binary</v>
      </c>
      <c r="E11" s="2">
        <f>SUM(E7:E10)</f>
        <v>89.234148502349854</v>
      </c>
      <c r="F11" s="2">
        <f>F10</f>
        <v>572</v>
      </c>
      <c r="G11" s="2">
        <f>G10</f>
        <v>429</v>
      </c>
      <c r="H11" s="2">
        <f>H10</f>
        <v>143</v>
      </c>
      <c r="I11" s="2">
        <f>SUM(I7:I10)/4</f>
        <v>0.69055944055944063</v>
      </c>
      <c r="J11" s="2">
        <f t="shared" ref="J11:L11" si="9">SUM(J7:J10)/4</f>
        <v>0</v>
      </c>
      <c r="K11" s="2">
        <f t="shared" si="9"/>
        <v>0</v>
      </c>
      <c r="L11" s="2">
        <f t="shared" si="9"/>
        <v>0.67752333491536143</v>
      </c>
      <c r="M11" s="2">
        <f>SUM(M7:M10)/4</f>
        <v>0</v>
      </c>
      <c r="N11" s="2">
        <f t="shared" ref="N11:O11" si="10">SUM(N7:N10)/4</f>
        <v>0</v>
      </c>
      <c r="O11" s="2">
        <f t="shared" si="10"/>
        <v>0.35598039215686272</v>
      </c>
      <c r="P11" s="2">
        <f>SUM(P7:P10)/4</f>
        <v>0</v>
      </c>
      <c r="Q11" s="2">
        <f t="shared" ref="Q11:R11" si="11">SUM(Q7:Q10)/4</f>
        <v>0</v>
      </c>
      <c r="R11" s="2">
        <f t="shared" si="11"/>
        <v>0.42053891449052733</v>
      </c>
      <c r="S11" s="2"/>
      <c r="T11" s="2">
        <f>ROUND(SUM(T7:T10)/4,0)</f>
        <v>81</v>
      </c>
      <c r="U11" s="2">
        <f t="shared" ref="U11:W11" si="12">ROUND(SUM(U7:U10)/4,0)</f>
        <v>12</v>
      </c>
      <c r="V11" s="2">
        <f t="shared" si="12"/>
        <v>33</v>
      </c>
      <c r="W11" s="2">
        <f t="shared" si="12"/>
        <v>18</v>
      </c>
      <c r="X11" s="2">
        <f t="shared" ref="X11" si="13">SUM(X7:X10)/4</f>
        <v>0.67752333491536143</v>
      </c>
      <c r="Y11" s="2">
        <f t="shared" ref="Y11:Z11" si="14">SUM(Y7:Y10)/4</f>
        <v>0.35598039215686272</v>
      </c>
      <c r="Z11" s="2">
        <f t="shared" si="14"/>
        <v>0.42053891449052733</v>
      </c>
      <c r="AA11" s="2">
        <f>AA10</f>
        <v>51</v>
      </c>
      <c r="AB11" s="2">
        <f t="shared" ref="AB11:AD11" si="15">SUM(AB7:AB10)/4</f>
        <v>0.71701296403320947</v>
      </c>
      <c r="AC11" s="2">
        <f t="shared" si="15"/>
        <v>0.87280855539971947</v>
      </c>
      <c r="AD11" s="2">
        <f t="shared" si="15"/>
        <v>0.78295791867195896</v>
      </c>
      <c r="AE11" s="2">
        <f>AE10</f>
        <v>92</v>
      </c>
      <c r="AF11" s="2">
        <f t="shared" ref="AF11:AI11" si="16">SUM(AF7:AF10)/4</f>
        <v>0.69055944055944063</v>
      </c>
      <c r="AG11" s="2">
        <f t="shared" si="16"/>
        <v>0.6972681494742855</v>
      </c>
      <c r="AH11" s="2">
        <f t="shared" si="16"/>
        <v>0.61439447377829115</v>
      </c>
      <c r="AI11" s="2">
        <f t="shared" si="16"/>
        <v>0.60174841658124312</v>
      </c>
      <c r="AJ11" s="2">
        <f>AJ10</f>
        <v>143</v>
      </c>
      <c r="AK11" s="2">
        <f t="shared" ref="AK11:AM11" si="17">SUM(AK7:AK10)/4</f>
        <v>0.70291797104466114</v>
      </c>
      <c r="AL11" s="2">
        <f t="shared" si="17"/>
        <v>0.69055944055944063</v>
      </c>
      <c r="AM11" s="2">
        <f t="shared" si="17"/>
        <v>0.65518934646970317</v>
      </c>
      <c r="AN11" s="2">
        <f>AN10</f>
        <v>143</v>
      </c>
    </row>
    <row r="12" spans="1:40" x14ac:dyDescent="0.25">
      <c r="A12">
        <v>1</v>
      </c>
      <c r="B12" s="1" t="s">
        <v>33</v>
      </c>
      <c r="C12" s="1" t="s">
        <v>34</v>
      </c>
      <c r="D12" s="1" t="s">
        <v>30</v>
      </c>
      <c r="E12">
        <v>13.849759101867676</v>
      </c>
      <c r="F12">
        <v>200</v>
      </c>
      <c r="G12">
        <v>150</v>
      </c>
      <c r="H12">
        <v>50</v>
      </c>
      <c r="I12">
        <v>0.7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 t="s">
        <v>78</v>
      </c>
      <c r="T12" s="1">
        <v>35</v>
      </c>
      <c r="U12" s="1">
        <v>0</v>
      </c>
      <c r="V12" s="1">
        <v>15</v>
      </c>
      <c r="W12" s="1">
        <v>0</v>
      </c>
      <c r="X12">
        <v>0</v>
      </c>
      <c r="Y12">
        <v>0</v>
      </c>
      <c r="Z12">
        <v>0</v>
      </c>
      <c r="AA12">
        <v>15</v>
      </c>
      <c r="AB12">
        <v>0.7</v>
      </c>
      <c r="AC12">
        <v>1</v>
      </c>
      <c r="AD12">
        <v>0.82352941176470584</v>
      </c>
      <c r="AE12">
        <v>35</v>
      </c>
      <c r="AF12">
        <v>0.7</v>
      </c>
      <c r="AG12">
        <v>0.35</v>
      </c>
      <c r="AH12">
        <v>0.5</v>
      </c>
      <c r="AI12">
        <v>0.41176470588235292</v>
      </c>
      <c r="AJ12">
        <v>50</v>
      </c>
      <c r="AK12">
        <v>0.49</v>
      </c>
      <c r="AL12">
        <v>0.7</v>
      </c>
      <c r="AM12">
        <v>0.57647058823529407</v>
      </c>
      <c r="AN12">
        <v>50</v>
      </c>
    </row>
    <row r="13" spans="1:40" x14ac:dyDescent="0.25">
      <c r="A13">
        <v>2</v>
      </c>
      <c r="B13" s="1" t="s">
        <v>33</v>
      </c>
      <c r="C13" s="1" t="s">
        <v>34</v>
      </c>
      <c r="D13" s="1" t="s">
        <v>30</v>
      </c>
      <c r="E13">
        <v>13.923922061920166</v>
      </c>
      <c r="F13">
        <v>200</v>
      </c>
      <c r="G13">
        <v>150</v>
      </c>
      <c r="H13">
        <v>50</v>
      </c>
      <c r="I13">
        <v>0.7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 t="s">
        <v>78</v>
      </c>
      <c r="T13" s="1">
        <v>35</v>
      </c>
      <c r="U13" s="1">
        <v>0</v>
      </c>
      <c r="V13" s="1">
        <v>15</v>
      </c>
      <c r="W13" s="1">
        <v>0</v>
      </c>
      <c r="X13">
        <v>0</v>
      </c>
      <c r="Y13">
        <v>0</v>
      </c>
      <c r="Z13">
        <v>0</v>
      </c>
      <c r="AA13">
        <v>15</v>
      </c>
      <c r="AB13">
        <v>0.7</v>
      </c>
      <c r="AC13">
        <v>1</v>
      </c>
      <c r="AD13">
        <v>0.82352941176470584</v>
      </c>
      <c r="AE13">
        <v>35</v>
      </c>
      <c r="AF13">
        <v>0.7</v>
      </c>
      <c r="AG13">
        <v>0.35</v>
      </c>
      <c r="AH13">
        <v>0.5</v>
      </c>
      <c r="AI13">
        <v>0.41176470588235292</v>
      </c>
      <c r="AJ13">
        <v>50</v>
      </c>
      <c r="AK13">
        <v>0.49</v>
      </c>
      <c r="AL13">
        <v>0.7</v>
      </c>
      <c r="AM13">
        <v>0.57647058823529407</v>
      </c>
      <c r="AN13">
        <v>50</v>
      </c>
    </row>
    <row r="14" spans="1:40" x14ac:dyDescent="0.25">
      <c r="A14">
        <v>3</v>
      </c>
      <c r="B14" s="1" t="s">
        <v>33</v>
      </c>
      <c r="C14" s="1" t="s">
        <v>34</v>
      </c>
      <c r="D14" s="1" t="s">
        <v>30</v>
      </c>
      <c r="E14">
        <v>13.779547214508057</v>
      </c>
      <c r="F14">
        <v>200</v>
      </c>
      <c r="G14">
        <v>150</v>
      </c>
      <c r="H14">
        <v>50</v>
      </c>
      <c r="I14">
        <v>0.7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 t="s">
        <v>78</v>
      </c>
      <c r="T14" s="1">
        <v>35</v>
      </c>
      <c r="U14" s="1">
        <v>0</v>
      </c>
      <c r="V14" s="1">
        <v>15</v>
      </c>
      <c r="W14" s="1">
        <v>0</v>
      </c>
      <c r="X14">
        <v>0</v>
      </c>
      <c r="Y14">
        <v>0</v>
      </c>
      <c r="Z14">
        <v>0</v>
      </c>
      <c r="AA14">
        <v>15</v>
      </c>
      <c r="AB14">
        <v>0.7</v>
      </c>
      <c r="AC14">
        <v>1</v>
      </c>
      <c r="AD14">
        <v>0.82352941176470584</v>
      </c>
      <c r="AE14">
        <v>35</v>
      </c>
      <c r="AF14">
        <v>0.7</v>
      </c>
      <c r="AG14">
        <v>0.35</v>
      </c>
      <c r="AH14">
        <v>0.5</v>
      </c>
      <c r="AI14">
        <v>0.41176470588235292</v>
      </c>
      <c r="AJ14">
        <v>50</v>
      </c>
      <c r="AK14">
        <v>0.49</v>
      </c>
      <c r="AL14">
        <v>0.7</v>
      </c>
      <c r="AM14">
        <v>0.57647058823529407</v>
      </c>
      <c r="AN14">
        <v>50</v>
      </c>
    </row>
    <row r="15" spans="1:40" x14ac:dyDescent="0.25">
      <c r="A15">
        <v>4</v>
      </c>
      <c r="B15" s="1" t="s">
        <v>33</v>
      </c>
      <c r="C15" s="1" t="s">
        <v>34</v>
      </c>
      <c r="D15" s="1" t="s">
        <v>30</v>
      </c>
      <c r="E15">
        <v>13.814456701278688</v>
      </c>
      <c r="F15">
        <v>200</v>
      </c>
      <c r="G15">
        <v>150</v>
      </c>
      <c r="H15">
        <v>50</v>
      </c>
      <c r="I15">
        <v>0.66</v>
      </c>
      <c r="J15">
        <v>0</v>
      </c>
      <c r="K15">
        <v>0</v>
      </c>
      <c r="L15">
        <v>0.4</v>
      </c>
      <c r="M15">
        <v>0</v>
      </c>
      <c r="N15">
        <v>0</v>
      </c>
      <c r="O15">
        <v>0.125</v>
      </c>
      <c r="P15">
        <v>0</v>
      </c>
      <c r="Q15">
        <v>0</v>
      </c>
      <c r="R15">
        <v>0.19047619047619041</v>
      </c>
      <c r="S15" s="1" t="s">
        <v>79</v>
      </c>
      <c r="T15" s="1">
        <v>31</v>
      </c>
      <c r="U15" s="1">
        <v>3</v>
      </c>
      <c r="V15" s="1">
        <v>14</v>
      </c>
      <c r="W15" s="1">
        <v>2</v>
      </c>
      <c r="X15">
        <v>0.4</v>
      </c>
      <c r="Y15">
        <v>0.125</v>
      </c>
      <c r="Z15">
        <v>0.19047619047619041</v>
      </c>
      <c r="AA15">
        <v>16</v>
      </c>
      <c r="AB15">
        <v>0.68888888888888888</v>
      </c>
      <c r="AC15">
        <v>0.91176470588235281</v>
      </c>
      <c r="AD15">
        <v>0.78481012658227844</v>
      </c>
      <c r="AE15">
        <v>34</v>
      </c>
      <c r="AF15">
        <v>0.66</v>
      </c>
      <c r="AG15">
        <v>0.54444444444444451</v>
      </c>
      <c r="AH15">
        <v>0.51838235294117641</v>
      </c>
      <c r="AI15">
        <v>0.4876431585292344</v>
      </c>
      <c r="AJ15">
        <v>50</v>
      </c>
      <c r="AK15">
        <v>0.59644444444444444</v>
      </c>
      <c r="AL15">
        <v>0.66</v>
      </c>
      <c r="AM15">
        <v>0.59462326702833035</v>
      </c>
      <c r="AN15">
        <v>50</v>
      </c>
    </row>
    <row r="16" spans="1:40" s="3" customFormat="1" x14ac:dyDescent="0.25">
      <c r="A16" s="2" t="s">
        <v>148</v>
      </c>
      <c r="B16" s="2" t="str">
        <f>B15</f>
        <v>LT03</v>
      </c>
      <c r="C16" s="2" t="str">
        <f>C15</f>
        <v>historicplays</v>
      </c>
      <c r="D16" s="2" t="str">
        <f>D15</f>
        <v>Binary</v>
      </c>
      <c r="E16" s="2">
        <f>SUM(E12:E15)</f>
        <v>55.367685079574585</v>
      </c>
      <c r="F16" s="2">
        <f>F15</f>
        <v>200</v>
      </c>
      <c r="G16" s="2">
        <f>G15</f>
        <v>150</v>
      </c>
      <c r="H16" s="2">
        <f>H15</f>
        <v>50</v>
      </c>
      <c r="I16" s="2">
        <f>SUM(I12:I15)/4</f>
        <v>0.69</v>
      </c>
      <c r="J16" s="2">
        <f t="shared" ref="J16:L16" si="18">SUM(J12:J15)/4</f>
        <v>0</v>
      </c>
      <c r="K16" s="2">
        <f t="shared" si="18"/>
        <v>0</v>
      </c>
      <c r="L16" s="2">
        <f t="shared" si="18"/>
        <v>0.1</v>
      </c>
      <c r="M16" s="2">
        <f>SUM(M12:M15)/4</f>
        <v>0</v>
      </c>
      <c r="N16" s="2">
        <f t="shared" ref="N16:O16" si="19">SUM(N12:N15)/4</f>
        <v>0</v>
      </c>
      <c r="O16" s="2">
        <f t="shared" si="19"/>
        <v>3.125E-2</v>
      </c>
      <c r="P16" s="2">
        <f>SUM(P12:P15)/4</f>
        <v>0</v>
      </c>
      <c r="Q16" s="2">
        <f t="shared" ref="Q16:R16" si="20">SUM(Q12:Q15)/4</f>
        <v>0</v>
      </c>
      <c r="R16" s="2">
        <f t="shared" si="20"/>
        <v>4.7619047619047603E-2</v>
      </c>
      <c r="S16" s="2"/>
      <c r="T16" s="2">
        <f>ROUND(SUM(T12:T15)/4,0)</f>
        <v>34</v>
      </c>
      <c r="U16" s="2">
        <f t="shared" ref="U16:W16" si="21">ROUND(SUM(U12:U15)/4,0)</f>
        <v>1</v>
      </c>
      <c r="V16" s="2">
        <f t="shared" si="21"/>
        <v>15</v>
      </c>
      <c r="W16" s="2">
        <f t="shared" si="21"/>
        <v>1</v>
      </c>
      <c r="X16" s="2">
        <f t="shared" ref="X16" si="22">SUM(X12:X15)/4</f>
        <v>0.1</v>
      </c>
      <c r="Y16" s="2">
        <f t="shared" ref="Y16:Z16" si="23">SUM(Y12:Y15)/4</f>
        <v>3.125E-2</v>
      </c>
      <c r="Z16" s="2">
        <f t="shared" si="23"/>
        <v>4.7619047619047603E-2</v>
      </c>
      <c r="AA16" s="2">
        <f>AA15</f>
        <v>16</v>
      </c>
      <c r="AB16" s="2">
        <f t="shared" ref="AB16:AD16" si="24">SUM(AB12:AB15)/4</f>
        <v>0.69722222222222219</v>
      </c>
      <c r="AC16" s="2">
        <f t="shared" si="24"/>
        <v>0.9779411764705882</v>
      </c>
      <c r="AD16" s="2">
        <f t="shared" si="24"/>
        <v>0.81384959046909899</v>
      </c>
      <c r="AE16" s="2">
        <f>AE15</f>
        <v>34</v>
      </c>
      <c r="AF16" s="2">
        <f t="shared" ref="AF16:AI16" si="25">SUM(AF12:AF15)/4</f>
        <v>0.69</v>
      </c>
      <c r="AG16" s="2">
        <f t="shared" si="25"/>
        <v>0.39861111111111108</v>
      </c>
      <c r="AH16" s="2">
        <f t="shared" si="25"/>
        <v>0.50459558823529416</v>
      </c>
      <c r="AI16" s="2">
        <f t="shared" si="25"/>
        <v>0.43073431904407333</v>
      </c>
      <c r="AJ16" s="2">
        <f>AJ15</f>
        <v>50</v>
      </c>
      <c r="AK16" s="2">
        <f t="shared" ref="AK16:AM16" si="26">SUM(AK12:AK15)/4</f>
        <v>0.51661111111111113</v>
      </c>
      <c r="AL16" s="2">
        <f t="shared" si="26"/>
        <v>0.69</v>
      </c>
      <c r="AM16" s="2">
        <f t="shared" si="26"/>
        <v>0.58100875793355311</v>
      </c>
      <c r="AN16" s="2">
        <f>AN15</f>
        <v>50</v>
      </c>
    </row>
    <row r="17" spans="1:40" x14ac:dyDescent="0.25">
      <c r="A17">
        <v>1</v>
      </c>
      <c r="B17" s="1" t="s">
        <v>35</v>
      </c>
      <c r="C17" s="1" t="s">
        <v>36</v>
      </c>
      <c r="D17" s="1" t="s">
        <v>30</v>
      </c>
      <c r="E17">
        <v>13.444720506668091</v>
      </c>
      <c r="F17">
        <v>179</v>
      </c>
      <c r="G17">
        <v>134</v>
      </c>
      <c r="H17">
        <v>45</v>
      </c>
      <c r="I17">
        <v>0.6</v>
      </c>
      <c r="J17">
        <v>0</v>
      </c>
      <c r="K17">
        <v>0</v>
      </c>
      <c r="L17">
        <v>0.5</v>
      </c>
      <c r="M17">
        <v>0</v>
      </c>
      <c r="N17">
        <v>0</v>
      </c>
      <c r="O17">
        <v>0.1111111111111111</v>
      </c>
      <c r="P17">
        <v>0</v>
      </c>
      <c r="Q17">
        <v>0</v>
      </c>
      <c r="R17">
        <v>0.1818181818181818</v>
      </c>
      <c r="S17" s="1" t="s">
        <v>80</v>
      </c>
      <c r="T17" s="1">
        <v>25</v>
      </c>
      <c r="U17" s="1">
        <v>2</v>
      </c>
      <c r="V17" s="1">
        <v>16</v>
      </c>
      <c r="W17" s="1">
        <v>2</v>
      </c>
      <c r="X17">
        <v>0.5</v>
      </c>
      <c r="Y17">
        <v>0.1111111111111111</v>
      </c>
      <c r="Z17">
        <v>0.1818181818181818</v>
      </c>
      <c r="AA17">
        <v>18</v>
      </c>
      <c r="AB17">
        <v>0.6097560975609756</v>
      </c>
      <c r="AC17">
        <v>0.92592592592592604</v>
      </c>
      <c r="AD17">
        <v>0.73529411764705888</v>
      </c>
      <c r="AE17">
        <v>27</v>
      </c>
      <c r="AF17">
        <v>0.6</v>
      </c>
      <c r="AG17">
        <v>0.55487804878048785</v>
      </c>
      <c r="AH17">
        <v>0.51851851851851849</v>
      </c>
      <c r="AI17">
        <v>0.45855614973262032</v>
      </c>
      <c r="AJ17">
        <v>45</v>
      </c>
      <c r="AK17">
        <v>0.56585365853658542</v>
      </c>
      <c r="AL17">
        <v>0.6</v>
      </c>
      <c r="AM17">
        <v>0.51390374331550803</v>
      </c>
      <c r="AN17">
        <v>45</v>
      </c>
    </row>
    <row r="18" spans="1:40" x14ac:dyDescent="0.25">
      <c r="A18">
        <v>2</v>
      </c>
      <c r="B18" s="1" t="s">
        <v>35</v>
      </c>
      <c r="C18" s="1" t="s">
        <v>36</v>
      </c>
      <c r="D18" s="1" t="s">
        <v>30</v>
      </c>
      <c r="E18">
        <v>13.48938775062561</v>
      </c>
      <c r="F18">
        <v>179</v>
      </c>
      <c r="G18">
        <v>134</v>
      </c>
      <c r="H18">
        <v>45</v>
      </c>
      <c r="I18">
        <v>0.77777777777777779</v>
      </c>
      <c r="J18">
        <v>0</v>
      </c>
      <c r="K18">
        <v>0</v>
      </c>
      <c r="L18">
        <v>0.81818181818181823</v>
      </c>
      <c r="M18">
        <v>0</v>
      </c>
      <c r="N18">
        <v>0</v>
      </c>
      <c r="O18">
        <v>0.52941176470588236</v>
      </c>
      <c r="P18">
        <v>0</v>
      </c>
      <c r="Q18">
        <v>0</v>
      </c>
      <c r="R18">
        <v>0.64285714285714279</v>
      </c>
      <c r="S18" s="1" t="s">
        <v>81</v>
      </c>
      <c r="T18" s="1">
        <v>26</v>
      </c>
      <c r="U18" s="1">
        <v>2</v>
      </c>
      <c r="V18" s="1">
        <v>8</v>
      </c>
      <c r="W18" s="1">
        <v>9</v>
      </c>
      <c r="X18">
        <v>0.81818181818181823</v>
      </c>
      <c r="Y18">
        <v>0.52941176470588236</v>
      </c>
      <c r="Z18">
        <v>0.64285714285714279</v>
      </c>
      <c r="AA18">
        <v>17</v>
      </c>
      <c r="AB18">
        <v>0.76470588235294112</v>
      </c>
      <c r="AC18">
        <v>0.9285714285714286</v>
      </c>
      <c r="AD18">
        <v>0.83870967741935487</v>
      </c>
      <c r="AE18">
        <v>28</v>
      </c>
      <c r="AF18">
        <v>0.77777777777777779</v>
      </c>
      <c r="AG18">
        <v>0.79144385026737973</v>
      </c>
      <c r="AH18">
        <v>0.72899159663865554</v>
      </c>
      <c r="AI18">
        <v>0.74078341013824889</v>
      </c>
      <c r="AJ18">
        <v>45</v>
      </c>
      <c r="AK18">
        <v>0.78490790255496135</v>
      </c>
      <c r="AL18">
        <v>0.77777777777777779</v>
      </c>
      <c r="AM18">
        <v>0.76472094214029707</v>
      </c>
      <c r="AN18">
        <v>45</v>
      </c>
    </row>
    <row r="19" spans="1:40" x14ac:dyDescent="0.25">
      <c r="A19">
        <v>3</v>
      </c>
      <c r="B19" s="1" t="s">
        <v>35</v>
      </c>
      <c r="C19" s="1" t="s">
        <v>36</v>
      </c>
      <c r="D19" s="1" t="s">
        <v>30</v>
      </c>
      <c r="E19">
        <v>13.373742580413818</v>
      </c>
      <c r="F19">
        <v>179</v>
      </c>
      <c r="G19">
        <v>134</v>
      </c>
      <c r="H19">
        <v>45</v>
      </c>
      <c r="I19">
        <v>0.84444444444444444</v>
      </c>
      <c r="J19">
        <v>0</v>
      </c>
      <c r="K19">
        <v>0</v>
      </c>
      <c r="L19">
        <v>1</v>
      </c>
      <c r="M19">
        <v>0</v>
      </c>
      <c r="N19">
        <v>0</v>
      </c>
      <c r="O19">
        <v>0.58823529411764708</v>
      </c>
      <c r="P19">
        <v>0</v>
      </c>
      <c r="Q19">
        <v>0</v>
      </c>
      <c r="R19">
        <v>0.7407407407407407</v>
      </c>
      <c r="S19" s="1" t="s">
        <v>82</v>
      </c>
      <c r="T19" s="1">
        <v>28</v>
      </c>
      <c r="U19" s="1">
        <v>0</v>
      </c>
      <c r="V19" s="1">
        <v>7</v>
      </c>
      <c r="W19" s="1">
        <v>10</v>
      </c>
      <c r="X19">
        <v>1</v>
      </c>
      <c r="Y19">
        <v>0.58823529411764708</v>
      </c>
      <c r="Z19">
        <v>0.7407407407407407</v>
      </c>
      <c r="AA19">
        <v>17</v>
      </c>
      <c r="AB19">
        <v>0.8</v>
      </c>
      <c r="AC19">
        <v>1</v>
      </c>
      <c r="AD19">
        <v>0.88888888888888895</v>
      </c>
      <c r="AE19">
        <v>28</v>
      </c>
      <c r="AF19">
        <v>0.84444444444444444</v>
      </c>
      <c r="AG19">
        <v>0.9</v>
      </c>
      <c r="AH19">
        <v>0.79411764705882359</v>
      </c>
      <c r="AI19">
        <v>0.81481481481481488</v>
      </c>
      <c r="AJ19">
        <v>45</v>
      </c>
      <c r="AK19">
        <v>0.87555555555555564</v>
      </c>
      <c r="AL19">
        <v>0.84444444444444444</v>
      </c>
      <c r="AM19">
        <v>0.83292181069958848</v>
      </c>
      <c r="AN19">
        <v>45</v>
      </c>
    </row>
    <row r="20" spans="1:40" x14ac:dyDescent="0.25">
      <c r="A20">
        <v>4</v>
      </c>
      <c r="B20" s="1" t="s">
        <v>35</v>
      </c>
      <c r="C20" s="1" t="s">
        <v>36</v>
      </c>
      <c r="D20" s="1" t="s">
        <v>30</v>
      </c>
      <c r="E20">
        <v>13.385911703109739</v>
      </c>
      <c r="F20">
        <v>179</v>
      </c>
      <c r="G20">
        <v>135</v>
      </c>
      <c r="H20">
        <v>44</v>
      </c>
      <c r="I20">
        <v>0.72727272727272729</v>
      </c>
      <c r="J20">
        <v>0</v>
      </c>
      <c r="K20">
        <v>0</v>
      </c>
      <c r="L20">
        <v>0.69230769230769229</v>
      </c>
      <c r="M20">
        <v>0</v>
      </c>
      <c r="N20">
        <v>0</v>
      </c>
      <c r="O20">
        <v>0.52941176470588236</v>
      </c>
      <c r="P20">
        <v>0</v>
      </c>
      <c r="Q20">
        <v>0</v>
      </c>
      <c r="R20">
        <v>0.59999999999999987</v>
      </c>
      <c r="S20" s="1" t="s">
        <v>83</v>
      </c>
      <c r="T20" s="1">
        <v>23</v>
      </c>
      <c r="U20" s="1">
        <v>4</v>
      </c>
      <c r="V20" s="1">
        <v>8</v>
      </c>
      <c r="W20" s="1">
        <v>9</v>
      </c>
      <c r="X20">
        <v>0.69230769230769229</v>
      </c>
      <c r="Y20">
        <v>0.52941176470588236</v>
      </c>
      <c r="Z20">
        <v>0.59999999999999987</v>
      </c>
      <c r="AA20">
        <v>17</v>
      </c>
      <c r="AB20">
        <v>0.74193548387096775</v>
      </c>
      <c r="AC20">
        <v>0.85185185185185186</v>
      </c>
      <c r="AD20">
        <v>0.7931034482758621</v>
      </c>
      <c r="AE20">
        <v>27</v>
      </c>
      <c r="AF20">
        <v>0.72727272727272729</v>
      </c>
      <c r="AG20">
        <v>0.71712158808933002</v>
      </c>
      <c r="AH20">
        <v>0.69063180827886717</v>
      </c>
      <c r="AI20">
        <v>0.69655172413793098</v>
      </c>
      <c r="AJ20">
        <v>44</v>
      </c>
      <c r="AK20">
        <v>0.722761109857884</v>
      </c>
      <c r="AL20">
        <v>0.72727272727272729</v>
      </c>
      <c r="AM20">
        <v>0.71849529780564259</v>
      </c>
      <c r="AN20">
        <v>44</v>
      </c>
    </row>
    <row r="21" spans="1:40" s="3" customFormat="1" x14ac:dyDescent="0.25">
      <c r="A21" s="2" t="s">
        <v>148</v>
      </c>
      <c r="B21" s="2" t="str">
        <f>B20</f>
        <v>MI01</v>
      </c>
      <c r="C21" s="2" t="str">
        <f>C20</f>
        <v>mlsa</v>
      </c>
      <c r="D21" s="2" t="str">
        <f>D20</f>
        <v>Binary</v>
      </c>
      <c r="E21" s="2">
        <f>SUM(E17:E20)</f>
        <v>53.693762540817261</v>
      </c>
      <c r="F21" s="2">
        <f>F20</f>
        <v>179</v>
      </c>
      <c r="G21" s="2">
        <f>G20</f>
        <v>135</v>
      </c>
      <c r="H21" s="2">
        <f>H20</f>
        <v>44</v>
      </c>
      <c r="I21" s="2">
        <f>SUM(I17:I20)/4</f>
        <v>0.73737373737373746</v>
      </c>
      <c r="J21" s="2">
        <f t="shared" ref="J21:L21" si="27">SUM(J17:J20)/4</f>
        <v>0</v>
      </c>
      <c r="K21" s="2">
        <f t="shared" si="27"/>
        <v>0</v>
      </c>
      <c r="L21" s="2">
        <f t="shared" si="27"/>
        <v>0.75262237762237771</v>
      </c>
      <c r="M21" s="2">
        <f>SUM(M17:M20)/4</f>
        <v>0</v>
      </c>
      <c r="N21" s="2">
        <f t="shared" ref="N21:O21" si="28">SUM(N17:N20)/4</f>
        <v>0</v>
      </c>
      <c r="O21" s="2">
        <f t="shared" si="28"/>
        <v>0.43954248366013071</v>
      </c>
      <c r="P21" s="2">
        <f>SUM(P17:P20)/4</f>
        <v>0</v>
      </c>
      <c r="Q21" s="2">
        <f t="shared" ref="Q21:R21" si="29">SUM(Q17:Q20)/4</f>
        <v>0</v>
      </c>
      <c r="R21" s="2">
        <f t="shared" si="29"/>
        <v>0.54135401635401625</v>
      </c>
      <c r="S21" s="2"/>
      <c r="T21" s="2">
        <f>ROUND(SUM(T17:T20)/4,0)</f>
        <v>26</v>
      </c>
      <c r="U21" s="2">
        <f t="shared" ref="U21:W21" si="30">ROUND(SUM(U17:U20)/4,0)</f>
        <v>2</v>
      </c>
      <c r="V21" s="2">
        <f t="shared" si="30"/>
        <v>10</v>
      </c>
      <c r="W21" s="2">
        <f t="shared" si="30"/>
        <v>8</v>
      </c>
      <c r="X21" s="2">
        <f t="shared" ref="X21" si="31">SUM(X17:X20)/4</f>
        <v>0.75262237762237771</v>
      </c>
      <c r="Y21" s="2">
        <f t="shared" ref="Y21:Z21" si="32">SUM(Y17:Y20)/4</f>
        <v>0.43954248366013071</v>
      </c>
      <c r="Z21" s="2">
        <f t="shared" si="32"/>
        <v>0.54135401635401625</v>
      </c>
      <c r="AA21" s="2">
        <f>AA20</f>
        <v>17</v>
      </c>
      <c r="AB21" s="2">
        <f t="shared" ref="AB21:AD21" si="33">SUM(AB17:AB20)/4</f>
        <v>0.72909936594622127</v>
      </c>
      <c r="AC21" s="2">
        <f t="shared" si="33"/>
        <v>0.92658730158730163</v>
      </c>
      <c r="AD21" s="2">
        <f t="shared" si="33"/>
        <v>0.8139990330577912</v>
      </c>
      <c r="AE21" s="2">
        <f>AE20</f>
        <v>27</v>
      </c>
      <c r="AF21" s="2">
        <f t="shared" ref="AF21:AI21" si="34">SUM(AF17:AF20)/4</f>
        <v>0.73737373737373746</v>
      </c>
      <c r="AG21" s="2">
        <f t="shared" si="34"/>
        <v>0.74086087178429949</v>
      </c>
      <c r="AH21" s="2">
        <f t="shared" si="34"/>
        <v>0.68306489262371628</v>
      </c>
      <c r="AI21" s="2">
        <f t="shared" si="34"/>
        <v>0.67767652470590367</v>
      </c>
      <c r="AJ21" s="2">
        <f>AJ20</f>
        <v>44</v>
      </c>
      <c r="AK21" s="2">
        <f t="shared" ref="AK21:AM21" si="35">SUM(AK17:AK20)/4</f>
        <v>0.7372695566262466</v>
      </c>
      <c r="AL21" s="2">
        <f t="shared" si="35"/>
        <v>0.73737373737373746</v>
      </c>
      <c r="AM21" s="2">
        <f t="shared" si="35"/>
        <v>0.70751044849025913</v>
      </c>
      <c r="AN21" s="2">
        <f>AN20</f>
        <v>44</v>
      </c>
    </row>
    <row r="22" spans="1:40" x14ac:dyDescent="0.25">
      <c r="A22">
        <v>1</v>
      </c>
      <c r="B22" s="1" t="s">
        <v>37</v>
      </c>
      <c r="C22" s="1" t="s">
        <v>38</v>
      </c>
      <c r="D22" s="1" t="s">
        <v>30</v>
      </c>
      <c r="E22">
        <v>202.09723901748657</v>
      </c>
      <c r="F22">
        <v>8424</v>
      </c>
      <c r="G22">
        <v>6318</v>
      </c>
      <c r="H22">
        <v>2106</v>
      </c>
      <c r="I22">
        <v>0.92592592592592604</v>
      </c>
      <c r="J22">
        <v>0</v>
      </c>
      <c r="K22">
        <v>0</v>
      </c>
      <c r="L22">
        <v>0.806970509383378</v>
      </c>
      <c r="M22">
        <v>0</v>
      </c>
      <c r="N22">
        <v>0</v>
      </c>
      <c r="O22">
        <v>0.78181818181818186</v>
      </c>
      <c r="P22">
        <v>0</v>
      </c>
      <c r="Q22">
        <v>0</v>
      </c>
      <c r="R22">
        <v>0.7941952506596307</v>
      </c>
      <c r="S22" s="1" t="s">
        <v>84</v>
      </c>
      <c r="T22" s="1">
        <v>1649</v>
      </c>
      <c r="U22" s="1">
        <v>72</v>
      </c>
      <c r="V22" s="1">
        <v>84</v>
      </c>
      <c r="W22" s="1">
        <v>301</v>
      </c>
      <c r="X22">
        <v>0.806970509383378</v>
      </c>
      <c r="Y22">
        <v>0.78181818181818186</v>
      </c>
      <c r="Z22">
        <v>0.7941952506596307</v>
      </c>
      <c r="AA22">
        <v>385</v>
      </c>
      <c r="AB22">
        <v>0.95152914021927282</v>
      </c>
      <c r="AC22">
        <v>0.95816385822196404</v>
      </c>
      <c r="AD22">
        <v>0.95483497394325401</v>
      </c>
      <c r="AE22">
        <v>1721</v>
      </c>
      <c r="AF22">
        <v>0.92592592592592604</v>
      </c>
      <c r="AG22">
        <v>0.87924982480132541</v>
      </c>
      <c r="AH22">
        <v>0.86999102002007289</v>
      </c>
      <c r="AI22">
        <v>0.8745151123014423</v>
      </c>
      <c r="AJ22">
        <v>2106</v>
      </c>
      <c r="AK22">
        <v>0.92510223002372705</v>
      </c>
      <c r="AL22">
        <v>0.92592592592592604</v>
      </c>
      <c r="AM22">
        <v>0.92546826289662765</v>
      </c>
      <c r="AN22">
        <v>2106</v>
      </c>
    </row>
    <row r="23" spans="1:40" x14ac:dyDescent="0.25">
      <c r="A23">
        <v>2</v>
      </c>
      <c r="B23" s="1" t="s">
        <v>37</v>
      </c>
      <c r="C23" s="1" t="s">
        <v>38</v>
      </c>
      <c r="D23" s="1" t="s">
        <v>30</v>
      </c>
      <c r="E23">
        <v>203.97339677810669</v>
      </c>
      <c r="F23">
        <v>8424</v>
      </c>
      <c r="G23">
        <v>6318</v>
      </c>
      <c r="H23">
        <v>2106</v>
      </c>
      <c r="I23">
        <v>0.92497625830959163</v>
      </c>
      <c r="J23">
        <v>0</v>
      </c>
      <c r="K23">
        <v>0</v>
      </c>
      <c r="L23">
        <v>0.80706521739130432</v>
      </c>
      <c r="M23">
        <v>0</v>
      </c>
      <c r="N23">
        <v>0</v>
      </c>
      <c r="O23">
        <v>0.7734375</v>
      </c>
      <c r="P23">
        <v>0</v>
      </c>
      <c r="Q23">
        <v>0</v>
      </c>
      <c r="R23">
        <v>0.78989361702127658</v>
      </c>
      <c r="S23" s="1" t="s">
        <v>85</v>
      </c>
      <c r="T23" s="1">
        <v>1651</v>
      </c>
      <c r="U23" s="1">
        <v>71</v>
      </c>
      <c r="V23" s="1">
        <v>87</v>
      </c>
      <c r="W23" s="1">
        <v>297</v>
      </c>
      <c r="X23">
        <v>0.80706521739130432</v>
      </c>
      <c r="Y23">
        <v>0.7734375</v>
      </c>
      <c r="Z23">
        <v>0.78989361702127658</v>
      </c>
      <c r="AA23">
        <v>384</v>
      </c>
      <c r="AB23">
        <v>0.94994246260069037</v>
      </c>
      <c r="AC23">
        <v>0.95876887340301975</v>
      </c>
      <c r="AD23">
        <v>0.95433526011560676</v>
      </c>
      <c r="AE23">
        <v>1722</v>
      </c>
      <c r="AF23">
        <v>0.92497625830959163</v>
      </c>
      <c r="AG23">
        <v>0.87850383999599746</v>
      </c>
      <c r="AH23">
        <v>0.86610318670150988</v>
      </c>
      <c r="AI23">
        <v>0.87211443856844173</v>
      </c>
      <c r="AJ23">
        <v>2106</v>
      </c>
      <c r="AK23">
        <v>0.92389077116650042</v>
      </c>
      <c r="AL23">
        <v>0.92497625830959163</v>
      </c>
      <c r="AM23">
        <v>0.92435159869669759</v>
      </c>
      <c r="AN23">
        <v>2106</v>
      </c>
    </row>
    <row r="24" spans="1:40" x14ac:dyDescent="0.25">
      <c r="A24">
        <v>3</v>
      </c>
      <c r="B24" s="1" t="s">
        <v>37</v>
      </c>
      <c r="C24" s="1" t="s">
        <v>38</v>
      </c>
      <c r="D24" s="1" t="s">
        <v>30</v>
      </c>
      <c r="E24">
        <v>203.86621117591849</v>
      </c>
      <c r="F24">
        <v>8424</v>
      </c>
      <c r="G24">
        <v>6318</v>
      </c>
      <c r="H24">
        <v>2106</v>
      </c>
      <c r="I24">
        <v>0.9406457739791072</v>
      </c>
      <c r="J24">
        <v>0</v>
      </c>
      <c r="K24">
        <v>0</v>
      </c>
      <c r="L24">
        <v>0.8587257617728532</v>
      </c>
      <c r="M24">
        <v>0</v>
      </c>
      <c r="N24">
        <v>0</v>
      </c>
      <c r="O24">
        <v>0.80729166666666663</v>
      </c>
      <c r="P24">
        <v>0</v>
      </c>
      <c r="Q24">
        <v>0</v>
      </c>
      <c r="R24">
        <v>0.83221476510067105</v>
      </c>
      <c r="S24" s="1" t="s">
        <v>86</v>
      </c>
      <c r="T24" s="1">
        <v>1671</v>
      </c>
      <c r="U24" s="1">
        <v>51</v>
      </c>
      <c r="V24" s="1">
        <v>74</v>
      </c>
      <c r="W24" s="1">
        <v>310</v>
      </c>
      <c r="X24">
        <v>0.8587257617728532</v>
      </c>
      <c r="Y24">
        <v>0.80729166666666663</v>
      </c>
      <c r="Z24">
        <v>0.83221476510067105</v>
      </c>
      <c r="AA24">
        <v>384</v>
      </c>
      <c r="AB24">
        <v>0.95759312320916901</v>
      </c>
      <c r="AC24">
        <v>0.97038327526132395</v>
      </c>
      <c r="AD24">
        <v>0.96394577444476481</v>
      </c>
      <c r="AE24">
        <v>1722</v>
      </c>
      <c r="AF24">
        <v>0.9406457739791072</v>
      </c>
      <c r="AG24">
        <v>0.90815944249101122</v>
      </c>
      <c r="AH24">
        <v>0.88883747096399535</v>
      </c>
      <c r="AI24">
        <v>0.89808026977271793</v>
      </c>
      <c r="AJ24">
        <v>2106</v>
      </c>
      <c r="AK24">
        <v>0.93956602596721961</v>
      </c>
      <c r="AL24">
        <v>0.9406457739791072</v>
      </c>
      <c r="AM24">
        <v>0.9399264451056708</v>
      </c>
      <c r="AN24">
        <v>2106</v>
      </c>
    </row>
    <row r="25" spans="1:40" x14ac:dyDescent="0.25">
      <c r="A25">
        <v>4</v>
      </c>
      <c r="B25" s="1" t="s">
        <v>37</v>
      </c>
      <c r="C25" s="1" t="s">
        <v>38</v>
      </c>
      <c r="D25" s="1" t="s">
        <v>30</v>
      </c>
      <c r="E25">
        <v>203.36526870727539</v>
      </c>
      <c r="F25">
        <v>8424</v>
      </c>
      <c r="G25">
        <v>6318</v>
      </c>
      <c r="H25">
        <v>2106</v>
      </c>
      <c r="I25">
        <v>0.93969610636277301</v>
      </c>
      <c r="J25">
        <v>0</v>
      </c>
      <c r="K25">
        <v>0</v>
      </c>
      <c r="L25">
        <v>0.87463556851311952</v>
      </c>
      <c r="M25">
        <v>0</v>
      </c>
      <c r="N25">
        <v>0</v>
      </c>
      <c r="O25">
        <v>0.78125</v>
      </c>
      <c r="P25">
        <v>0</v>
      </c>
      <c r="Q25">
        <v>0</v>
      </c>
      <c r="R25">
        <v>0.82530949105914719</v>
      </c>
      <c r="S25" s="1" t="s">
        <v>87</v>
      </c>
      <c r="T25" s="1">
        <v>1679</v>
      </c>
      <c r="U25" s="1">
        <v>43</v>
      </c>
      <c r="V25" s="1">
        <v>84</v>
      </c>
      <c r="W25" s="1">
        <v>300</v>
      </c>
      <c r="X25">
        <v>0.87463556851311952</v>
      </c>
      <c r="Y25">
        <v>0.78125</v>
      </c>
      <c r="Z25">
        <v>0.82530949105914719</v>
      </c>
      <c r="AA25">
        <v>384</v>
      </c>
      <c r="AB25">
        <v>0.95235394214407276</v>
      </c>
      <c r="AC25">
        <v>0.97502903600464563</v>
      </c>
      <c r="AD25">
        <v>0.96355810616929705</v>
      </c>
      <c r="AE25">
        <v>1722</v>
      </c>
      <c r="AF25">
        <v>0.93969610636277301</v>
      </c>
      <c r="AG25">
        <v>0.91349475532859603</v>
      </c>
      <c r="AH25">
        <v>0.87813951800232282</v>
      </c>
      <c r="AI25">
        <v>0.89443379861422212</v>
      </c>
      <c r="AJ25">
        <v>2106</v>
      </c>
      <c r="AK25">
        <v>0.93818307059882755</v>
      </c>
      <c r="AL25">
        <v>0.93969610636277301</v>
      </c>
      <c r="AM25">
        <v>0.93835038147684802</v>
      </c>
      <c r="AN25">
        <v>2106</v>
      </c>
    </row>
    <row r="26" spans="1:40" s="3" customFormat="1" x14ac:dyDescent="0.25">
      <c r="A26" s="2" t="s">
        <v>148</v>
      </c>
      <c r="B26" s="2" t="str">
        <f>B25</f>
        <v>MI02</v>
      </c>
      <c r="C26" s="2" t="str">
        <f>C25</f>
        <v>germeval</v>
      </c>
      <c r="D26" s="2" t="str">
        <f>D25</f>
        <v>Binary</v>
      </c>
      <c r="E26" s="2">
        <f>SUM(E22:E25)</f>
        <v>813.30211567878712</v>
      </c>
      <c r="F26" s="2">
        <f>F25</f>
        <v>8424</v>
      </c>
      <c r="G26" s="2">
        <f>G25</f>
        <v>6318</v>
      </c>
      <c r="H26" s="2">
        <f>H25</f>
        <v>2106</v>
      </c>
      <c r="I26" s="2">
        <f>SUM(I22:I25)/4</f>
        <v>0.93281101614434936</v>
      </c>
      <c r="J26" s="2">
        <f t="shared" ref="J26:L26" si="36">SUM(J22:J25)/4</f>
        <v>0</v>
      </c>
      <c r="K26" s="2">
        <f t="shared" si="36"/>
        <v>0</v>
      </c>
      <c r="L26" s="2">
        <f t="shared" si="36"/>
        <v>0.83684926426516371</v>
      </c>
      <c r="M26" s="2">
        <f>SUM(M22:M25)/4</f>
        <v>0</v>
      </c>
      <c r="N26" s="2">
        <f t="shared" ref="N26:O26" si="37">SUM(N22:N25)/4</f>
        <v>0</v>
      </c>
      <c r="O26" s="2">
        <f t="shared" si="37"/>
        <v>0.78594933712121207</v>
      </c>
      <c r="P26" s="2">
        <f>SUM(P22:P25)/4</f>
        <v>0</v>
      </c>
      <c r="Q26" s="2">
        <f t="shared" ref="Q26:R26" si="38">SUM(Q22:Q25)/4</f>
        <v>0</v>
      </c>
      <c r="R26" s="2">
        <f t="shared" si="38"/>
        <v>0.81040328096018133</v>
      </c>
      <c r="S26" s="2"/>
      <c r="T26" s="2">
        <f>ROUND(SUM(T22:T25)/4,0)</f>
        <v>1663</v>
      </c>
      <c r="U26" s="2">
        <f t="shared" ref="U26:W26" si="39">ROUND(SUM(U22:U25)/4,0)</f>
        <v>59</v>
      </c>
      <c r="V26" s="2">
        <f t="shared" si="39"/>
        <v>82</v>
      </c>
      <c r="W26" s="2">
        <f t="shared" si="39"/>
        <v>302</v>
      </c>
      <c r="X26" s="2">
        <f t="shared" ref="X26" si="40">SUM(X22:X25)/4</f>
        <v>0.83684926426516371</v>
      </c>
      <c r="Y26" s="2">
        <f t="shared" ref="Y26:Z26" si="41">SUM(Y22:Y25)/4</f>
        <v>0.78594933712121207</v>
      </c>
      <c r="Z26" s="2">
        <f t="shared" si="41"/>
        <v>0.81040328096018133</v>
      </c>
      <c r="AA26" s="2">
        <f>AA25</f>
        <v>384</v>
      </c>
      <c r="AB26" s="2">
        <f t="shared" ref="AB26:AD26" si="42">SUM(AB22:AB25)/4</f>
        <v>0.95285466704330113</v>
      </c>
      <c r="AC26" s="2">
        <f t="shared" si="42"/>
        <v>0.96558626072273834</v>
      </c>
      <c r="AD26" s="2">
        <f t="shared" si="42"/>
        <v>0.95916852866823077</v>
      </c>
      <c r="AE26" s="2">
        <f>AE25</f>
        <v>1722</v>
      </c>
      <c r="AF26" s="2">
        <f t="shared" ref="AF26:AI26" si="43">SUM(AF22:AF25)/4</f>
        <v>0.93281101614434936</v>
      </c>
      <c r="AG26" s="2">
        <f t="shared" si="43"/>
        <v>0.89485196565423253</v>
      </c>
      <c r="AH26" s="2">
        <f t="shared" si="43"/>
        <v>0.8757677989219752</v>
      </c>
      <c r="AI26" s="2">
        <f t="shared" si="43"/>
        <v>0.88478590481420594</v>
      </c>
      <c r="AJ26" s="2">
        <f>AJ25</f>
        <v>2106</v>
      </c>
      <c r="AK26" s="2">
        <f t="shared" ref="AK26:AM26" si="44">SUM(AK22:AK25)/4</f>
        <v>0.93168552443906871</v>
      </c>
      <c r="AL26" s="2">
        <f t="shared" si="44"/>
        <v>0.93281101614434936</v>
      </c>
      <c r="AM26" s="2">
        <f t="shared" si="44"/>
        <v>0.93202417204396104</v>
      </c>
      <c r="AN26" s="2">
        <f>AN25</f>
        <v>2106</v>
      </c>
    </row>
    <row r="27" spans="1:40" x14ac:dyDescent="0.25">
      <c r="A27">
        <v>1</v>
      </c>
      <c r="B27" s="1" t="s">
        <v>39</v>
      </c>
      <c r="C27" s="1" t="s">
        <v>40</v>
      </c>
      <c r="D27" s="1" t="s">
        <v>30</v>
      </c>
      <c r="E27">
        <v>28.734017372131348</v>
      </c>
      <c r="F27">
        <v>808</v>
      </c>
      <c r="G27">
        <v>606</v>
      </c>
      <c r="H27">
        <v>202</v>
      </c>
      <c r="I27">
        <v>0.86138613861386137</v>
      </c>
      <c r="J27">
        <v>0</v>
      </c>
      <c r="K27">
        <v>0</v>
      </c>
      <c r="L27">
        <v>0.80219780219780223</v>
      </c>
      <c r="M27">
        <v>0</v>
      </c>
      <c r="N27">
        <v>0</v>
      </c>
      <c r="O27">
        <v>0.87951807228915657</v>
      </c>
      <c r="P27">
        <v>0</v>
      </c>
      <c r="Q27">
        <v>0</v>
      </c>
      <c r="R27">
        <v>0.83908045977011492</v>
      </c>
      <c r="S27" s="1" t="s">
        <v>88</v>
      </c>
      <c r="T27" s="1">
        <v>101</v>
      </c>
      <c r="U27" s="1">
        <v>18</v>
      </c>
      <c r="V27" s="1">
        <v>10</v>
      </c>
      <c r="W27" s="1">
        <v>73</v>
      </c>
      <c r="X27">
        <v>0.80219780219780223</v>
      </c>
      <c r="Y27">
        <v>0.87951807228915657</v>
      </c>
      <c r="Z27">
        <v>0.83908045977011492</v>
      </c>
      <c r="AA27">
        <v>83</v>
      </c>
      <c r="AB27">
        <v>0.90990990990991005</v>
      </c>
      <c r="AC27">
        <v>0.84873949579831931</v>
      </c>
      <c r="AD27">
        <v>0.87826086956521743</v>
      </c>
      <c r="AE27">
        <v>119</v>
      </c>
      <c r="AF27">
        <v>0.86138613861386137</v>
      </c>
      <c r="AG27">
        <v>0.85605385605385609</v>
      </c>
      <c r="AH27">
        <v>0.86412878404373794</v>
      </c>
      <c r="AI27">
        <v>0.85867066466766617</v>
      </c>
      <c r="AJ27">
        <v>202</v>
      </c>
      <c r="AK27">
        <v>0.86565196466186578</v>
      </c>
      <c r="AL27">
        <v>0.86138613861386137</v>
      </c>
      <c r="AM27">
        <v>0.86216198831277424</v>
      </c>
      <c r="AN27">
        <v>202</v>
      </c>
    </row>
    <row r="28" spans="1:40" x14ac:dyDescent="0.25">
      <c r="A28">
        <v>2</v>
      </c>
      <c r="B28" s="1" t="s">
        <v>39</v>
      </c>
      <c r="C28" s="1" t="s">
        <v>40</v>
      </c>
      <c r="D28" s="1" t="s">
        <v>30</v>
      </c>
      <c r="E28">
        <v>28.623368263244629</v>
      </c>
      <c r="F28">
        <v>808</v>
      </c>
      <c r="G28">
        <v>606</v>
      </c>
      <c r="H28">
        <v>202</v>
      </c>
      <c r="I28">
        <v>0.86138613861386137</v>
      </c>
      <c r="J28">
        <v>0</v>
      </c>
      <c r="K28">
        <v>0</v>
      </c>
      <c r="L28">
        <v>0.84810126582278478</v>
      </c>
      <c r="M28">
        <v>0</v>
      </c>
      <c r="N28">
        <v>0</v>
      </c>
      <c r="O28">
        <v>0.80722891566265065</v>
      </c>
      <c r="P28">
        <v>0</v>
      </c>
      <c r="Q28">
        <v>0</v>
      </c>
      <c r="R28">
        <v>0.82716049382716061</v>
      </c>
      <c r="S28" s="1" t="s">
        <v>89</v>
      </c>
      <c r="T28" s="1">
        <v>107</v>
      </c>
      <c r="U28" s="1">
        <v>12</v>
      </c>
      <c r="V28" s="1">
        <v>16</v>
      </c>
      <c r="W28" s="1">
        <v>67</v>
      </c>
      <c r="X28">
        <v>0.84810126582278478</v>
      </c>
      <c r="Y28">
        <v>0.80722891566265065</v>
      </c>
      <c r="Z28">
        <v>0.82716049382716061</v>
      </c>
      <c r="AA28">
        <v>83</v>
      </c>
      <c r="AB28">
        <v>0.86991869918699183</v>
      </c>
      <c r="AC28">
        <v>0.89915966386554624</v>
      </c>
      <c r="AD28">
        <v>0.88429752066115697</v>
      </c>
      <c r="AE28">
        <v>119</v>
      </c>
      <c r="AF28">
        <v>0.86138613861386137</v>
      </c>
      <c r="AG28">
        <v>0.85900998250488825</v>
      </c>
      <c r="AH28">
        <v>0.8531942897640985</v>
      </c>
      <c r="AI28">
        <v>0.85572900724415879</v>
      </c>
      <c r="AJ28">
        <v>202</v>
      </c>
      <c r="AK28">
        <v>0.8609541102304118</v>
      </c>
      <c r="AL28">
        <v>0.86138613861386137</v>
      </c>
      <c r="AM28">
        <v>0.86082042547689108</v>
      </c>
      <c r="AN28">
        <v>202</v>
      </c>
    </row>
    <row r="29" spans="1:40" x14ac:dyDescent="0.25">
      <c r="A29">
        <v>3</v>
      </c>
      <c r="B29" s="1" t="s">
        <v>39</v>
      </c>
      <c r="C29" s="1" t="s">
        <v>40</v>
      </c>
      <c r="D29" s="1" t="s">
        <v>30</v>
      </c>
      <c r="E29">
        <v>28.536696910858154</v>
      </c>
      <c r="F29">
        <v>808</v>
      </c>
      <c r="G29">
        <v>606</v>
      </c>
      <c r="H29">
        <v>202</v>
      </c>
      <c r="I29">
        <v>0.8910891089108911</v>
      </c>
      <c r="J29">
        <v>0</v>
      </c>
      <c r="K29">
        <v>0</v>
      </c>
      <c r="L29">
        <v>0.85882352941176465</v>
      </c>
      <c r="M29">
        <v>0</v>
      </c>
      <c r="N29">
        <v>0</v>
      </c>
      <c r="O29">
        <v>0.87951807228915657</v>
      </c>
      <c r="P29">
        <v>0</v>
      </c>
      <c r="Q29">
        <v>0</v>
      </c>
      <c r="R29">
        <v>0.86904761904761907</v>
      </c>
      <c r="S29" s="1" t="s">
        <v>90</v>
      </c>
      <c r="T29" s="1">
        <v>107</v>
      </c>
      <c r="U29" s="1">
        <v>12</v>
      </c>
      <c r="V29" s="1">
        <v>10</v>
      </c>
      <c r="W29" s="1">
        <v>73</v>
      </c>
      <c r="X29">
        <v>0.85882352941176465</v>
      </c>
      <c r="Y29">
        <v>0.87951807228915657</v>
      </c>
      <c r="Z29">
        <v>0.86904761904761907</v>
      </c>
      <c r="AA29">
        <v>83</v>
      </c>
      <c r="AB29">
        <v>0.91452991452991439</v>
      </c>
      <c r="AC29">
        <v>0.89915966386554624</v>
      </c>
      <c r="AD29">
        <v>0.90677966101694918</v>
      </c>
      <c r="AE29">
        <v>119</v>
      </c>
      <c r="AF29">
        <v>0.8910891089108911</v>
      </c>
      <c r="AG29">
        <v>0.88667672197083958</v>
      </c>
      <c r="AH29">
        <v>0.88933886807735141</v>
      </c>
      <c r="AI29">
        <v>0.88791364003228401</v>
      </c>
      <c r="AJ29">
        <v>202</v>
      </c>
      <c r="AK29">
        <v>0.89164065727839759</v>
      </c>
      <c r="AL29">
        <v>0.8910891089108911</v>
      </c>
      <c r="AM29">
        <v>0.89127590119786793</v>
      </c>
      <c r="AN29">
        <v>202</v>
      </c>
    </row>
    <row r="30" spans="1:40" x14ac:dyDescent="0.25">
      <c r="A30">
        <v>4</v>
      </c>
      <c r="B30" s="1" t="s">
        <v>39</v>
      </c>
      <c r="C30" s="1" t="s">
        <v>40</v>
      </c>
      <c r="D30" s="1" t="s">
        <v>30</v>
      </c>
      <c r="E30">
        <v>28.007707118988041</v>
      </c>
      <c r="F30">
        <v>808</v>
      </c>
      <c r="G30">
        <v>606</v>
      </c>
      <c r="H30">
        <v>202</v>
      </c>
      <c r="I30">
        <v>0.85643564356435642</v>
      </c>
      <c r="J30">
        <v>0</v>
      </c>
      <c r="K30">
        <v>0</v>
      </c>
      <c r="L30">
        <v>0.82352941176470584</v>
      </c>
      <c r="M30">
        <v>0</v>
      </c>
      <c r="N30">
        <v>0</v>
      </c>
      <c r="O30">
        <v>0.83333333333333337</v>
      </c>
      <c r="P30">
        <v>0</v>
      </c>
      <c r="Q30">
        <v>0</v>
      </c>
      <c r="R30">
        <v>0.82840236686390534</v>
      </c>
      <c r="S30" s="1" t="s">
        <v>91</v>
      </c>
      <c r="T30" s="1">
        <v>103</v>
      </c>
      <c r="U30" s="1">
        <v>15</v>
      </c>
      <c r="V30" s="1">
        <v>14</v>
      </c>
      <c r="W30" s="1">
        <v>70</v>
      </c>
      <c r="X30">
        <v>0.82352941176470584</v>
      </c>
      <c r="Y30">
        <v>0.83333333333333337</v>
      </c>
      <c r="Z30">
        <v>0.82840236686390534</v>
      </c>
      <c r="AA30">
        <v>84</v>
      </c>
      <c r="AB30">
        <v>0.88034188034188032</v>
      </c>
      <c r="AC30">
        <v>0.8728813559322034</v>
      </c>
      <c r="AD30">
        <v>0.87659574468085111</v>
      </c>
      <c r="AE30">
        <v>118</v>
      </c>
      <c r="AF30">
        <v>0.85643564356435642</v>
      </c>
      <c r="AG30">
        <v>0.85193564605329308</v>
      </c>
      <c r="AH30">
        <v>0.85310734463276838</v>
      </c>
      <c r="AI30">
        <v>0.85249905577237817</v>
      </c>
      <c r="AJ30">
        <v>202</v>
      </c>
      <c r="AK30">
        <v>0.85671689340879786</v>
      </c>
      <c r="AL30">
        <v>0.85643564356435642</v>
      </c>
      <c r="AM30">
        <v>0.85655493410350725</v>
      </c>
      <c r="AN30">
        <v>202</v>
      </c>
    </row>
    <row r="31" spans="1:40" s="3" customFormat="1" x14ac:dyDescent="0.25">
      <c r="A31" s="2" t="s">
        <v>148</v>
      </c>
      <c r="B31" s="2" t="str">
        <f>B30</f>
        <v>MI03</v>
      </c>
      <c r="C31" s="2" t="str">
        <f>C30</f>
        <v>corpusRauh</v>
      </c>
      <c r="D31" s="2" t="str">
        <f>D30</f>
        <v>Binary</v>
      </c>
      <c r="E31" s="2">
        <f>SUM(E27:E30)</f>
        <v>113.90178966522217</v>
      </c>
      <c r="F31" s="2">
        <f>F30</f>
        <v>808</v>
      </c>
      <c r="G31" s="2">
        <f>G30</f>
        <v>606</v>
      </c>
      <c r="H31" s="2">
        <f>H30</f>
        <v>202</v>
      </c>
      <c r="I31" s="2">
        <f>SUM(I27:I30)/4</f>
        <v>0.86757425742574257</v>
      </c>
      <c r="J31" s="2">
        <f t="shared" ref="J31:L31" si="45">SUM(J27:J30)/4</f>
        <v>0</v>
      </c>
      <c r="K31" s="2">
        <f t="shared" si="45"/>
        <v>0</v>
      </c>
      <c r="L31" s="2">
        <f t="shared" si="45"/>
        <v>0.83316300229926443</v>
      </c>
      <c r="M31" s="2">
        <f>SUM(M27:M30)/4</f>
        <v>0</v>
      </c>
      <c r="N31" s="2">
        <f t="shared" ref="N31:O31" si="46">SUM(N27:N30)/4</f>
        <v>0</v>
      </c>
      <c r="O31" s="2">
        <f t="shared" si="46"/>
        <v>0.84989959839357432</v>
      </c>
      <c r="P31" s="2">
        <f>SUM(P27:P30)/4</f>
        <v>0</v>
      </c>
      <c r="Q31" s="2">
        <f t="shared" ref="Q31:R31" si="47">SUM(Q27:Q30)/4</f>
        <v>0</v>
      </c>
      <c r="R31" s="2">
        <f t="shared" si="47"/>
        <v>0.84092273487719993</v>
      </c>
      <c r="S31" s="2"/>
      <c r="T31" s="2">
        <f>ROUND(SUM(T27:T30)/4,0)</f>
        <v>105</v>
      </c>
      <c r="U31" s="2">
        <f t="shared" ref="U31:W31" si="48">ROUND(SUM(U27:U30)/4,0)</f>
        <v>14</v>
      </c>
      <c r="V31" s="2">
        <f t="shared" si="48"/>
        <v>13</v>
      </c>
      <c r="W31" s="2">
        <f t="shared" si="48"/>
        <v>71</v>
      </c>
      <c r="X31" s="2">
        <f t="shared" ref="X31" si="49">SUM(X27:X30)/4</f>
        <v>0.83316300229926443</v>
      </c>
      <c r="Y31" s="2">
        <f t="shared" ref="Y31:Z31" si="50">SUM(Y27:Y30)/4</f>
        <v>0.84989959839357432</v>
      </c>
      <c r="Z31" s="2">
        <f t="shared" si="50"/>
        <v>0.84092273487719993</v>
      </c>
      <c r="AA31" s="2">
        <f>AA30</f>
        <v>84</v>
      </c>
      <c r="AB31" s="2">
        <f t="shared" ref="AB31:AD31" si="51">SUM(AB27:AB30)/4</f>
        <v>0.89367510099217418</v>
      </c>
      <c r="AC31" s="2">
        <f t="shared" si="51"/>
        <v>0.87998504486540374</v>
      </c>
      <c r="AD31" s="2">
        <f t="shared" si="51"/>
        <v>0.8864834489810437</v>
      </c>
      <c r="AE31" s="2">
        <f>AE30</f>
        <v>118</v>
      </c>
      <c r="AF31" s="2">
        <f t="shared" ref="AF31:AI31" si="52">SUM(AF27:AF30)/4</f>
        <v>0.86757425742574257</v>
      </c>
      <c r="AG31" s="2">
        <f t="shared" si="52"/>
        <v>0.8634190516457193</v>
      </c>
      <c r="AH31" s="2">
        <f t="shared" si="52"/>
        <v>0.86494232162948914</v>
      </c>
      <c r="AI31" s="2">
        <f t="shared" si="52"/>
        <v>0.86370309192912187</v>
      </c>
      <c r="AJ31" s="2">
        <f>AJ30</f>
        <v>202</v>
      </c>
      <c r="AK31" s="2">
        <f t="shared" ref="AK31:AM31" si="53">SUM(AK27:AK30)/4</f>
        <v>0.86874090639486834</v>
      </c>
      <c r="AL31" s="2">
        <f t="shared" si="53"/>
        <v>0.86757425742574257</v>
      </c>
      <c r="AM31" s="2">
        <f t="shared" si="53"/>
        <v>0.86770331227276021</v>
      </c>
      <c r="AN31" s="2">
        <f>AN30</f>
        <v>202</v>
      </c>
    </row>
    <row r="32" spans="1:40" x14ac:dyDescent="0.25">
      <c r="A32">
        <v>1</v>
      </c>
      <c r="B32" s="1" t="s">
        <v>41</v>
      </c>
      <c r="C32" s="1" t="s">
        <v>42</v>
      </c>
      <c r="D32" s="1" t="s">
        <v>30</v>
      </c>
      <c r="E32">
        <v>29.348240852355961</v>
      </c>
      <c r="F32">
        <v>857</v>
      </c>
      <c r="G32">
        <v>642</v>
      </c>
      <c r="H32">
        <v>215</v>
      </c>
      <c r="I32">
        <v>0.93953488372093019</v>
      </c>
      <c r="J32">
        <v>0</v>
      </c>
      <c r="K32">
        <v>0</v>
      </c>
      <c r="L32">
        <v>0.91666666666666663</v>
      </c>
      <c r="M32">
        <v>0</v>
      </c>
      <c r="N32">
        <v>0</v>
      </c>
      <c r="O32">
        <v>0.94623655913978499</v>
      </c>
      <c r="P32">
        <v>0</v>
      </c>
      <c r="Q32">
        <v>0</v>
      </c>
      <c r="R32">
        <v>0.93121693121693117</v>
      </c>
      <c r="S32" s="1" t="s">
        <v>92</v>
      </c>
      <c r="T32" s="1">
        <v>114</v>
      </c>
      <c r="U32" s="1">
        <v>8</v>
      </c>
      <c r="V32" s="1">
        <v>5</v>
      </c>
      <c r="W32" s="1">
        <v>88</v>
      </c>
      <c r="X32">
        <v>0.91666666666666663</v>
      </c>
      <c r="Y32">
        <v>0.94623655913978499</v>
      </c>
      <c r="Z32">
        <v>0.93121693121693117</v>
      </c>
      <c r="AA32">
        <v>93</v>
      </c>
      <c r="AB32">
        <v>0.95798319327731096</v>
      </c>
      <c r="AC32">
        <v>0.93442622950819676</v>
      </c>
      <c r="AD32">
        <v>0.94605809128630725</v>
      </c>
      <c r="AE32">
        <v>122</v>
      </c>
      <c r="AF32">
        <v>0.93953488372093019</v>
      </c>
      <c r="AG32">
        <v>0.9373249299719888</v>
      </c>
      <c r="AH32">
        <v>0.94033139432399082</v>
      </c>
      <c r="AI32">
        <v>0.93863751125161921</v>
      </c>
      <c r="AJ32">
        <v>215</v>
      </c>
      <c r="AK32">
        <v>0.94011139339456717</v>
      </c>
      <c r="AL32">
        <v>0.93953488372093019</v>
      </c>
      <c r="AM32">
        <v>0.93963842669815856</v>
      </c>
      <c r="AN32">
        <v>215</v>
      </c>
    </row>
    <row r="33" spans="1:40" x14ac:dyDescent="0.25">
      <c r="A33">
        <v>2</v>
      </c>
      <c r="B33" s="1" t="s">
        <v>41</v>
      </c>
      <c r="C33" s="1" t="s">
        <v>42</v>
      </c>
      <c r="D33" s="1" t="s">
        <v>30</v>
      </c>
      <c r="E33">
        <v>29.232417345047001</v>
      </c>
      <c r="F33">
        <v>857</v>
      </c>
      <c r="G33">
        <v>643</v>
      </c>
      <c r="H33">
        <v>214</v>
      </c>
      <c r="I33">
        <v>0.94392523364485981</v>
      </c>
      <c r="J33">
        <v>0</v>
      </c>
      <c r="K33">
        <v>0</v>
      </c>
      <c r="L33">
        <v>0.97647058823529398</v>
      </c>
      <c r="M33">
        <v>0</v>
      </c>
      <c r="N33">
        <v>0</v>
      </c>
      <c r="O33">
        <v>0.89247311827956988</v>
      </c>
      <c r="P33">
        <v>0</v>
      </c>
      <c r="Q33">
        <v>0</v>
      </c>
      <c r="R33">
        <v>0.93258426966292141</v>
      </c>
      <c r="S33" s="1" t="s">
        <v>93</v>
      </c>
      <c r="T33" s="1">
        <v>119</v>
      </c>
      <c r="U33" s="1">
        <v>2</v>
      </c>
      <c r="V33" s="1">
        <v>10</v>
      </c>
      <c r="W33" s="1">
        <v>83</v>
      </c>
      <c r="X33">
        <v>0.97647058823529398</v>
      </c>
      <c r="Y33">
        <v>0.89247311827956988</v>
      </c>
      <c r="Z33">
        <v>0.93258426966292141</v>
      </c>
      <c r="AA33">
        <v>93</v>
      </c>
      <c r="AB33">
        <v>0.92248062015503884</v>
      </c>
      <c r="AC33">
        <v>0.98347107438016523</v>
      </c>
      <c r="AD33">
        <v>0.95199999999999996</v>
      </c>
      <c r="AE33">
        <v>121</v>
      </c>
      <c r="AF33">
        <v>0.94392523364485981</v>
      </c>
      <c r="AG33">
        <v>0.94947560419516641</v>
      </c>
      <c r="AH33">
        <v>0.93797209632986756</v>
      </c>
      <c r="AI33">
        <v>0.94229213483146079</v>
      </c>
      <c r="AJ33">
        <v>214</v>
      </c>
      <c r="AK33">
        <v>0.94594355020860765</v>
      </c>
      <c r="AL33">
        <v>0.94392523364485981</v>
      </c>
      <c r="AM33">
        <v>0.94356232279743801</v>
      </c>
      <c r="AN33">
        <v>214</v>
      </c>
    </row>
    <row r="34" spans="1:40" x14ac:dyDescent="0.25">
      <c r="A34">
        <v>3</v>
      </c>
      <c r="B34" s="1" t="s">
        <v>41</v>
      </c>
      <c r="C34" s="1" t="s">
        <v>42</v>
      </c>
      <c r="D34" s="1" t="s">
        <v>30</v>
      </c>
      <c r="E34">
        <v>29.675385475158691</v>
      </c>
      <c r="F34">
        <v>857</v>
      </c>
      <c r="G34">
        <v>643</v>
      </c>
      <c r="H34">
        <v>214</v>
      </c>
      <c r="I34">
        <v>0.93457943925233644</v>
      </c>
      <c r="J34">
        <v>0</v>
      </c>
      <c r="K34">
        <v>0</v>
      </c>
      <c r="L34">
        <v>0.89898989898989901</v>
      </c>
      <c r="M34">
        <v>0</v>
      </c>
      <c r="N34">
        <v>0</v>
      </c>
      <c r="O34">
        <v>0.956989247311828</v>
      </c>
      <c r="P34">
        <v>0</v>
      </c>
      <c r="Q34">
        <v>0</v>
      </c>
      <c r="R34">
        <v>0.92708333333333337</v>
      </c>
      <c r="S34" s="1" t="s">
        <v>94</v>
      </c>
      <c r="T34" s="1">
        <v>111</v>
      </c>
      <c r="U34" s="1">
        <v>10</v>
      </c>
      <c r="V34" s="1">
        <v>4</v>
      </c>
      <c r="W34" s="1">
        <v>89</v>
      </c>
      <c r="X34">
        <v>0.89898989898989901</v>
      </c>
      <c r="Y34">
        <v>0.956989247311828</v>
      </c>
      <c r="Z34">
        <v>0.92708333333333337</v>
      </c>
      <c r="AA34">
        <v>93</v>
      </c>
      <c r="AB34">
        <v>0.9652173913043478</v>
      </c>
      <c r="AC34">
        <v>0.91735537190082639</v>
      </c>
      <c r="AD34">
        <v>0.94067796610169496</v>
      </c>
      <c r="AE34">
        <v>121</v>
      </c>
      <c r="AF34">
        <v>0.93457943925233644</v>
      </c>
      <c r="AG34">
        <v>0.93210364514712341</v>
      </c>
      <c r="AH34">
        <v>0.93717230960632725</v>
      </c>
      <c r="AI34">
        <v>0.93388064971751417</v>
      </c>
      <c r="AJ34">
        <v>214</v>
      </c>
      <c r="AK34">
        <v>0.93643628483124619</v>
      </c>
      <c r="AL34">
        <v>0.93457943925233644</v>
      </c>
      <c r="AM34">
        <v>0.93477001821637917</v>
      </c>
      <c r="AN34">
        <v>214</v>
      </c>
    </row>
    <row r="35" spans="1:40" x14ac:dyDescent="0.25">
      <c r="A35">
        <v>4</v>
      </c>
      <c r="B35" s="1" t="s">
        <v>41</v>
      </c>
      <c r="C35" s="1" t="s">
        <v>42</v>
      </c>
      <c r="D35" s="1" t="s">
        <v>30</v>
      </c>
      <c r="E35">
        <v>29.788188934326168</v>
      </c>
      <c r="F35">
        <v>857</v>
      </c>
      <c r="G35">
        <v>643</v>
      </c>
      <c r="H35">
        <v>214</v>
      </c>
      <c r="I35">
        <v>0.95327102803738317</v>
      </c>
      <c r="J35">
        <v>0</v>
      </c>
      <c r="K35">
        <v>0</v>
      </c>
      <c r="L35">
        <v>0.91919191919191923</v>
      </c>
      <c r="M35">
        <v>0</v>
      </c>
      <c r="N35">
        <v>0</v>
      </c>
      <c r="O35">
        <v>0.978494623655914</v>
      </c>
      <c r="P35">
        <v>0</v>
      </c>
      <c r="Q35">
        <v>0</v>
      </c>
      <c r="R35">
        <v>0.94791666666666685</v>
      </c>
      <c r="S35" s="1" t="s">
        <v>95</v>
      </c>
      <c r="T35" s="1">
        <v>113</v>
      </c>
      <c r="U35" s="1">
        <v>8</v>
      </c>
      <c r="V35" s="1">
        <v>2</v>
      </c>
      <c r="W35" s="1">
        <v>91</v>
      </c>
      <c r="X35">
        <v>0.91919191919191923</v>
      </c>
      <c r="Y35">
        <v>0.978494623655914</v>
      </c>
      <c r="Z35">
        <v>0.94791666666666685</v>
      </c>
      <c r="AA35">
        <v>93</v>
      </c>
      <c r="AB35">
        <v>0.98260869565217401</v>
      </c>
      <c r="AC35">
        <v>0.93388429752066116</v>
      </c>
      <c r="AD35">
        <v>0.95762711864406802</v>
      </c>
      <c r="AE35">
        <v>121</v>
      </c>
      <c r="AF35">
        <v>0.95327102803738317</v>
      </c>
      <c r="AG35">
        <v>0.95090030742204656</v>
      </c>
      <c r="AH35">
        <v>0.95618946058828758</v>
      </c>
      <c r="AI35">
        <v>0.95277189265536721</v>
      </c>
      <c r="AJ35">
        <v>214</v>
      </c>
      <c r="AK35">
        <v>0.9550490684988856</v>
      </c>
      <c r="AL35">
        <v>0.95327102803738317</v>
      </c>
      <c r="AM35">
        <v>0.95340715586884217</v>
      </c>
      <c r="AN35">
        <v>214</v>
      </c>
    </row>
    <row r="36" spans="1:40" s="3" customFormat="1" x14ac:dyDescent="0.25">
      <c r="A36" s="2" t="s">
        <v>148</v>
      </c>
      <c r="B36" s="2" t="str">
        <f>B35</f>
        <v>NA01</v>
      </c>
      <c r="C36" s="2" t="str">
        <f>C35</f>
        <v>gersen</v>
      </c>
      <c r="D36" s="2" t="str">
        <f>D35</f>
        <v>Binary</v>
      </c>
      <c r="E36" s="2">
        <f>SUM(E32:E35)</f>
        <v>118.04423260688782</v>
      </c>
      <c r="F36" s="2">
        <f>F35</f>
        <v>857</v>
      </c>
      <c r="G36" s="2">
        <f>G35</f>
        <v>643</v>
      </c>
      <c r="H36" s="2">
        <f>H35</f>
        <v>214</v>
      </c>
      <c r="I36" s="2">
        <f>SUM(I32:I35)/4</f>
        <v>0.94282764616387738</v>
      </c>
      <c r="J36" s="2">
        <f t="shared" ref="J36:L36" si="54">SUM(J32:J35)/4</f>
        <v>0</v>
      </c>
      <c r="K36" s="2">
        <f t="shared" si="54"/>
        <v>0</v>
      </c>
      <c r="L36" s="2">
        <f t="shared" si="54"/>
        <v>0.92782976827094477</v>
      </c>
      <c r="M36" s="2">
        <f>SUM(M32:M35)/4</f>
        <v>0</v>
      </c>
      <c r="N36" s="2">
        <f t="shared" ref="N36:O36" si="55">SUM(N32:N35)/4</f>
        <v>0</v>
      </c>
      <c r="O36" s="2">
        <f t="shared" si="55"/>
        <v>0.94354838709677424</v>
      </c>
      <c r="P36" s="2">
        <f>SUM(P32:P35)/4</f>
        <v>0</v>
      </c>
      <c r="Q36" s="2">
        <f t="shared" ref="Q36:R36" si="56">SUM(Q32:Q35)/4</f>
        <v>0</v>
      </c>
      <c r="R36" s="2">
        <f t="shared" si="56"/>
        <v>0.9347003002199632</v>
      </c>
      <c r="S36" s="2"/>
      <c r="T36" s="2">
        <f>ROUND(SUM(T32:T35)/4,0)</f>
        <v>114</v>
      </c>
      <c r="U36" s="2">
        <f t="shared" ref="U36:W36" si="57">ROUND(SUM(U32:U35)/4,0)</f>
        <v>7</v>
      </c>
      <c r="V36" s="2">
        <f t="shared" si="57"/>
        <v>5</v>
      </c>
      <c r="W36" s="2">
        <f t="shared" si="57"/>
        <v>88</v>
      </c>
      <c r="X36" s="2">
        <f t="shared" ref="X36" si="58">SUM(X32:X35)/4</f>
        <v>0.92782976827094477</v>
      </c>
      <c r="Y36" s="2">
        <f t="shared" ref="Y36:Z36" si="59">SUM(Y32:Y35)/4</f>
        <v>0.94354838709677424</v>
      </c>
      <c r="Z36" s="2">
        <f t="shared" si="59"/>
        <v>0.9347003002199632</v>
      </c>
      <c r="AA36" s="2">
        <f>AA35</f>
        <v>93</v>
      </c>
      <c r="AB36" s="2">
        <f t="shared" ref="AB36:AD36" si="60">SUM(AB32:AB35)/4</f>
        <v>0.95707247509721793</v>
      </c>
      <c r="AC36" s="2">
        <f t="shared" si="60"/>
        <v>0.9422842433274623</v>
      </c>
      <c r="AD36" s="2">
        <f t="shared" si="60"/>
        <v>0.94909079400801755</v>
      </c>
      <c r="AE36" s="2">
        <f>AE35</f>
        <v>121</v>
      </c>
      <c r="AF36" s="2">
        <f t="shared" ref="AF36:AI36" si="61">SUM(AF32:AF35)/4</f>
        <v>0.94282764616387738</v>
      </c>
      <c r="AG36" s="2">
        <f t="shared" si="61"/>
        <v>0.94245112168408141</v>
      </c>
      <c r="AH36" s="2">
        <f t="shared" si="61"/>
        <v>0.94291631521211827</v>
      </c>
      <c r="AI36" s="2">
        <f t="shared" si="61"/>
        <v>0.94189554711399037</v>
      </c>
      <c r="AJ36" s="2">
        <f>AJ35</f>
        <v>214</v>
      </c>
      <c r="AK36" s="2">
        <f t="shared" ref="AK36:AM36" si="62">SUM(AK32:AK35)/4</f>
        <v>0.94438507423332663</v>
      </c>
      <c r="AL36" s="2">
        <f t="shared" si="62"/>
        <v>0.94282764616387738</v>
      </c>
      <c r="AM36" s="2">
        <f t="shared" si="62"/>
        <v>0.94284448089520445</v>
      </c>
      <c r="AN36" s="2">
        <f>AN35</f>
        <v>214</v>
      </c>
    </row>
    <row r="37" spans="1:40" x14ac:dyDescent="0.25">
      <c r="A37">
        <v>1</v>
      </c>
      <c r="B37" s="1" t="s">
        <v>43</v>
      </c>
      <c r="C37" s="1" t="s">
        <v>44</v>
      </c>
      <c r="D37" s="1" t="s">
        <v>30</v>
      </c>
      <c r="E37">
        <v>11.441768407821655</v>
      </c>
      <c r="F37">
        <v>109</v>
      </c>
      <c r="G37">
        <v>81</v>
      </c>
      <c r="H37">
        <v>28</v>
      </c>
      <c r="I37">
        <v>0.6785714285714286</v>
      </c>
      <c r="J37">
        <v>0</v>
      </c>
      <c r="K37">
        <v>0</v>
      </c>
      <c r="L37">
        <v>0.66666666666666663</v>
      </c>
      <c r="M37">
        <v>0</v>
      </c>
      <c r="N37">
        <v>0</v>
      </c>
      <c r="O37">
        <v>1</v>
      </c>
      <c r="P37">
        <v>0</v>
      </c>
      <c r="Q37">
        <v>0</v>
      </c>
      <c r="R37">
        <v>0.8</v>
      </c>
      <c r="S37" s="1" t="s">
        <v>96</v>
      </c>
      <c r="T37" s="1">
        <v>1</v>
      </c>
      <c r="U37" s="1">
        <v>9</v>
      </c>
      <c r="V37" s="1">
        <v>0</v>
      </c>
      <c r="W37" s="1">
        <v>18</v>
      </c>
      <c r="X37">
        <v>0.66666666666666663</v>
      </c>
      <c r="Y37">
        <v>1</v>
      </c>
      <c r="Z37">
        <v>0.8</v>
      </c>
      <c r="AA37">
        <v>18</v>
      </c>
      <c r="AB37">
        <v>1</v>
      </c>
      <c r="AC37">
        <v>0.1</v>
      </c>
      <c r="AD37">
        <v>0.1818181818181818</v>
      </c>
      <c r="AE37">
        <v>10</v>
      </c>
      <c r="AF37">
        <v>0.6785714285714286</v>
      </c>
      <c r="AG37">
        <v>0.83333333333333326</v>
      </c>
      <c r="AH37">
        <v>0.55000000000000004</v>
      </c>
      <c r="AI37">
        <v>0.49090909090909091</v>
      </c>
      <c r="AJ37">
        <v>28</v>
      </c>
      <c r="AK37">
        <v>0.7857142857142857</v>
      </c>
      <c r="AL37">
        <v>0.6785714285714286</v>
      </c>
      <c r="AM37">
        <v>0.57922077922077919</v>
      </c>
      <c r="AN37">
        <v>28</v>
      </c>
    </row>
    <row r="38" spans="1:40" x14ac:dyDescent="0.25">
      <c r="A38">
        <v>2</v>
      </c>
      <c r="B38" s="1" t="s">
        <v>43</v>
      </c>
      <c r="C38" s="1" t="s">
        <v>44</v>
      </c>
      <c r="D38" s="1" t="s">
        <v>30</v>
      </c>
      <c r="E38">
        <v>12.36135959625244</v>
      </c>
      <c r="F38">
        <v>109</v>
      </c>
      <c r="G38">
        <v>82</v>
      </c>
      <c r="H38">
        <v>27</v>
      </c>
      <c r="I38">
        <v>0.7407407407407407</v>
      </c>
      <c r="J38">
        <v>0</v>
      </c>
      <c r="K38">
        <v>0</v>
      </c>
      <c r="L38">
        <v>0.78947368421052633</v>
      </c>
      <c r="M38">
        <v>0</v>
      </c>
      <c r="N38">
        <v>0</v>
      </c>
      <c r="O38">
        <v>0.83333333333333337</v>
      </c>
      <c r="P38">
        <v>0</v>
      </c>
      <c r="Q38">
        <v>0</v>
      </c>
      <c r="R38">
        <v>0.81081081081081086</v>
      </c>
      <c r="S38" s="1" t="s">
        <v>97</v>
      </c>
      <c r="T38" s="1">
        <v>5</v>
      </c>
      <c r="U38" s="1">
        <v>4</v>
      </c>
      <c r="V38" s="1">
        <v>3</v>
      </c>
      <c r="W38" s="1">
        <v>15</v>
      </c>
      <c r="X38">
        <v>0.78947368421052633</v>
      </c>
      <c r="Y38">
        <v>0.83333333333333337</v>
      </c>
      <c r="Z38">
        <v>0.81081081081081086</v>
      </c>
      <c r="AA38">
        <v>18</v>
      </c>
      <c r="AB38">
        <v>0.625</v>
      </c>
      <c r="AC38">
        <v>0.55555555555555558</v>
      </c>
      <c r="AD38">
        <v>0.58823529411764708</v>
      </c>
      <c r="AE38">
        <v>9</v>
      </c>
      <c r="AF38">
        <v>0.7407407407407407</v>
      </c>
      <c r="AG38">
        <v>0.70723684210526316</v>
      </c>
      <c r="AH38">
        <v>0.69444444444444442</v>
      </c>
      <c r="AI38">
        <v>0.69952305246422897</v>
      </c>
      <c r="AJ38">
        <v>27</v>
      </c>
      <c r="AK38">
        <v>0.73464912280701755</v>
      </c>
      <c r="AL38">
        <v>0.7407407407407407</v>
      </c>
      <c r="AM38">
        <v>0.73661897191308956</v>
      </c>
      <c r="AN38">
        <v>27</v>
      </c>
    </row>
    <row r="39" spans="1:40" x14ac:dyDescent="0.25">
      <c r="A39">
        <v>3</v>
      </c>
      <c r="B39" s="1" t="s">
        <v>43</v>
      </c>
      <c r="C39" s="1" t="s">
        <v>44</v>
      </c>
      <c r="D39" s="1" t="s">
        <v>30</v>
      </c>
      <c r="E39">
        <v>11.88113808631897</v>
      </c>
      <c r="F39">
        <v>109</v>
      </c>
      <c r="G39">
        <v>82</v>
      </c>
      <c r="H39">
        <v>27</v>
      </c>
      <c r="I39">
        <v>0.77777777777777779</v>
      </c>
      <c r="J39">
        <v>0</v>
      </c>
      <c r="K39">
        <v>0</v>
      </c>
      <c r="L39">
        <v>0.77272727272727271</v>
      </c>
      <c r="M39">
        <v>0</v>
      </c>
      <c r="N39">
        <v>0</v>
      </c>
      <c r="O39">
        <v>0.94444444444444442</v>
      </c>
      <c r="P39">
        <v>0</v>
      </c>
      <c r="Q39">
        <v>0</v>
      </c>
      <c r="R39">
        <v>0.85</v>
      </c>
      <c r="S39" s="1" t="s">
        <v>98</v>
      </c>
      <c r="T39" s="1">
        <v>4</v>
      </c>
      <c r="U39" s="1">
        <v>5</v>
      </c>
      <c r="V39" s="1">
        <v>1</v>
      </c>
      <c r="W39" s="1">
        <v>17</v>
      </c>
      <c r="X39">
        <v>0.77272727272727271</v>
      </c>
      <c r="Y39">
        <v>0.94444444444444442</v>
      </c>
      <c r="Z39">
        <v>0.85</v>
      </c>
      <c r="AA39">
        <v>18</v>
      </c>
      <c r="AB39">
        <v>0.8</v>
      </c>
      <c r="AC39">
        <v>0.44444444444444442</v>
      </c>
      <c r="AD39">
        <v>0.5714285714285714</v>
      </c>
      <c r="AE39">
        <v>9</v>
      </c>
      <c r="AF39">
        <v>0.77777777777777779</v>
      </c>
      <c r="AG39">
        <v>0.78636363636363638</v>
      </c>
      <c r="AH39">
        <v>0.69444444444444442</v>
      </c>
      <c r="AI39">
        <v>0.71071428571428563</v>
      </c>
      <c r="AJ39">
        <v>27</v>
      </c>
      <c r="AK39">
        <v>0.78181818181818186</v>
      </c>
      <c r="AL39">
        <v>0.77777777777777779</v>
      </c>
      <c r="AM39">
        <v>0.75714285714285712</v>
      </c>
      <c r="AN39">
        <v>27</v>
      </c>
    </row>
    <row r="40" spans="1:40" x14ac:dyDescent="0.25">
      <c r="A40">
        <v>4</v>
      </c>
      <c r="B40" s="1" t="s">
        <v>43</v>
      </c>
      <c r="C40" s="1" t="s">
        <v>44</v>
      </c>
      <c r="D40" s="1" t="s">
        <v>30</v>
      </c>
      <c r="E40">
        <v>11.920641183853149</v>
      </c>
      <c r="F40">
        <v>109</v>
      </c>
      <c r="G40">
        <v>82</v>
      </c>
      <c r="H40">
        <v>27</v>
      </c>
      <c r="I40">
        <v>0.77777777777777779</v>
      </c>
      <c r="J40">
        <v>0</v>
      </c>
      <c r="K40">
        <v>0</v>
      </c>
      <c r="L40">
        <v>0.73913043478260865</v>
      </c>
      <c r="M40">
        <v>0</v>
      </c>
      <c r="N40">
        <v>0</v>
      </c>
      <c r="O40">
        <v>1</v>
      </c>
      <c r="P40">
        <v>0</v>
      </c>
      <c r="Q40">
        <v>0</v>
      </c>
      <c r="R40">
        <v>0.85</v>
      </c>
      <c r="S40" s="1" t="s">
        <v>99</v>
      </c>
      <c r="T40" s="1">
        <v>4</v>
      </c>
      <c r="U40" s="1">
        <v>6</v>
      </c>
      <c r="V40" s="1">
        <v>0</v>
      </c>
      <c r="W40" s="1">
        <v>17</v>
      </c>
      <c r="X40">
        <v>0.73913043478260865</v>
      </c>
      <c r="Y40">
        <v>1</v>
      </c>
      <c r="Z40">
        <v>0.85</v>
      </c>
      <c r="AA40">
        <v>17</v>
      </c>
      <c r="AB40">
        <v>1</v>
      </c>
      <c r="AC40">
        <v>0.4</v>
      </c>
      <c r="AD40">
        <v>0.57142857142857151</v>
      </c>
      <c r="AE40">
        <v>10</v>
      </c>
      <c r="AF40">
        <v>0.77777777777777779</v>
      </c>
      <c r="AG40">
        <v>0.86956521739130432</v>
      </c>
      <c r="AH40">
        <v>0.7</v>
      </c>
      <c r="AI40">
        <v>0.71071428571428574</v>
      </c>
      <c r="AJ40">
        <v>27</v>
      </c>
      <c r="AK40">
        <v>0.83574879227053145</v>
      </c>
      <c r="AL40">
        <v>0.77777777777777779</v>
      </c>
      <c r="AM40">
        <v>0.74682539682539684</v>
      </c>
      <c r="AN40">
        <v>27</v>
      </c>
    </row>
    <row r="41" spans="1:40" s="3" customFormat="1" x14ac:dyDescent="0.25">
      <c r="A41" s="2" t="s">
        <v>148</v>
      </c>
      <c r="B41" s="2" t="str">
        <f>B40</f>
        <v>NA02</v>
      </c>
      <c r="C41" s="2" t="str">
        <f>C40</f>
        <v>gerom</v>
      </c>
      <c r="D41" s="2" t="str">
        <f>D40</f>
        <v>Binary</v>
      </c>
      <c r="E41" s="2">
        <f>SUM(E37:E40)</f>
        <v>47.604907274246216</v>
      </c>
      <c r="F41" s="2">
        <f>F40</f>
        <v>109</v>
      </c>
      <c r="G41" s="2">
        <f>G40</f>
        <v>82</v>
      </c>
      <c r="H41" s="2">
        <f>H40</f>
        <v>27</v>
      </c>
      <c r="I41" s="2">
        <f>SUM(I37:I40)/4</f>
        <v>0.74371693121693117</v>
      </c>
      <c r="J41" s="2">
        <f t="shared" ref="J41:L41" si="63">SUM(J37:J40)/4</f>
        <v>0</v>
      </c>
      <c r="K41" s="2">
        <f t="shared" si="63"/>
        <v>0</v>
      </c>
      <c r="L41" s="2">
        <f t="shared" si="63"/>
        <v>0.74199951459676861</v>
      </c>
      <c r="M41" s="2">
        <f>SUM(M37:M40)/4</f>
        <v>0</v>
      </c>
      <c r="N41" s="2">
        <f t="shared" ref="N41:O41" si="64">SUM(N37:N40)/4</f>
        <v>0</v>
      </c>
      <c r="O41" s="2">
        <f t="shared" si="64"/>
        <v>0.94444444444444442</v>
      </c>
      <c r="P41" s="2">
        <f>SUM(P37:P40)/4</f>
        <v>0</v>
      </c>
      <c r="Q41" s="2">
        <f t="shared" ref="Q41:R41" si="65">SUM(Q37:Q40)/4</f>
        <v>0</v>
      </c>
      <c r="R41" s="2">
        <f t="shared" si="65"/>
        <v>0.82770270270270274</v>
      </c>
      <c r="S41" s="2"/>
      <c r="T41" s="2">
        <f>ROUND(SUM(T37:T40)/4,0)</f>
        <v>4</v>
      </c>
      <c r="U41" s="2">
        <f t="shared" ref="U41:W41" si="66">ROUND(SUM(U37:U40)/4,0)</f>
        <v>6</v>
      </c>
      <c r="V41" s="2">
        <f t="shared" si="66"/>
        <v>1</v>
      </c>
      <c r="W41" s="2">
        <f t="shared" si="66"/>
        <v>17</v>
      </c>
      <c r="X41" s="2">
        <f t="shared" ref="X41" si="67">SUM(X37:X40)/4</f>
        <v>0.74199951459676861</v>
      </c>
      <c r="Y41" s="2">
        <f t="shared" ref="Y41:Z41" si="68">SUM(Y37:Y40)/4</f>
        <v>0.94444444444444442</v>
      </c>
      <c r="Z41" s="2">
        <f t="shared" si="68"/>
        <v>0.82770270270270274</v>
      </c>
      <c r="AA41" s="2">
        <f>AA40</f>
        <v>17</v>
      </c>
      <c r="AB41" s="2">
        <f t="shared" ref="AB41:AD41" si="69">SUM(AB37:AB40)/4</f>
        <v>0.85624999999999996</v>
      </c>
      <c r="AC41" s="2">
        <f t="shared" si="69"/>
        <v>0.375</v>
      </c>
      <c r="AD41" s="2">
        <f t="shared" si="69"/>
        <v>0.47822765469824291</v>
      </c>
      <c r="AE41" s="2">
        <f>AE40</f>
        <v>10</v>
      </c>
      <c r="AF41" s="2">
        <f t="shared" ref="AF41:AI41" si="70">SUM(AF37:AF40)/4</f>
        <v>0.74371693121693117</v>
      </c>
      <c r="AG41" s="2">
        <f t="shared" si="70"/>
        <v>0.79912475729838428</v>
      </c>
      <c r="AH41" s="2">
        <f t="shared" si="70"/>
        <v>0.65972222222222221</v>
      </c>
      <c r="AI41" s="2">
        <f t="shared" si="70"/>
        <v>0.65296517870047277</v>
      </c>
      <c r="AJ41" s="2">
        <f>AJ40</f>
        <v>27</v>
      </c>
      <c r="AK41" s="2">
        <f t="shared" ref="AK41:AM41" si="71">SUM(AK37:AK40)/4</f>
        <v>0.78448259565250411</v>
      </c>
      <c r="AL41" s="2">
        <f t="shared" si="71"/>
        <v>0.74371693121693117</v>
      </c>
      <c r="AM41" s="2">
        <f t="shared" si="71"/>
        <v>0.7049520012755307</v>
      </c>
      <c r="AN41" s="2">
        <f>AN40</f>
        <v>27</v>
      </c>
    </row>
    <row r="42" spans="1:40" x14ac:dyDescent="0.25">
      <c r="A42">
        <v>1</v>
      </c>
      <c r="B42" s="1" t="s">
        <v>45</v>
      </c>
      <c r="C42" s="1" t="s">
        <v>46</v>
      </c>
      <c r="D42" s="1" t="s">
        <v>30</v>
      </c>
      <c r="E42">
        <v>46.950323343276978</v>
      </c>
      <c r="F42">
        <v>1639</v>
      </c>
      <c r="G42">
        <v>1229</v>
      </c>
      <c r="H42">
        <v>410</v>
      </c>
      <c r="I42">
        <v>0.97073170731707314</v>
      </c>
      <c r="J42">
        <v>0</v>
      </c>
      <c r="K42">
        <v>0</v>
      </c>
      <c r="L42">
        <v>0.33333333333333331</v>
      </c>
      <c r="M42">
        <v>0</v>
      </c>
      <c r="N42">
        <v>0</v>
      </c>
      <c r="O42">
        <v>9.0909090909090898E-2</v>
      </c>
      <c r="P42">
        <v>0</v>
      </c>
      <c r="Q42">
        <v>0</v>
      </c>
      <c r="R42">
        <v>0.14285714285714279</v>
      </c>
      <c r="S42" s="1" t="s">
        <v>100</v>
      </c>
      <c r="T42" s="1">
        <v>397</v>
      </c>
      <c r="U42" s="1">
        <v>2</v>
      </c>
      <c r="V42" s="1">
        <v>10</v>
      </c>
      <c r="W42" s="1">
        <v>1</v>
      </c>
      <c r="X42">
        <v>0.33333333333333331</v>
      </c>
      <c r="Y42">
        <v>9.0909090909090898E-2</v>
      </c>
      <c r="Z42">
        <v>0.14285714285714279</v>
      </c>
      <c r="AA42">
        <v>11</v>
      </c>
      <c r="AB42">
        <v>0.97542997542997545</v>
      </c>
      <c r="AC42">
        <v>0.9949874686716792</v>
      </c>
      <c r="AD42">
        <v>0.98511166253101723</v>
      </c>
      <c r="AE42">
        <v>399</v>
      </c>
      <c r="AF42">
        <v>0.97073170731707314</v>
      </c>
      <c r="AG42">
        <v>0.65438165438165441</v>
      </c>
      <c r="AH42">
        <v>0.54294827979038507</v>
      </c>
      <c r="AI42">
        <v>0.56398440269408012</v>
      </c>
      <c r="AJ42">
        <v>410</v>
      </c>
      <c r="AK42">
        <v>0.95820299234933382</v>
      </c>
      <c r="AL42">
        <v>0.97073170731707314</v>
      </c>
      <c r="AM42">
        <v>0.96251459005196205</v>
      </c>
      <c r="AN42">
        <v>410</v>
      </c>
    </row>
    <row r="43" spans="1:40" x14ac:dyDescent="0.25">
      <c r="A43">
        <v>2</v>
      </c>
      <c r="B43" s="1" t="s">
        <v>45</v>
      </c>
      <c r="C43" s="1" t="s">
        <v>46</v>
      </c>
      <c r="D43" s="1" t="s">
        <v>30</v>
      </c>
      <c r="E43">
        <v>47.404481887817383</v>
      </c>
      <c r="F43">
        <v>1639</v>
      </c>
      <c r="G43">
        <v>1229</v>
      </c>
      <c r="H43">
        <v>410</v>
      </c>
      <c r="I43">
        <v>0.98048780487804876</v>
      </c>
      <c r="J43">
        <v>0</v>
      </c>
      <c r="K43">
        <v>0</v>
      </c>
      <c r="L43">
        <v>0.7142857142857143</v>
      </c>
      <c r="M43">
        <v>0</v>
      </c>
      <c r="N43">
        <v>0</v>
      </c>
      <c r="O43">
        <v>0.45454545454545447</v>
      </c>
      <c r="P43">
        <v>0</v>
      </c>
      <c r="Q43">
        <v>0</v>
      </c>
      <c r="R43">
        <v>0.55555555555555558</v>
      </c>
      <c r="S43" s="1" t="s">
        <v>101</v>
      </c>
      <c r="T43" s="1">
        <v>397</v>
      </c>
      <c r="U43" s="1">
        <v>2</v>
      </c>
      <c r="V43" s="1">
        <v>6</v>
      </c>
      <c r="W43" s="1">
        <v>5</v>
      </c>
      <c r="X43">
        <v>0.7142857142857143</v>
      </c>
      <c r="Y43">
        <v>0.45454545454545447</v>
      </c>
      <c r="Z43">
        <v>0.55555555555555558</v>
      </c>
      <c r="AA43">
        <v>11</v>
      </c>
      <c r="AB43">
        <v>0.98511166253101723</v>
      </c>
      <c r="AC43">
        <v>0.9949874686716792</v>
      </c>
      <c r="AD43">
        <v>0.99002493765586042</v>
      </c>
      <c r="AE43">
        <v>399</v>
      </c>
      <c r="AF43">
        <v>0.98048780487804876</v>
      </c>
      <c r="AG43">
        <v>0.84969868840836582</v>
      </c>
      <c r="AH43">
        <v>0.72476646160856684</v>
      </c>
      <c r="AI43">
        <v>0.77279024660570794</v>
      </c>
      <c r="AJ43">
        <v>410</v>
      </c>
      <c r="AK43">
        <v>0.97784560050492375</v>
      </c>
      <c r="AL43">
        <v>0.98048780487804876</v>
      </c>
      <c r="AM43">
        <v>0.97836844203853501</v>
      </c>
      <c r="AN43">
        <v>410</v>
      </c>
    </row>
    <row r="44" spans="1:40" x14ac:dyDescent="0.25">
      <c r="A44">
        <v>3</v>
      </c>
      <c r="B44" s="1" t="s">
        <v>45</v>
      </c>
      <c r="C44" s="1" t="s">
        <v>46</v>
      </c>
      <c r="D44" s="1" t="s">
        <v>30</v>
      </c>
      <c r="E44">
        <v>47.310774803161621</v>
      </c>
      <c r="F44">
        <v>1639</v>
      </c>
      <c r="G44">
        <v>1229</v>
      </c>
      <c r="H44">
        <v>410</v>
      </c>
      <c r="I44">
        <v>0.97073170731707314</v>
      </c>
      <c r="J44">
        <v>0</v>
      </c>
      <c r="K44">
        <v>0</v>
      </c>
      <c r="L44">
        <v>0.42857142857142849</v>
      </c>
      <c r="M44">
        <v>0</v>
      </c>
      <c r="N44">
        <v>0</v>
      </c>
      <c r="O44">
        <v>0.27272727272727271</v>
      </c>
      <c r="P44">
        <v>0</v>
      </c>
      <c r="Q44">
        <v>0</v>
      </c>
      <c r="R44">
        <v>0.3333333333333332</v>
      </c>
      <c r="S44" s="1" t="s">
        <v>102</v>
      </c>
      <c r="T44" s="1">
        <v>395</v>
      </c>
      <c r="U44" s="1">
        <v>4</v>
      </c>
      <c r="V44" s="1">
        <v>8</v>
      </c>
      <c r="W44" s="1">
        <v>3</v>
      </c>
      <c r="X44">
        <v>0.42857142857142849</v>
      </c>
      <c r="Y44">
        <v>0.27272727272727271</v>
      </c>
      <c r="Z44">
        <v>0.3333333333333332</v>
      </c>
      <c r="AA44">
        <v>11</v>
      </c>
      <c r="AB44">
        <v>0.98014888337468997</v>
      </c>
      <c r="AC44">
        <v>0.9899749373433584</v>
      </c>
      <c r="AD44">
        <v>0.98503740648379057</v>
      </c>
      <c r="AE44">
        <v>399</v>
      </c>
      <c r="AF44">
        <v>0.97073170731707314</v>
      </c>
      <c r="AG44">
        <v>0.70436015597305923</v>
      </c>
      <c r="AH44">
        <v>0.63135110503531555</v>
      </c>
      <c r="AI44">
        <v>0.65918536990856191</v>
      </c>
      <c r="AJ44">
        <v>410</v>
      </c>
      <c r="AK44">
        <v>0.96535046385557799</v>
      </c>
      <c r="AL44">
        <v>0.97073170731707314</v>
      </c>
      <c r="AM44">
        <v>0.96755266305780285</v>
      </c>
      <c r="AN44">
        <v>410</v>
      </c>
    </row>
    <row r="45" spans="1:40" x14ac:dyDescent="0.25">
      <c r="A45">
        <v>4</v>
      </c>
      <c r="B45" s="1" t="s">
        <v>45</v>
      </c>
      <c r="C45" s="1" t="s">
        <v>46</v>
      </c>
      <c r="D45" s="1" t="s">
        <v>30</v>
      </c>
      <c r="E45">
        <v>47.111972808837891</v>
      </c>
      <c r="F45">
        <v>1639</v>
      </c>
      <c r="G45">
        <v>1230</v>
      </c>
      <c r="H45">
        <v>409</v>
      </c>
      <c r="I45">
        <v>0.9682151589242054</v>
      </c>
      <c r="J45">
        <v>0</v>
      </c>
      <c r="K45">
        <v>0</v>
      </c>
      <c r="L45">
        <v>0.36363636363636359</v>
      </c>
      <c r="M45">
        <v>0</v>
      </c>
      <c r="N45">
        <v>0</v>
      </c>
      <c r="O45">
        <v>0.4</v>
      </c>
      <c r="P45">
        <v>0</v>
      </c>
      <c r="Q45">
        <v>0</v>
      </c>
      <c r="R45">
        <v>0.38095238095238099</v>
      </c>
      <c r="S45" s="1" t="s">
        <v>103</v>
      </c>
      <c r="T45" s="1">
        <v>392</v>
      </c>
      <c r="U45" s="1">
        <v>7</v>
      </c>
      <c r="V45" s="1">
        <v>6</v>
      </c>
      <c r="W45" s="1">
        <v>4</v>
      </c>
      <c r="X45">
        <v>0.36363636363636359</v>
      </c>
      <c r="Y45">
        <v>0.4</v>
      </c>
      <c r="Z45">
        <v>0.38095238095238099</v>
      </c>
      <c r="AA45">
        <v>10</v>
      </c>
      <c r="AB45">
        <v>0.98492462311557805</v>
      </c>
      <c r="AC45">
        <v>0.98245614035087725</v>
      </c>
      <c r="AD45">
        <v>0.98368883312421584</v>
      </c>
      <c r="AE45">
        <v>399</v>
      </c>
      <c r="AF45">
        <v>0.9682151589242054</v>
      </c>
      <c r="AG45">
        <v>0.67428049337597074</v>
      </c>
      <c r="AH45">
        <v>0.69122807017543852</v>
      </c>
      <c r="AI45">
        <v>0.68232060703829844</v>
      </c>
      <c r="AJ45">
        <v>409</v>
      </c>
      <c r="AK45">
        <v>0.96973420112342124</v>
      </c>
      <c r="AL45">
        <v>0.9682151589242054</v>
      </c>
      <c r="AM45">
        <v>0.96895200055277719</v>
      </c>
      <c r="AN45">
        <v>409</v>
      </c>
    </row>
    <row r="46" spans="1:40" s="3" customFormat="1" x14ac:dyDescent="0.25">
      <c r="A46" s="2" t="s">
        <v>148</v>
      </c>
      <c r="B46" s="2" t="str">
        <f>B45</f>
        <v>NA03</v>
      </c>
      <c r="C46" s="2" t="str">
        <f>C45</f>
        <v>ompc</v>
      </c>
      <c r="D46" s="2" t="str">
        <f>D45</f>
        <v>Binary</v>
      </c>
      <c r="E46" s="2">
        <f>SUM(E42:E45)</f>
        <v>188.77755284309387</v>
      </c>
      <c r="F46" s="2">
        <f>F45</f>
        <v>1639</v>
      </c>
      <c r="G46" s="2">
        <f>G45</f>
        <v>1230</v>
      </c>
      <c r="H46" s="2">
        <f>H45</f>
        <v>409</v>
      </c>
      <c r="I46" s="2">
        <f>SUM(I42:I45)/4</f>
        <v>0.97254159460910006</v>
      </c>
      <c r="J46" s="2">
        <f t="shared" ref="J46:L46" si="72">SUM(J42:J45)/4</f>
        <v>0</v>
      </c>
      <c r="K46" s="2">
        <f t="shared" si="72"/>
        <v>0</v>
      </c>
      <c r="L46" s="2">
        <f t="shared" si="72"/>
        <v>0.45995670995670995</v>
      </c>
      <c r="M46" s="2">
        <f>SUM(M42:M45)/4</f>
        <v>0</v>
      </c>
      <c r="N46" s="2">
        <f t="shared" ref="N46:O46" si="73">SUM(N42:N45)/4</f>
        <v>0</v>
      </c>
      <c r="O46" s="2">
        <f t="shared" si="73"/>
        <v>0.30454545454545456</v>
      </c>
      <c r="P46" s="2">
        <f>SUM(P42:P45)/4</f>
        <v>0</v>
      </c>
      <c r="Q46" s="2">
        <f t="shared" ref="Q46:R46" si="74">SUM(Q42:Q45)/4</f>
        <v>0</v>
      </c>
      <c r="R46" s="2">
        <f t="shared" si="74"/>
        <v>0.35317460317460314</v>
      </c>
      <c r="S46" s="2"/>
      <c r="T46" s="2">
        <f>ROUND(SUM(T42:T45)/4,0)</f>
        <v>395</v>
      </c>
      <c r="U46" s="2">
        <f t="shared" ref="U46:W46" si="75">ROUND(SUM(U42:U45)/4,0)</f>
        <v>4</v>
      </c>
      <c r="V46" s="2">
        <f t="shared" si="75"/>
        <v>8</v>
      </c>
      <c r="W46" s="2">
        <f t="shared" si="75"/>
        <v>3</v>
      </c>
      <c r="X46" s="2">
        <f t="shared" ref="X46" si="76">SUM(X42:X45)/4</f>
        <v>0.45995670995670995</v>
      </c>
      <c r="Y46" s="2">
        <f t="shared" ref="Y46:Z46" si="77">SUM(Y42:Y45)/4</f>
        <v>0.30454545454545456</v>
      </c>
      <c r="Z46" s="2">
        <f t="shared" si="77"/>
        <v>0.35317460317460314</v>
      </c>
      <c r="AA46" s="2">
        <f>AA45</f>
        <v>10</v>
      </c>
      <c r="AB46" s="2">
        <f t="shared" ref="AB46:AD46" si="78">SUM(AB42:AB45)/4</f>
        <v>0.9814037861128152</v>
      </c>
      <c r="AC46" s="2">
        <f t="shared" si="78"/>
        <v>0.99060150375939848</v>
      </c>
      <c r="AD46" s="2">
        <f t="shared" si="78"/>
        <v>0.9859657099487209</v>
      </c>
      <c r="AE46" s="2">
        <f>AE45</f>
        <v>399</v>
      </c>
      <c r="AF46" s="2">
        <f t="shared" ref="AF46:AI46" si="79">SUM(AF42:AF45)/4</f>
        <v>0.97254159460910006</v>
      </c>
      <c r="AG46" s="2">
        <f t="shared" si="79"/>
        <v>0.72068024803476249</v>
      </c>
      <c r="AH46" s="2">
        <f t="shared" si="79"/>
        <v>0.64757347915242647</v>
      </c>
      <c r="AI46" s="2">
        <f t="shared" si="79"/>
        <v>0.66957015656166208</v>
      </c>
      <c r="AJ46" s="2">
        <f>AJ45</f>
        <v>409</v>
      </c>
      <c r="AK46" s="2">
        <f t="shared" ref="AK46:AM46" si="80">SUM(AK42:AK45)/4</f>
        <v>0.96778331445831423</v>
      </c>
      <c r="AL46" s="2">
        <f t="shared" si="80"/>
        <v>0.97254159460910006</v>
      </c>
      <c r="AM46" s="2">
        <f t="shared" si="80"/>
        <v>0.96934692392526922</v>
      </c>
      <c r="AN46" s="2">
        <f>AN45</f>
        <v>409</v>
      </c>
    </row>
    <row r="47" spans="1:40" x14ac:dyDescent="0.25">
      <c r="A47">
        <v>1</v>
      </c>
      <c r="B47" s="1" t="s">
        <v>47</v>
      </c>
      <c r="C47" s="1" t="s">
        <v>48</v>
      </c>
      <c r="D47" s="1" t="s">
        <v>30</v>
      </c>
      <c r="E47">
        <v>22.579138994216919</v>
      </c>
      <c r="F47">
        <v>556</v>
      </c>
      <c r="G47">
        <v>417</v>
      </c>
      <c r="H47">
        <v>139</v>
      </c>
      <c r="I47">
        <v>0.94244604316546765</v>
      </c>
      <c r="J47">
        <v>0</v>
      </c>
      <c r="K47">
        <v>0</v>
      </c>
      <c r="L47">
        <v>0.95419847328244278</v>
      </c>
      <c r="M47">
        <v>0</v>
      </c>
      <c r="N47">
        <v>0</v>
      </c>
      <c r="O47">
        <v>0.98425196850393704</v>
      </c>
      <c r="P47">
        <v>0</v>
      </c>
      <c r="Q47">
        <v>0</v>
      </c>
      <c r="R47">
        <v>0.96899224806201556</v>
      </c>
      <c r="S47" s="1" t="s">
        <v>104</v>
      </c>
      <c r="T47" s="1">
        <v>6</v>
      </c>
      <c r="U47" s="1">
        <v>6</v>
      </c>
      <c r="V47" s="1">
        <v>2</v>
      </c>
      <c r="W47" s="1">
        <v>125</v>
      </c>
      <c r="X47">
        <v>0.95419847328244278</v>
      </c>
      <c r="Y47">
        <v>0.98425196850393704</v>
      </c>
      <c r="Z47">
        <v>0.96899224806201556</v>
      </c>
      <c r="AA47">
        <v>127</v>
      </c>
      <c r="AB47">
        <v>0.75</v>
      </c>
      <c r="AC47">
        <v>0.5</v>
      </c>
      <c r="AD47">
        <v>0.6</v>
      </c>
      <c r="AE47">
        <v>12</v>
      </c>
      <c r="AF47">
        <v>0.94244604316546765</v>
      </c>
      <c r="AG47">
        <v>0.85209923664122145</v>
      </c>
      <c r="AH47">
        <v>0.74212598425196852</v>
      </c>
      <c r="AI47">
        <v>0.78449612403100777</v>
      </c>
      <c r="AJ47">
        <v>139</v>
      </c>
      <c r="AK47">
        <v>0.93656982810697997</v>
      </c>
      <c r="AL47">
        <v>0.94244604316546765</v>
      </c>
      <c r="AM47">
        <v>0.93713680218615802</v>
      </c>
      <c r="AN47">
        <v>139</v>
      </c>
    </row>
    <row r="48" spans="1:40" x14ac:dyDescent="0.25">
      <c r="A48">
        <v>2</v>
      </c>
      <c r="B48" s="1" t="s">
        <v>47</v>
      </c>
      <c r="C48" s="1" t="s">
        <v>48</v>
      </c>
      <c r="D48" s="1" t="s">
        <v>30</v>
      </c>
      <c r="E48">
        <v>22.281229019165039</v>
      </c>
      <c r="F48">
        <v>556</v>
      </c>
      <c r="G48">
        <v>417</v>
      </c>
      <c r="H48">
        <v>139</v>
      </c>
      <c r="I48">
        <v>0.94244604316546765</v>
      </c>
      <c r="J48">
        <v>0</v>
      </c>
      <c r="K48">
        <v>0</v>
      </c>
      <c r="L48">
        <v>0.97599999999999998</v>
      </c>
      <c r="M48">
        <v>0</v>
      </c>
      <c r="N48">
        <v>0</v>
      </c>
      <c r="O48">
        <v>0.96062992125984237</v>
      </c>
      <c r="P48">
        <v>0</v>
      </c>
      <c r="Q48">
        <v>0</v>
      </c>
      <c r="R48">
        <v>0.96825396825396837</v>
      </c>
      <c r="S48" s="1" t="s">
        <v>105</v>
      </c>
      <c r="T48" s="1">
        <v>9</v>
      </c>
      <c r="U48" s="1">
        <v>3</v>
      </c>
      <c r="V48" s="1">
        <v>5</v>
      </c>
      <c r="W48" s="1">
        <v>122</v>
      </c>
      <c r="X48">
        <v>0.97599999999999998</v>
      </c>
      <c r="Y48">
        <v>0.96062992125984237</v>
      </c>
      <c r="Z48">
        <v>0.96825396825396837</v>
      </c>
      <c r="AA48">
        <v>127</v>
      </c>
      <c r="AB48">
        <v>0.6428571428571429</v>
      </c>
      <c r="AC48">
        <v>0.75</v>
      </c>
      <c r="AD48">
        <v>0.6923076923076924</v>
      </c>
      <c r="AE48">
        <v>12</v>
      </c>
      <c r="AF48">
        <v>0.94244604316546765</v>
      </c>
      <c r="AG48">
        <v>0.80942857142857139</v>
      </c>
      <c r="AH48">
        <v>0.85531496062992129</v>
      </c>
      <c r="AI48">
        <v>0.83028083028083033</v>
      </c>
      <c r="AJ48">
        <v>139</v>
      </c>
      <c r="AK48">
        <v>0.94723946557040084</v>
      </c>
      <c r="AL48">
        <v>0.94244604316546765</v>
      </c>
      <c r="AM48">
        <v>0.94443126817227563</v>
      </c>
      <c r="AN48">
        <v>139</v>
      </c>
    </row>
    <row r="49" spans="1:40" x14ac:dyDescent="0.25">
      <c r="A49">
        <v>3</v>
      </c>
      <c r="B49" s="1" t="s">
        <v>47</v>
      </c>
      <c r="C49" s="1" t="s">
        <v>48</v>
      </c>
      <c r="D49" s="1" t="s">
        <v>30</v>
      </c>
      <c r="E49">
        <v>22.379974842071533</v>
      </c>
      <c r="F49">
        <v>556</v>
      </c>
      <c r="G49">
        <v>417</v>
      </c>
      <c r="H49">
        <v>139</v>
      </c>
      <c r="I49">
        <v>0.93525179856115104</v>
      </c>
      <c r="J49">
        <v>0</v>
      </c>
      <c r="K49">
        <v>0</v>
      </c>
      <c r="L49">
        <v>0.94656488549618323</v>
      </c>
      <c r="M49">
        <v>0</v>
      </c>
      <c r="N49">
        <v>0</v>
      </c>
      <c r="O49">
        <v>0.98412698412698396</v>
      </c>
      <c r="P49">
        <v>0</v>
      </c>
      <c r="Q49">
        <v>0</v>
      </c>
      <c r="R49">
        <v>0.96498054474708161</v>
      </c>
      <c r="S49" s="1" t="s">
        <v>106</v>
      </c>
      <c r="T49" s="1">
        <v>6</v>
      </c>
      <c r="U49" s="1">
        <v>7</v>
      </c>
      <c r="V49" s="1">
        <v>2</v>
      </c>
      <c r="W49" s="1">
        <v>124</v>
      </c>
      <c r="X49">
        <v>0.94656488549618323</v>
      </c>
      <c r="Y49">
        <v>0.98412698412698396</v>
      </c>
      <c r="Z49">
        <v>0.96498054474708161</v>
      </c>
      <c r="AA49">
        <v>126</v>
      </c>
      <c r="AB49">
        <v>0.75</v>
      </c>
      <c r="AC49">
        <v>0.46153846153846151</v>
      </c>
      <c r="AD49">
        <v>0.5714285714285714</v>
      </c>
      <c r="AE49">
        <v>13</v>
      </c>
      <c r="AF49">
        <v>0.93525179856115104</v>
      </c>
      <c r="AG49">
        <v>0.84828244274809161</v>
      </c>
      <c r="AH49">
        <v>0.72283272283272282</v>
      </c>
      <c r="AI49">
        <v>0.76820455808782651</v>
      </c>
      <c r="AJ49">
        <v>139</v>
      </c>
      <c r="AK49">
        <v>0.92818111922675595</v>
      </c>
      <c r="AL49">
        <v>0.93525179856115104</v>
      </c>
      <c r="AM49">
        <v>0.92817352565973921</v>
      </c>
      <c r="AN49">
        <v>139</v>
      </c>
    </row>
    <row r="50" spans="1:40" x14ac:dyDescent="0.25">
      <c r="A50">
        <v>4</v>
      </c>
      <c r="B50" s="1" t="s">
        <v>47</v>
      </c>
      <c r="C50" s="1" t="s">
        <v>48</v>
      </c>
      <c r="D50" s="1" t="s">
        <v>30</v>
      </c>
      <c r="E50">
        <v>22.304326772689819</v>
      </c>
      <c r="F50">
        <v>556</v>
      </c>
      <c r="G50">
        <v>417</v>
      </c>
      <c r="H50">
        <v>139</v>
      </c>
      <c r="I50">
        <v>0.92805755395683442</v>
      </c>
      <c r="J50">
        <v>0</v>
      </c>
      <c r="K50">
        <v>0</v>
      </c>
      <c r="L50">
        <v>0.93283582089552242</v>
      </c>
      <c r="M50">
        <v>0</v>
      </c>
      <c r="N50">
        <v>0</v>
      </c>
      <c r="O50">
        <v>0.99206349206349198</v>
      </c>
      <c r="P50">
        <v>0</v>
      </c>
      <c r="Q50">
        <v>0</v>
      </c>
      <c r="R50">
        <v>0.96153846153846156</v>
      </c>
      <c r="S50" s="1" t="s">
        <v>107</v>
      </c>
      <c r="T50" s="1">
        <v>4</v>
      </c>
      <c r="U50" s="1">
        <v>9</v>
      </c>
      <c r="V50" s="1">
        <v>1</v>
      </c>
      <c r="W50" s="1">
        <v>125</v>
      </c>
      <c r="X50">
        <v>0.93283582089552242</v>
      </c>
      <c r="Y50">
        <v>0.99206349206349198</v>
      </c>
      <c r="Z50">
        <v>0.96153846153846156</v>
      </c>
      <c r="AA50">
        <v>126</v>
      </c>
      <c r="AB50">
        <v>0.8</v>
      </c>
      <c r="AC50">
        <v>0.30769230769230771</v>
      </c>
      <c r="AD50">
        <v>0.44444444444444442</v>
      </c>
      <c r="AE50">
        <v>13</v>
      </c>
      <c r="AF50">
        <v>0.92805755395683442</v>
      </c>
      <c r="AG50">
        <v>0.86641791044776117</v>
      </c>
      <c r="AH50">
        <v>0.6498778998778999</v>
      </c>
      <c r="AI50">
        <v>0.70299145299145294</v>
      </c>
      <c r="AJ50">
        <v>139</v>
      </c>
      <c r="AK50">
        <v>0.92041232685493402</v>
      </c>
      <c r="AL50">
        <v>0.92805755395683442</v>
      </c>
      <c r="AM50">
        <v>0.91317715058722237</v>
      </c>
      <c r="AN50">
        <v>139</v>
      </c>
    </row>
    <row r="51" spans="1:40" s="3" customFormat="1" x14ac:dyDescent="0.25">
      <c r="A51" s="2" t="s">
        <v>148</v>
      </c>
      <c r="B51" s="2" t="str">
        <f>B50</f>
        <v>RE01</v>
      </c>
      <c r="C51" s="2" t="str">
        <f>C50</f>
        <v>usage</v>
      </c>
      <c r="D51" s="2" t="str">
        <f>D50</f>
        <v>Binary</v>
      </c>
      <c r="E51" s="2">
        <f>SUM(E47:E50)</f>
        <v>89.544669628143311</v>
      </c>
      <c r="F51" s="2">
        <f>F50</f>
        <v>556</v>
      </c>
      <c r="G51" s="2">
        <f>G50</f>
        <v>417</v>
      </c>
      <c r="H51" s="2">
        <f>H50</f>
        <v>139</v>
      </c>
      <c r="I51" s="2">
        <f>SUM(I47:I50)/4</f>
        <v>0.93705035971223027</v>
      </c>
      <c r="J51" s="2">
        <f t="shared" ref="J51:L51" si="81">SUM(J47:J50)/4</f>
        <v>0</v>
      </c>
      <c r="K51" s="2">
        <f t="shared" si="81"/>
        <v>0</v>
      </c>
      <c r="L51" s="2">
        <f t="shared" si="81"/>
        <v>0.9523997949185371</v>
      </c>
      <c r="M51" s="2">
        <f>SUM(M47:M50)/4</f>
        <v>0</v>
      </c>
      <c r="N51" s="2">
        <f t="shared" ref="N51:O51" si="82">SUM(N47:N50)/4</f>
        <v>0</v>
      </c>
      <c r="O51" s="2">
        <f t="shared" si="82"/>
        <v>0.98026809148856386</v>
      </c>
      <c r="P51" s="2">
        <f>SUM(P47:P50)/4</f>
        <v>0</v>
      </c>
      <c r="Q51" s="2">
        <f t="shared" ref="Q51:R51" si="83">SUM(Q47:Q50)/4</f>
        <v>0</v>
      </c>
      <c r="R51" s="2">
        <f t="shared" si="83"/>
        <v>0.96594130565038183</v>
      </c>
      <c r="S51" s="2"/>
      <c r="T51" s="2">
        <f>ROUND(SUM(T47:T50)/4,0)</f>
        <v>6</v>
      </c>
      <c r="U51" s="2">
        <f t="shared" ref="U51:W51" si="84">ROUND(SUM(U47:U50)/4,0)</f>
        <v>6</v>
      </c>
      <c r="V51" s="2">
        <f t="shared" si="84"/>
        <v>3</v>
      </c>
      <c r="W51" s="2">
        <f t="shared" si="84"/>
        <v>124</v>
      </c>
      <c r="X51" s="2">
        <f t="shared" ref="X51" si="85">SUM(X47:X50)/4</f>
        <v>0.9523997949185371</v>
      </c>
      <c r="Y51" s="2">
        <f t="shared" ref="Y51:Z51" si="86">SUM(Y47:Y50)/4</f>
        <v>0.98026809148856386</v>
      </c>
      <c r="Z51" s="2">
        <f t="shared" si="86"/>
        <v>0.96594130565038183</v>
      </c>
      <c r="AA51" s="2">
        <f>AA50</f>
        <v>126</v>
      </c>
      <c r="AB51" s="2">
        <f t="shared" ref="AB51:AD51" si="87">SUM(AB47:AB50)/4</f>
        <v>0.73571428571428577</v>
      </c>
      <c r="AC51" s="2">
        <f t="shared" si="87"/>
        <v>0.50480769230769229</v>
      </c>
      <c r="AD51" s="2">
        <f t="shared" si="87"/>
        <v>0.57704517704517699</v>
      </c>
      <c r="AE51" s="2">
        <f>AE50</f>
        <v>13</v>
      </c>
      <c r="AF51" s="2">
        <f t="shared" ref="AF51:AI51" si="88">SUM(AF47:AF50)/4</f>
        <v>0.93705035971223027</v>
      </c>
      <c r="AG51" s="2">
        <f t="shared" si="88"/>
        <v>0.84405704031641138</v>
      </c>
      <c r="AH51" s="2">
        <f t="shared" si="88"/>
        <v>0.74253789189812813</v>
      </c>
      <c r="AI51" s="2">
        <f t="shared" si="88"/>
        <v>0.7714932413477793</v>
      </c>
      <c r="AJ51" s="2">
        <f>AJ50</f>
        <v>139</v>
      </c>
      <c r="AK51" s="2">
        <f t="shared" ref="AK51:AM51" si="89">SUM(AK47:AK50)/4</f>
        <v>0.93310068493976772</v>
      </c>
      <c r="AL51" s="2">
        <f t="shared" si="89"/>
        <v>0.93705035971223027</v>
      </c>
      <c r="AM51" s="2">
        <f t="shared" si="89"/>
        <v>0.93072968665134881</v>
      </c>
      <c r="AN51" s="2">
        <f>AN50</f>
        <v>139</v>
      </c>
    </row>
    <row r="52" spans="1:40" x14ac:dyDescent="0.25">
      <c r="A52">
        <v>1</v>
      </c>
      <c r="B52" s="1" t="s">
        <v>49</v>
      </c>
      <c r="C52" s="1" t="s">
        <v>50</v>
      </c>
      <c r="D52" s="1" t="s">
        <v>30</v>
      </c>
      <c r="E52">
        <v>32.07844352722168</v>
      </c>
      <c r="F52">
        <v>1008</v>
      </c>
      <c r="G52">
        <v>756</v>
      </c>
      <c r="H52">
        <v>252</v>
      </c>
      <c r="I52">
        <v>0.87698412698412698</v>
      </c>
      <c r="J52">
        <v>0</v>
      </c>
      <c r="K52">
        <v>0</v>
      </c>
      <c r="L52">
        <v>0.88947368421052631</v>
      </c>
      <c r="M52">
        <v>0</v>
      </c>
      <c r="N52">
        <v>0</v>
      </c>
      <c r="O52">
        <v>0.94413407821229045</v>
      </c>
      <c r="P52">
        <v>0</v>
      </c>
      <c r="Q52">
        <v>0</v>
      </c>
      <c r="R52">
        <v>0.91598915989159879</v>
      </c>
      <c r="S52" s="1" t="s">
        <v>108</v>
      </c>
      <c r="T52" s="1">
        <v>52</v>
      </c>
      <c r="U52" s="1">
        <v>21</v>
      </c>
      <c r="V52" s="1">
        <v>10</v>
      </c>
      <c r="W52" s="1">
        <v>169</v>
      </c>
      <c r="X52">
        <v>0.88947368421052631</v>
      </c>
      <c r="Y52">
        <v>0.94413407821229045</v>
      </c>
      <c r="Z52">
        <v>0.91598915989159879</v>
      </c>
      <c r="AA52">
        <v>179</v>
      </c>
      <c r="AB52">
        <v>0.83870967741935487</v>
      </c>
      <c r="AC52">
        <v>0.71232876712328763</v>
      </c>
      <c r="AD52">
        <v>0.77037037037037048</v>
      </c>
      <c r="AE52">
        <v>73</v>
      </c>
      <c r="AF52">
        <v>0.87698412698412698</v>
      </c>
      <c r="AG52">
        <v>0.86409168081494059</v>
      </c>
      <c r="AH52">
        <v>0.82823142266778904</v>
      </c>
      <c r="AI52">
        <v>0.84317976513098469</v>
      </c>
      <c r="AJ52">
        <v>252</v>
      </c>
      <c r="AK52">
        <v>0.87476823779879798</v>
      </c>
      <c r="AL52">
        <v>0.87698412698412698</v>
      </c>
      <c r="AM52">
        <v>0.8738059391175923</v>
      </c>
      <c r="AN52">
        <v>252</v>
      </c>
    </row>
    <row r="53" spans="1:40" x14ac:dyDescent="0.25">
      <c r="A53">
        <v>2</v>
      </c>
      <c r="B53" s="1" t="s">
        <v>49</v>
      </c>
      <c r="C53" s="1" t="s">
        <v>50</v>
      </c>
      <c r="D53" s="1" t="s">
        <v>30</v>
      </c>
      <c r="E53">
        <v>32.455588817596443</v>
      </c>
      <c r="F53">
        <v>1008</v>
      </c>
      <c r="G53">
        <v>756</v>
      </c>
      <c r="H53">
        <v>252</v>
      </c>
      <c r="I53">
        <v>0.83730158730158732</v>
      </c>
      <c r="J53">
        <v>0</v>
      </c>
      <c r="K53">
        <v>0</v>
      </c>
      <c r="L53">
        <v>0.86315789473684212</v>
      </c>
      <c r="M53">
        <v>0</v>
      </c>
      <c r="N53">
        <v>0</v>
      </c>
      <c r="O53">
        <v>0.91620111731843579</v>
      </c>
      <c r="P53">
        <v>0</v>
      </c>
      <c r="Q53">
        <v>0</v>
      </c>
      <c r="R53">
        <v>0.88888888888888884</v>
      </c>
      <c r="S53" s="1" t="s">
        <v>109</v>
      </c>
      <c r="T53" s="1">
        <v>47</v>
      </c>
      <c r="U53" s="1">
        <v>26</v>
      </c>
      <c r="V53" s="1">
        <v>15</v>
      </c>
      <c r="W53" s="1">
        <v>164</v>
      </c>
      <c r="X53">
        <v>0.86315789473684212</v>
      </c>
      <c r="Y53">
        <v>0.91620111731843579</v>
      </c>
      <c r="Z53">
        <v>0.88888888888888884</v>
      </c>
      <c r="AA53">
        <v>179</v>
      </c>
      <c r="AB53">
        <v>0.75806451612903225</v>
      </c>
      <c r="AC53">
        <v>0.64383561643835618</v>
      </c>
      <c r="AD53">
        <v>0.69629629629629619</v>
      </c>
      <c r="AE53">
        <v>73</v>
      </c>
      <c r="AF53">
        <v>0.83730158730158732</v>
      </c>
      <c r="AG53">
        <v>0.81061120543293719</v>
      </c>
      <c r="AH53">
        <v>0.78001836687839599</v>
      </c>
      <c r="AI53">
        <v>0.79259259259259252</v>
      </c>
      <c r="AJ53">
        <v>252</v>
      </c>
      <c r="AK53">
        <v>0.83271417791791313</v>
      </c>
      <c r="AL53">
        <v>0.83730158730158732</v>
      </c>
      <c r="AM53">
        <v>0.83309817754262205</v>
      </c>
      <c r="AN53">
        <v>252</v>
      </c>
    </row>
    <row r="54" spans="1:40" x14ac:dyDescent="0.25">
      <c r="A54">
        <v>3</v>
      </c>
      <c r="B54" s="1" t="s">
        <v>49</v>
      </c>
      <c r="C54" s="1" t="s">
        <v>50</v>
      </c>
      <c r="D54" s="1" t="s">
        <v>30</v>
      </c>
      <c r="E54">
        <v>33.193491220474243</v>
      </c>
      <c r="F54">
        <v>1008</v>
      </c>
      <c r="G54">
        <v>756</v>
      </c>
      <c r="H54">
        <v>252</v>
      </c>
      <c r="I54">
        <v>0.86111111111111116</v>
      </c>
      <c r="J54">
        <v>0</v>
      </c>
      <c r="K54">
        <v>0</v>
      </c>
      <c r="L54">
        <v>0.88770053475935828</v>
      </c>
      <c r="M54">
        <v>0</v>
      </c>
      <c r="N54">
        <v>0</v>
      </c>
      <c r="O54">
        <v>0.92222222222222239</v>
      </c>
      <c r="P54">
        <v>0</v>
      </c>
      <c r="Q54">
        <v>0</v>
      </c>
      <c r="R54">
        <v>0.904632152588556</v>
      </c>
      <c r="S54" s="1" t="s">
        <v>110</v>
      </c>
      <c r="T54" s="1">
        <v>51</v>
      </c>
      <c r="U54" s="1">
        <v>21</v>
      </c>
      <c r="V54" s="1">
        <v>14</v>
      </c>
      <c r="W54" s="1">
        <v>166</v>
      </c>
      <c r="X54">
        <v>0.88770053475935828</v>
      </c>
      <c r="Y54">
        <v>0.92222222222222239</v>
      </c>
      <c r="Z54">
        <v>0.904632152588556</v>
      </c>
      <c r="AA54">
        <v>180</v>
      </c>
      <c r="AB54">
        <v>0.7846153846153846</v>
      </c>
      <c r="AC54">
        <v>0.70833333333333337</v>
      </c>
      <c r="AD54">
        <v>0.74452554744525545</v>
      </c>
      <c r="AE54">
        <v>72</v>
      </c>
      <c r="AF54">
        <v>0.86111111111111116</v>
      </c>
      <c r="AG54">
        <v>0.83615795968737139</v>
      </c>
      <c r="AH54">
        <v>0.81527777777777777</v>
      </c>
      <c r="AI54">
        <v>0.82457885001690567</v>
      </c>
      <c r="AJ54">
        <v>252</v>
      </c>
      <c r="AK54">
        <v>0.85824763471822296</v>
      </c>
      <c r="AL54">
        <v>0.86111111111111116</v>
      </c>
      <c r="AM54">
        <v>0.85888740826189858</v>
      </c>
      <c r="AN54">
        <v>252</v>
      </c>
    </row>
    <row r="55" spans="1:40" x14ac:dyDescent="0.25">
      <c r="A55">
        <v>4</v>
      </c>
      <c r="B55" s="1" t="s">
        <v>49</v>
      </c>
      <c r="C55" s="1" t="s">
        <v>50</v>
      </c>
      <c r="D55" s="1" t="s">
        <v>30</v>
      </c>
      <c r="E55">
        <v>32.757895469665527</v>
      </c>
      <c r="F55">
        <v>1008</v>
      </c>
      <c r="G55">
        <v>756</v>
      </c>
      <c r="H55">
        <v>252</v>
      </c>
      <c r="I55">
        <v>0.7857142857142857</v>
      </c>
      <c r="J55">
        <v>0</v>
      </c>
      <c r="K55">
        <v>0</v>
      </c>
      <c r="L55">
        <v>0.80882352941176472</v>
      </c>
      <c r="M55">
        <v>0</v>
      </c>
      <c r="N55">
        <v>0</v>
      </c>
      <c r="O55">
        <v>0.91666666666666663</v>
      </c>
      <c r="P55">
        <v>0</v>
      </c>
      <c r="Q55">
        <v>0</v>
      </c>
      <c r="R55">
        <v>0.859375</v>
      </c>
      <c r="S55" s="1" t="s">
        <v>111</v>
      </c>
      <c r="T55" s="1">
        <v>33</v>
      </c>
      <c r="U55" s="1">
        <v>39</v>
      </c>
      <c r="V55" s="1">
        <v>15</v>
      </c>
      <c r="W55" s="1">
        <v>165</v>
      </c>
      <c r="X55">
        <v>0.80882352941176472</v>
      </c>
      <c r="Y55">
        <v>0.91666666666666663</v>
      </c>
      <c r="Z55">
        <v>0.859375</v>
      </c>
      <c r="AA55">
        <v>180</v>
      </c>
      <c r="AB55">
        <v>0.6875</v>
      </c>
      <c r="AC55">
        <v>0.45833333333333331</v>
      </c>
      <c r="AD55">
        <v>0.54999999999999993</v>
      </c>
      <c r="AE55">
        <v>72</v>
      </c>
      <c r="AF55">
        <v>0.7857142857142857</v>
      </c>
      <c r="AG55">
        <v>0.74816176470588236</v>
      </c>
      <c r="AH55">
        <v>0.6875</v>
      </c>
      <c r="AI55">
        <v>0.70468749999999991</v>
      </c>
      <c r="AJ55">
        <v>252</v>
      </c>
      <c r="AK55">
        <v>0.77415966386554624</v>
      </c>
      <c r="AL55">
        <v>0.7857142857142857</v>
      </c>
      <c r="AM55">
        <v>0.77098214285714284</v>
      </c>
      <c r="AN55">
        <v>252</v>
      </c>
    </row>
    <row r="56" spans="1:40" s="3" customFormat="1" x14ac:dyDescent="0.25">
      <c r="A56" s="2" t="s">
        <v>148</v>
      </c>
      <c r="B56" s="2" t="str">
        <f>B55</f>
        <v>RE03</v>
      </c>
      <c r="C56" s="2" t="str">
        <f>C55</f>
        <v>critics</v>
      </c>
      <c r="D56" s="2" t="str">
        <f>D55</f>
        <v>Binary</v>
      </c>
      <c r="E56" s="2">
        <f>SUM(E52:E55)</f>
        <v>130.48541903495789</v>
      </c>
      <c r="F56" s="2">
        <f>F55</f>
        <v>1008</v>
      </c>
      <c r="G56" s="2">
        <f>G55</f>
        <v>756</v>
      </c>
      <c r="H56" s="2">
        <f>H55</f>
        <v>252</v>
      </c>
      <c r="I56" s="2">
        <f>SUM(I52:I55)/4</f>
        <v>0.84027777777777779</v>
      </c>
      <c r="J56" s="2">
        <f t="shared" ref="J56:L56" si="90">SUM(J52:J55)/4</f>
        <v>0</v>
      </c>
      <c r="K56" s="2">
        <f t="shared" si="90"/>
        <v>0</v>
      </c>
      <c r="L56" s="2">
        <f t="shared" si="90"/>
        <v>0.86228891077962277</v>
      </c>
      <c r="M56" s="2">
        <f>SUM(M52:M55)/4</f>
        <v>0</v>
      </c>
      <c r="N56" s="2">
        <f t="shared" ref="N56:O56" si="91">SUM(N52:N55)/4</f>
        <v>0</v>
      </c>
      <c r="O56" s="2">
        <f t="shared" si="91"/>
        <v>0.92480602110490384</v>
      </c>
      <c r="P56" s="2">
        <f>SUM(P52:P55)/4</f>
        <v>0</v>
      </c>
      <c r="Q56" s="2">
        <f t="shared" ref="Q56:R56" si="92">SUM(Q52:Q55)/4</f>
        <v>0</v>
      </c>
      <c r="R56" s="2">
        <f t="shared" si="92"/>
        <v>0.89222130034226088</v>
      </c>
      <c r="S56" s="2"/>
      <c r="T56" s="2">
        <f>ROUND(SUM(T52:T55)/4,0)</f>
        <v>46</v>
      </c>
      <c r="U56" s="2">
        <f t="shared" ref="U56:W56" si="93">ROUND(SUM(U52:U55)/4,0)</f>
        <v>27</v>
      </c>
      <c r="V56" s="2">
        <f t="shared" si="93"/>
        <v>14</v>
      </c>
      <c r="W56" s="2">
        <f t="shared" si="93"/>
        <v>166</v>
      </c>
      <c r="X56" s="2">
        <f t="shared" ref="X56" si="94">SUM(X52:X55)/4</f>
        <v>0.86228891077962277</v>
      </c>
      <c r="Y56" s="2">
        <f t="shared" ref="Y56:Z56" si="95">SUM(Y52:Y55)/4</f>
        <v>0.92480602110490384</v>
      </c>
      <c r="Z56" s="2">
        <f t="shared" si="95"/>
        <v>0.89222130034226088</v>
      </c>
      <c r="AA56" s="2">
        <f>AA55</f>
        <v>180</v>
      </c>
      <c r="AB56" s="2">
        <f t="shared" ref="AB56:AD56" si="96">SUM(AB52:AB55)/4</f>
        <v>0.76722239454094288</v>
      </c>
      <c r="AC56" s="2">
        <f t="shared" si="96"/>
        <v>0.63070776255707772</v>
      </c>
      <c r="AD56" s="2">
        <f t="shared" si="96"/>
        <v>0.69029805352798057</v>
      </c>
      <c r="AE56" s="2">
        <f>AE55</f>
        <v>72</v>
      </c>
      <c r="AF56" s="2">
        <f t="shared" ref="AF56:AI56" si="97">SUM(AF52:AF55)/4</f>
        <v>0.84027777777777779</v>
      </c>
      <c r="AG56" s="2">
        <f t="shared" si="97"/>
        <v>0.81475565266028283</v>
      </c>
      <c r="AH56" s="2">
        <f t="shared" si="97"/>
        <v>0.77775689183099073</v>
      </c>
      <c r="AI56" s="2">
        <f t="shared" si="97"/>
        <v>0.79125967693512067</v>
      </c>
      <c r="AJ56" s="2">
        <f>AJ55</f>
        <v>252</v>
      </c>
      <c r="AK56" s="2">
        <f t="shared" ref="AK56:AM56" si="98">SUM(AK52:AK55)/4</f>
        <v>0.83497242857512</v>
      </c>
      <c r="AL56" s="2">
        <f t="shared" si="98"/>
        <v>0.84027777777777779</v>
      </c>
      <c r="AM56" s="2">
        <f t="shared" si="98"/>
        <v>0.83419341694481397</v>
      </c>
      <c r="AN56" s="2">
        <f>AN55</f>
        <v>252</v>
      </c>
    </row>
    <row r="57" spans="1:40" x14ac:dyDescent="0.25">
      <c r="A57">
        <v>1</v>
      </c>
      <c r="B57" s="1" t="s">
        <v>51</v>
      </c>
      <c r="C57" s="1" t="s">
        <v>52</v>
      </c>
      <c r="D57" s="1" t="s">
        <v>30</v>
      </c>
      <c r="E57">
        <v>73.883922100067139</v>
      </c>
      <c r="F57">
        <v>2820</v>
      </c>
      <c r="G57">
        <v>2115</v>
      </c>
      <c r="H57">
        <v>705</v>
      </c>
      <c r="I57">
        <v>0.88226950354609934</v>
      </c>
      <c r="J57">
        <v>0</v>
      </c>
      <c r="K57">
        <v>0</v>
      </c>
      <c r="L57">
        <v>0.89791183294663568</v>
      </c>
      <c r="M57">
        <v>0</v>
      </c>
      <c r="N57">
        <v>0</v>
      </c>
      <c r="O57">
        <v>0.90845070422535201</v>
      </c>
      <c r="P57">
        <v>0</v>
      </c>
      <c r="Q57">
        <v>0</v>
      </c>
      <c r="R57">
        <v>0.90315052508751459</v>
      </c>
      <c r="S57" s="1" t="s">
        <v>112</v>
      </c>
      <c r="T57" s="1">
        <v>235</v>
      </c>
      <c r="U57" s="1">
        <v>44</v>
      </c>
      <c r="V57" s="1">
        <v>39</v>
      </c>
      <c r="W57" s="1">
        <v>387</v>
      </c>
      <c r="X57">
        <v>0.89791183294663568</v>
      </c>
      <c r="Y57">
        <v>0.90845070422535201</v>
      </c>
      <c r="Z57">
        <v>0.90315052508751459</v>
      </c>
      <c r="AA57">
        <v>426</v>
      </c>
      <c r="AB57">
        <v>0.85766423357664234</v>
      </c>
      <c r="AC57">
        <v>0.8422939068100358</v>
      </c>
      <c r="AD57">
        <v>0.84990958408679929</v>
      </c>
      <c r="AE57">
        <v>279</v>
      </c>
      <c r="AF57">
        <v>0.88226950354609934</v>
      </c>
      <c r="AG57">
        <v>0.87778803326163901</v>
      </c>
      <c r="AH57">
        <v>0.87537230551769396</v>
      </c>
      <c r="AI57">
        <v>0.87653005458715694</v>
      </c>
      <c r="AJ57">
        <v>705</v>
      </c>
      <c r="AK57">
        <v>0.88198405957893622</v>
      </c>
      <c r="AL57">
        <v>0.88226950354609934</v>
      </c>
      <c r="AM57">
        <v>0.88208070588297627</v>
      </c>
      <c r="AN57">
        <v>705</v>
      </c>
    </row>
    <row r="58" spans="1:40" x14ac:dyDescent="0.25">
      <c r="A58">
        <v>2</v>
      </c>
      <c r="B58" s="1" t="s">
        <v>51</v>
      </c>
      <c r="C58" s="1" t="s">
        <v>52</v>
      </c>
      <c r="D58" s="1" t="s">
        <v>30</v>
      </c>
      <c r="E58">
        <v>74.702434778213501</v>
      </c>
      <c r="F58">
        <v>2820</v>
      </c>
      <c r="G58">
        <v>2115</v>
      </c>
      <c r="H58">
        <v>705</v>
      </c>
      <c r="I58">
        <v>0.84822695035460993</v>
      </c>
      <c r="J58">
        <v>0</v>
      </c>
      <c r="K58">
        <v>0</v>
      </c>
      <c r="L58">
        <v>0.84449244060475159</v>
      </c>
      <c r="M58">
        <v>0</v>
      </c>
      <c r="N58">
        <v>0</v>
      </c>
      <c r="O58">
        <v>0.91784037558685438</v>
      </c>
      <c r="P58">
        <v>0</v>
      </c>
      <c r="Q58">
        <v>0</v>
      </c>
      <c r="R58">
        <v>0.87964004499437576</v>
      </c>
      <c r="S58" s="1" t="s">
        <v>113</v>
      </c>
      <c r="T58" s="1">
        <v>207</v>
      </c>
      <c r="U58" s="1">
        <v>72</v>
      </c>
      <c r="V58" s="1">
        <v>35</v>
      </c>
      <c r="W58" s="1">
        <v>391</v>
      </c>
      <c r="X58">
        <v>0.84449244060475159</v>
      </c>
      <c r="Y58">
        <v>0.91784037558685438</v>
      </c>
      <c r="Z58">
        <v>0.87964004499437576</v>
      </c>
      <c r="AA58">
        <v>426</v>
      </c>
      <c r="AB58">
        <v>0.85537190082644632</v>
      </c>
      <c r="AC58">
        <v>0.74193548387096775</v>
      </c>
      <c r="AD58">
        <v>0.79462571976967356</v>
      </c>
      <c r="AE58">
        <v>279</v>
      </c>
      <c r="AF58">
        <v>0.84822695035460993</v>
      </c>
      <c r="AG58">
        <v>0.8499321707155989</v>
      </c>
      <c r="AH58">
        <v>0.82988792972891112</v>
      </c>
      <c r="AI58">
        <v>0.83713288238202466</v>
      </c>
      <c r="AJ58">
        <v>705</v>
      </c>
      <c r="AK58">
        <v>0.84879792911801799</v>
      </c>
      <c r="AL58">
        <v>0.84822695035460993</v>
      </c>
      <c r="AM58">
        <v>0.84599607799055732</v>
      </c>
      <c r="AN58">
        <v>705</v>
      </c>
    </row>
    <row r="59" spans="1:40" x14ac:dyDescent="0.25">
      <c r="A59">
        <v>3</v>
      </c>
      <c r="B59" s="1" t="s">
        <v>51</v>
      </c>
      <c r="C59" s="1" t="s">
        <v>52</v>
      </c>
      <c r="D59" s="1" t="s">
        <v>30</v>
      </c>
      <c r="E59">
        <v>74.506069660186768</v>
      </c>
      <c r="F59">
        <v>2820</v>
      </c>
      <c r="G59">
        <v>2115</v>
      </c>
      <c r="H59">
        <v>705</v>
      </c>
      <c r="I59">
        <v>0.8595744680851064</v>
      </c>
      <c r="J59">
        <v>0</v>
      </c>
      <c r="K59">
        <v>0</v>
      </c>
      <c r="L59">
        <v>0.87935034802784218</v>
      </c>
      <c r="M59">
        <v>0</v>
      </c>
      <c r="N59">
        <v>0</v>
      </c>
      <c r="O59">
        <v>0.88967136150234738</v>
      </c>
      <c r="P59">
        <v>0</v>
      </c>
      <c r="Q59">
        <v>0</v>
      </c>
      <c r="R59">
        <v>0.88448074679113176</v>
      </c>
      <c r="S59" s="1" t="s">
        <v>114</v>
      </c>
      <c r="T59" s="1">
        <v>227</v>
      </c>
      <c r="U59" s="1">
        <v>52</v>
      </c>
      <c r="V59" s="1">
        <v>47</v>
      </c>
      <c r="W59" s="1">
        <v>379</v>
      </c>
      <c r="X59">
        <v>0.87935034802784218</v>
      </c>
      <c r="Y59">
        <v>0.88967136150234738</v>
      </c>
      <c r="Z59">
        <v>0.88448074679113176</v>
      </c>
      <c r="AA59">
        <v>426</v>
      </c>
      <c r="AB59">
        <v>0.82846715328467158</v>
      </c>
      <c r="AC59">
        <v>0.81362007168458783</v>
      </c>
      <c r="AD59">
        <v>0.82097649186256783</v>
      </c>
      <c r="AE59">
        <v>279</v>
      </c>
      <c r="AF59">
        <v>0.8595744680851064</v>
      </c>
      <c r="AG59">
        <v>0.85390875065625682</v>
      </c>
      <c r="AH59">
        <v>0.85164571659346766</v>
      </c>
      <c r="AI59">
        <v>0.85272861932684973</v>
      </c>
      <c r="AJ59">
        <v>705</v>
      </c>
      <c r="AK59">
        <v>0.85921359436352363</v>
      </c>
      <c r="AL59">
        <v>0.8595744680851064</v>
      </c>
      <c r="AM59">
        <v>0.85934927569174258</v>
      </c>
      <c r="AN59">
        <v>705</v>
      </c>
    </row>
    <row r="60" spans="1:40" x14ac:dyDescent="0.25">
      <c r="A60">
        <v>4</v>
      </c>
      <c r="B60" s="1" t="s">
        <v>51</v>
      </c>
      <c r="C60" s="1" t="s">
        <v>52</v>
      </c>
      <c r="D60" s="1" t="s">
        <v>30</v>
      </c>
      <c r="E60">
        <v>74.633601903915405</v>
      </c>
      <c r="F60">
        <v>2820</v>
      </c>
      <c r="G60">
        <v>2115</v>
      </c>
      <c r="H60">
        <v>705</v>
      </c>
      <c r="I60">
        <v>0.86808510638297876</v>
      </c>
      <c r="J60">
        <v>0</v>
      </c>
      <c r="K60">
        <v>0</v>
      </c>
      <c r="L60">
        <v>0.86086956521739133</v>
      </c>
      <c r="M60">
        <v>0</v>
      </c>
      <c r="N60">
        <v>0</v>
      </c>
      <c r="O60">
        <v>0.93176470588235283</v>
      </c>
      <c r="P60">
        <v>0</v>
      </c>
      <c r="Q60">
        <v>0</v>
      </c>
      <c r="R60">
        <v>0.89491525423728824</v>
      </c>
      <c r="S60" s="1" t="s">
        <v>115</v>
      </c>
      <c r="T60" s="1">
        <v>216</v>
      </c>
      <c r="U60" s="1">
        <v>64</v>
      </c>
      <c r="V60" s="1">
        <v>29</v>
      </c>
      <c r="W60" s="1">
        <v>396</v>
      </c>
      <c r="X60">
        <v>0.86086956521739133</v>
      </c>
      <c r="Y60">
        <v>0.93176470588235283</v>
      </c>
      <c r="Z60">
        <v>0.89491525423728824</v>
      </c>
      <c r="AA60">
        <v>425</v>
      </c>
      <c r="AB60">
        <v>0.88163265306122451</v>
      </c>
      <c r="AC60">
        <v>0.77142857142857146</v>
      </c>
      <c r="AD60">
        <v>0.82285714285714295</v>
      </c>
      <c r="AE60">
        <v>280</v>
      </c>
      <c r="AF60">
        <v>0.86808510638297876</v>
      </c>
      <c r="AG60">
        <v>0.87125110913930792</v>
      </c>
      <c r="AH60">
        <v>0.8515966386554622</v>
      </c>
      <c r="AI60">
        <v>0.8588861985472156</v>
      </c>
      <c r="AJ60">
        <v>705</v>
      </c>
      <c r="AK60">
        <v>0.86911589797806266</v>
      </c>
      <c r="AL60">
        <v>0.86808510638297876</v>
      </c>
      <c r="AM60">
        <v>0.86629642985935817</v>
      </c>
      <c r="AN60">
        <v>705</v>
      </c>
    </row>
    <row r="61" spans="1:40" s="3" customFormat="1" x14ac:dyDescent="0.25">
      <c r="A61" s="2" t="s">
        <v>148</v>
      </c>
      <c r="B61" s="2" t="str">
        <f>B60</f>
        <v>SM01</v>
      </c>
      <c r="C61" s="2" t="str">
        <f>C60</f>
        <v>sb10k</v>
      </c>
      <c r="D61" s="2" t="str">
        <f>D60</f>
        <v>Binary</v>
      </c>
      <c r="E61" s="2">
        <f>SUM(E57:E60)</f>
        <v>297.72602844238281</v>
      </c>
      <c r="F61" s="2">
        <f>F60</f>
        <v>2820</v>
      </c>
      <c r="G61" s="2">
        <f>G60</f>
        <v>2115</v>
      </c>
      <c r="H61" s="2">
        <f>H60</f>
        <v>705</v>
      </c>
      <c r="I61" s="2">
        <f>SUM(I57:I60)/4</f>
        <v>0.86453900709219855</v>
      </c>
      <c r="J61" s="2">
        <f t="shared" ref="J61:L61" si="99">SUM(J57:J60)/4</f>
        <v>0</v>
      </c>
      <c r="K61" s="2">
        <f t="shared" si="99"/>
        <v>0</v>
      </c>
      <c r="L61" s="2">
        <f t="shared" si="99"/>
        <v>0.87065604669915519</v>
      </c>
      <c r="M61" s="2">
        <f>SUM(M57:M60)/4</f>
        <v>0</v>
      </c>
      <c r="N61" s="2">
        <f t="shared" ref="N61:O61" si="100">SUM(N57:N60)/4</f>
        <v>0</v>
      </c>
      <c r="O61" s="2">
        <f t="shared" si="100"/>
        <v>0.91193178679922671</v>
      </c>
      <c r="P61" s="2">
        <f>SUM(P57:P60)/4</f>
        <v>0</v>
      </c>
      <c r="Q61" s="2">
        <f t="shared" ref="Q61:R61" si="101">SUM(Q57:Q60)/4</f>
        <v>0</v>
      </c>
      <c r="R61" s="2">
        <f t="shared" si="101"/>
        <v>0.89054664277757767</v>
      </c>
      <c r="S61" s="2"/>
      <c r="T61" s="2">
        <f>ROUND(SUM(T57:T60)/4,0)</f>
        <v>221</v>
      </c>
      <c r="U61" s="2">
        <f t="shared" ref="U61:W61" si="102">ROUND(SUM(U57:U60)/4,0)</f>
        <v>58</v>
      </c>
      <c r="V61" s="2">
        <f t="shared" si="102"/>
        <v>38</v>
      </c>
      <c r="W61" s="2">
        <f t="shared" si="102"/>
        <v>388</v>
      </c>
      <c r="X61" s="2">
        <f t="shared" ref="X61" si="103">SUM(X57:X60)/4</f>
        <v>0.87065604669915519</v>
      </c>
      <c r="Y61" s="2">
        <f t="shared" ref="Y61:Z61" si="104">SUM(Y57:Y60)/4</f>
        <v>0.91193178679922671</v>
      </c>
      <c r="Z61" s="2">
        <f t="shared" si="104"/>
        <v>0.89054664277757767</v>
      </c>
      <c r="AA61" s="2">
        <f>AA60</f>
        <v>425</v>
      </c>
      <c r="AB61" s="2">
        <f t="shared" ref="AB61:AD61" si="105">SUM(AB57:AB60)/4</f>
        <v>0.85578398518724619</v>
      </c>
      <c r="AC61" s="2">
        <f t="shared" si="105"/>
        <v>0.79231950844854071</v>
      </c>
      <c r="AD61" s="2">
        <f t="shared" si="105"/>
        <v>0.8220922346440459</v>
      </c>
      <c r="AE61" s="2">
        <f>AE60</f>
        <v>280</v>
      </c>
      <c r="AF61" s="2">
        <f t="shared" ref="AF61:AI61" si="106">SUM(AF57:AF60)/4</f>
        <v>0.86453900709219855</v>
      </c>
      <c r="AG61" s="2">
        <f t="shared" si="106"/>
        <v>0.86322001594320064</v>
      </c>
      <c r="AH61" s="2">
        <f t="shared" si="106"/>
        <v>0.85212564762388376</v>
      </c>
      <c r="AI61" s="2">
        <f t="shared" si="106"/>
        <v>0.85631943871081173</v>
      </c>
      <c r="AJ61" s="2">
        <f>AJ60</f>
        <v>705</v>
      </c>
      <c r="AK61" s="2">
        <f t="shared" ref="AK61:AM61" si="107">SUM(AK57:AK60)/4</f>
        <v>0.86477787025963515</v>
      </c>
      <c r="AL61" s="2">
        <f t="shared" si="107"/>
        <v>0.86453900709219855</v>
      </c>
      <c r="AM61" s="2">
        <f t="shared" si="107"/>
        <v>0.86343062235615853</v>
      </c>
      <c r="AN61" s="2">
        <f>AN60</f>
        <v>705</v>
      </c>
    </row>
    <row r="62" spans="1:40" x14ac:dyDescent="0.25">
      <c r="A62">
        <v>1</v>
      </c>
      <c r="B62" s="1" t="s">
        <v>53</v>
      </c>
      <c r="C62" s="1" t="s">
        <v>54</v>
      </c>
      <c r="D62" s="1" t="s">
        <v>30</v>
      </c>
      <c r="E62">
        <v>121.00731539726256</v>
      </c>
      <c r="F62">
        <v>4859</v>
      </c>
      <c r="G62">
        <v>3644</v>
      </c>
      <c r="H62">
        <v>1215</v>
      </c>
      <c r="I62">
        <v>0.83539094650205759</v>
      </c>
      <c r="J62">
        <v>0</v>
      </c>
      <c r="K62">
        <v>0</v>
      </c>
      <c r="L62">
        <v>0.87179487179487181</v>
      </c>
      <c r="M62">
        <v>0</v>
      </c>
      <c r="N62">
        <v>0</v>
      </c>
      <c r="O62">
        <v>0.89260143198090691</v>
      </c>
      <c r="P62">
        <v>0</v>
      </c>
      <c r="Q62">
        <v>0</v>
      </c>
      <c r="R62">
        <v>0.88207547169811318</v>
      </c>
      <c r="S62" s="1" t="s">
        <v>116</v>
      </c>
      <c r="T62" s="1">
        <v>267</v>
      </c>
      <c r="U62" s="1">
        <v>110</v>
      </c>
      <c r="V62" s="1">
        <v>90</v>
      </c>
      <c r="W62" s="1">
        <v>748</v>
      </c>
      <c r="X62">
        <v>0.87179487179487181</v>
      </c>
      <c r="Y62">
        <v>0.89260143198090691</v>
      </c>
      <c r="Z62">
        <v>0.88207547169811318</v>
      </c>
      <c r="AA62">
        <v>838</v>
      </c>
      <c r="AB62">
        <v>0.74789915966386555</v>
      </c>
      <c r="AC62">
        <v>0.70822281167108758</v>
      </c>
      <c r="AD62">
        <v>0.72752043596730243</v>
      </c>
      <c r="AE62">
        <v>377</v>
      </c>
      <c r="AF62">
        <v>0.83539094650205759</v>
      </c>
      <c r="AG62">
        <v>0.80984701572936868</v>
      </c>
      <c r="AH62">
        <v>0.80041212182599719</v>
      </c>
      <c r="AI62">
        <v>0.8047979538327078</v>
      </c>
      <c r="AJ62">
        <v>1215</v>
      </c>
      <c r="AK62">
        <v>0.83335151091142379</v>
      </c>
      <c r="AL62">
        <v>0.83539094650205759</v>
      </c>
      <c r="AM62">
        <v>0.83411888859480809</v>
      </c>
      <c r="AN62">
        <v>1215</v>
      </c>
    </row>
    <row r="63" spans="1:40" x14ac:dyDescent="0.25">
      <c r="A63">
        <v>2</v>
      </c>
      <c r="B63" s="1" t="s">
        <v>53</v>
      </c>
      <c r="C63" s="1" t="s">
        <v>54</v>
      </c>
      <c r="D63" s="1" t="s">
        <v>30</v>
      </c>
      <c r="E63">
        <v>121.23987555503844</v>
      </c>
      <c r="F63">
        <v>4859</v>
      </c>
      <c r="G63">
        <v>3644</v>
      </c>
      <c r="H63">
        <v>1215</v>
      </c>
      <c r="I63">
        <v>0.84691358024691354</v>
      </c>
      <c r="J63">
        <v>0</v>
      </c>
      <c r="K63">
        <v>0</v>
      </c>
      <c r="L63">
        <v>0.89454545454545453</v>
      </c>
      <c r="M63">
        <v>0</v>
      </c>
      <c r="N63">
        <v>0</v>
      </c>
      <c r="O63">
        <v>0.88172043010752688</v>
      </c>
      <c r="P63">
        <v>0</v>
      </c>
      <c r="Q63">
        <v>0</v>
      </c>
      <c r="R63">
        <v>0.88808664259927794</v>
      </c>
      <c r="S63" s="1" t="s">
        <v>117</v>
      </c>
      <c r="T63" s="1">
        <v>291</v>
      </c>
      <c r="U63" s="1">
        <v>87</v>
      </c>
      <c r="V63" s="1">
        <v>99</v>
      </c>
      <c r="W63" s="1">
        <v>738</v>
      </c>
      <c r="X63">
        <v>0.89454545454545453</v>
      </c>
      <c r="Y63">
        <v>0.88172043010752688</v>
      </c>
      <c r="Z63">
        <v>0.88808664259927794</v>
      </c>
      <c r="AA63">
        <v>837</v>
      </c>
      <c r="AB63">
        <v>0.74615384615384617</v>
      </c>
      <c r="AC63">
        <v>0.76984126984126988</v>
      </c>
      <c r="AD63">
        <v>0.75781250000000011</v>
      </c>
      <c r="AE63">
        <v>378</v>
      </c>
      <c r="AF63">
        <v>0.84691358024691354</v>
      </c>
      <c r="AG63">
        <v>0.82034965034965035</v>
      </c>
      <c r="AH63">
        <v>0.82578084997439838</v>
      </c>
      <c r="AI63">
        <v>0.82294957129963908</v>
      </c>
      <c r="AJ63">
        <v>1215</v>
      </c>
      <c r="AK63">
        <v>0.84837917637917637</v>
      </c>
      <c r="AL63">
        <v>0.84691358024691354</v>
      </c>
      <c r="AM63">
        <v>0.84755690934616934</v>
      </c>
      <c r="AN63">
        <v>1215</v>
      </c>
    </row>
    <row r="64" spans="1:40" x14ac:dyDescent="0.25">
      <c r="A64">
        <v>3</v>
      </c>
      <c r="B64" s="1" t="s">
        <v>53</v>
      </c>
      <c r="C64" s="1" t="s">
        <v>54</v>
      </c>
      <c r="D64" s="1" t="s">
        <v>30</v>
      </c>
      <c r="E64">
        <v>121.07749390602112</v>
      </c>
      <c r="F64">
        <v>4859</v>
      </c>
      <c r="G64">
        <v>3644</v>
      </c>
      <c r="H64">
        <v>1215</v>
      </c>
      <c r="I64">
        <v>0.84115226337448556</v>
      </c>
      <c r="J64">
        <v>0</v>
      </c>
      <c r="K64">
        <v>0</v>
      </c>
      <c r="L64">
        <v>0.87882352941176467</v>
      </c>
      <c r="M64">
        <v>0</v>
      </c>
      <c r="N64">
        <v>0</v>
      </c>
      <c r="O64">
        <v>0.89247311827956988</v>
      </c>
      <c r="P64">
        <v>0</v>
      </c>
      <c r="Q64">
        <v>0</v>
      </c>
      <c r="R64">
        <v>0.88559573206876108</v>
      </c>
      <c r="S64" s="1" t="s">
        <v>118</v>
      </c>
      <c r="T64" s="1">
        <v>275</v>
      </c>
      <c r="U64" s="1">
        <v>103</v>
      </c>
      <c r="V64" s="1">
        <v>90</v>
      </c>
      <c r="W64" s="1">
        <v>747</v>
      </c>
      <c r="X64">
        <v>0.87882352941176467</v>
      </c>
      <c r="Y64">
        <v>0.89247311827956988</v>
      </c>
      <c r="Z64">
        <v>0.88559573206876108</v>
      </c>
      <c r="AA64">
        <v>837</v>
      </c>
      <c r="AB64">
        <v>0.75342465753424659</v>
      </c>
      <c r="AC64">
        <v>0.72751322751322756</v>
      </c>
      <c r="AD64">
        <v>0.74024226110363389</v>
      </c>
      <c r="AE64">
        <v>378</v>
      </c>
      <c r="AF64">
        <v>0.84115226337448556</v>
      </c>
      <c r="AG64">
        <v>0.81612409347300563</v>
      </c>
      <c r="AH64">
        <v>0.80999317289639872</v>
      </c>
      <c r="AI64">
        <v>0.81291899658619748</v>
      </c>
      <c r="AJ64">
        <v>1215</v>
      </c>
      <c r="AK64">
        <v>0.83981054704987013</v>
      </c>
      <c r="AL64">
        <v>0.84115226337448556</v>
      </c>
      <c r="AM64">
        <v>0.84037465221294372</v>
      </c>
      <c r="AN64">
        <v>1215</v>
      </c>
    </row>
    <row r="65" spans="1:40" x14ac:dyDescent="0.25">
      <c r="A65">
        <v>4</v>
      </c>
      <c r="B65" s="1" t="s">
        <v>53</v>
      </c>
      <c r="C65" s="1" t="s">
        <v>54</v>
      </c>
      <c r="D65" s="1" t="s">
        <v>30</v>
      </c>
      <c r="E65">
        <v>121.43238282203674</v>
      </c>
      <c r="F65">
        <v>4859</v>
      </c>
      <c r="G65">
        <v>3645</v>
      </c>
      <c r="H65">
        <v>1214</v>
      </c>
      <c r="I65">
        <v>0.83196046128500822</v>
      </c>
      <c r="J65">
        <v>0</v>
      </c>
      <c r="K65">
        <v>0</v>
      </c>
      <c r="L65">
        <v>0.87104337631887452</v>
      </c>
      <c r="M65">
        <v>0</v>
      </c>
      <c r="N65">
        <v>0</v>
      </c>
      <c r="O65">
        <v>0.8876941457586619</v>
      </c>
      <c r="P65">
        <v>0</v>
      </c>
      <c r="Q65">
        <v>0</v>
      </c>
      <c r="R65">
        <v>0.87928994082840239</v>
      </c>
      <c r="S65" s="1" t="s">
        <v>119</v>
      </c>
      <c r="T65" s="1">
        <v>267</v>
      </c>
      <c r="U65" s="1">
        <v>110</v>
      </c>
      <c r="V65" s="1">
        <v>94</v>
      </c>
      <c r="W65" s="1">
        <v>743</v>
      </c>
      <c r="X65">
        <v>0.87104337631887452</v>
      </c>
      <c r="Y65">
        <v>0.8876941457586619</v>
      </c>
      <c r="Z65">
        <v>0.87928994082840239</v>
      </c>
      <c r="AA65">
        <v>837</v>
      </c>
      <c r="AB65">
        <v>0.73961218836565101</v>
      </c>
      <c r="AC65">
        <v>0.70822281167108758</v>
      </c>
      <c r="AD65">
        <v>0.72357723577235777</v>
      </c>
      <c r="AE65">
        <v>377</v>
      </c>
      <c r="AF65">
        <v>0.83196046128500822</v>
      </c>
      <c r="AG65">
        <v>0.80532778234226277</v>
      </c>
      <c r="AH65">
        <v>0.7979584787148748</v>
      </c>
      <c r="AI65">
        <v>0.80143358830038003</v>
      </c>
      <c r="AJ65">
        <v>1214</v>
      </c>
      <c r="AK65">
        <v>0.83022825452450444</v>
      </c>
      <c r="AL65">
        <v>0.83196046128500822</v>
      </c>
      <c r="AM65">
        <v>0.83093434790737375</v>
      </c>
      <c r="AN65">
        <v>1214</v>
      </c>
    </row>
    <row r="66" spans="1:40" s="3" customFormat="1" x14ac:dyDescent="0.25">
      <c r="A66" s="2" t="s">
        <v>148</v>
      </c>
      <c r="B66" s="2" t="str">
        <f>B65</f>
        <v>SM02</v>
      </c>
      <c r="C66" s="2" t="str">
        <f>C65</f>
        <v>potts</v>
      </c>
      <c r="D66" s="2" t="str">
        <f>D65</f>
        <v>Binary</v>
      </c>
      <c r="E66" s="2">
        <f>SUM(E62:E65)</f>
        <v>484.75706768035889</v>
      </c>
      <c r="F66" s="2">
        <f>F65</f>
        <v>4859</v>
      </c>
      <c r="G66" s="2">
        <f>G65</f>
        <v>3645</v>
      </c>
      <c r="H66" s="2">
        <f>H65</f>
        <v>1214</v>
      </c>
      <c r="I66" s="2">
        <f>SUM(I62:I65)/4</f>
        <v>0.8388543128521162</v>
      </c>
      <c r="J66" s="2">
        <f t="shared" ref="J66:L66" si="108">SUM(J62:J65)/4</f>
        <v>0</v>
      </c>
      <c r="K66" s="2">
        <f t="shared" si="108"/>
        <v>0</v>
      </c>
      <c r="L66" s="2">
        <f t="shared" si="108"/>
        <v>0.87905180801774141</v>
      </c>
      <c r="M66" s="2">
        <f>SUM(M62:M65)/4</f>
        <v>0</v>
      </c>
      <c r="N66" s="2">
        <f t="shared" ref="N66:O66" si="109">SUM(N62:N65)/4</f>
        <v>0</v>
      </c>
      <c r="O66" s="2">
        <f t="shared" si="109"/>
        <v>0.88862228153166634</v>
      </c>
      <c r="P66" s="2">
        <f>SUM(P62:P65)/4</f>
        <v>0</v>
      </c>
      <c r="Q66" s="2">
        <f t="shared" ref="Q66:R66" si="110">SUM(Q62:Q65)/4</f>
        <v>0</v>
      </c>
      <c r="R66" s="2">
        <f t="shared" si="110"/>
        <v>0.88376194679863862</v>
      </c>
      <c r="S66" s="2"/>
      <c r="T66" s="2">
        <f>ROUND(SUM(T62:T65)/4,0)</f>
        <v>275</v>
      </c>
      <c r="U66" s="2">
        <f t="shared" ref="U66:W66" si="111">ROUND(SUM(U62:U65)/4,0)</f>
        <v>103</v>
      </c>
      <c r="V66" s="2">
        <f t="shared" si="111"/>
        <v>93</v>
      </c>
      <c r="W66" s="2">
        <f t="shared" si="111"/>
        <v>744</v>
      </c>
      <c r="X66" s="2">
        <f t="shared" ref="X66" si="112">SUM(X62:X65)/4</f>
        <v>0.87905180801774141</v>
      </c>
      <c r="Y66" s="2">
        <f t="shared" ref="Y66:Z66" si="113">SUM(Y62:Y65)/4</f>
        <v>0.88862228153166634</v>
      </c>
      <c r="Z66" s="2">
        <f t="shared" si="113"/>
        <v>0.88376194679863862</v>
      </c>
      <c r="AA66" s="2">
        <f>AA65</f>
        <v>837</v>
      </c>
      <c r="AB66" s="2">
        <f t="shared" ref="AB66:AD66" si="114">SUM(AB62:AB65)/4</f>
        <v>0.74677246292940236</v>
      </c>
      <c r="AC66" s="2">
        <f t="shared" si="114"/>
        <v>0.72845003017416809</v>
      </c>
      <c r="AD66" s="2">
        <f t="shared" si="114"/>
        <v>0.73728810821082358</v>
      </c>
      <c r="AE66" s="2">
        <f>AE65</f>
        <v>377</v>
      </c>
      <c r="AF66" s="2">
        <f t="shared" ref="AF66:AI66" si="115">SUM(AF62:AF65)/4</f>
        <v>0.8388543128521162</v>
      </c>
      <c r="AG66" s="2">
        <f t="shared" si="115"/>
        <v>0.81291213547357188</v>
      </c>
      <c r="AH66" s="2">
        <f t="shared" si="115"/>
        <v>0.80853615585291727</v>
      </c>
      <c r="AI66" s="2">
        <f t="shared" si="115"/>
        <v>0.8105250275047311</v>
      </c>
      <c r="AJ66" s="2">
        <f>AJ65</f>
        <v>1214</v>
      </c>
      <c r="AK66" s="2">
        <f t="shared" ref="AK66:AM66" si="116">SUM(AK62:AK65)/4</f>
        <v>0.83794237221624368</v>
      </c>
      <c r="AL66" s="2">
        <f t="shared" si="116"/>
        <v>0.8388543128521162</v>
      </c>
      <c r="AM66" s="2">
        <f t="shared" si="116"/>
        <v>0.83824619951532375</v>
      </c>
      <c r="AN66" s="2">
        <f>AN65</f>
        <v>1214</v>
      </c>
    </row>
    <row r="67" spans="1:40" x14ac:dyDescent="0.25">
      <c r="A67">
        <v>1</v>
      </c>
      <c r="B67" s="1" t="s">
        <v>55</v>
      </c>
      <c r="C67" s="1" t="s">
        <v>56</v>
      </c>
      <c r="D67" s="1" t="s">
        <v>30</v>
      </c>
      <c r="E67">
        <v>22.95302414894104</v>
      </c>
      <c r="F67">
        <v>587</v>
      </c>
      <c r="G67">
        <v>440</v>
      </c>
      <c r="H67">
        <v>147</v>
      </c>
      <c r="I67">
        <v>0.8571428571428571</v>
      </c>
      <c r="J67">
        <v>0</v>
      </c>
      <c r="K67">
        <v>0</v>
      </c>
      <c r="L67">
        <v>0.88505747126436785</v>
      </c>
      <c r="M67">
        <v>0</v>
      </c>
      <c r="N67">
        <v>0</v>
      </c>
      <c r="O67">
        <v>0.875</v>
      </c>
      <c r="P67">
        <v>0</v>
      </c>
      <c r="Q67">
        <v>0</v>
      </c>
      <c r="R67">
        <v>0.88000000000000012</v>
      </c>
      <c r="S67" s="1" t="s">
        <v>120</v>
      </c>
      <c r="T67" s="1">
        <v>49</v>
      </c>
      <c r="U67" s="1">
        <v>10</v>
      </c>
      <c r="V67" s="1">
        <v>11</v>
      </c>
      <c r="W67" s="1">
        <v>77</v>
      </c>
      <c r="X67">
        <v>0.88505747126436785</v>
      </c>
      <c r="Y67">
        <v>0.875</v>
      </c>
      <c r="Z67">
        <v>0.88000000000000012</v>
      </c>
      <c r="AA67">
        <v>88</v>
      </c>
      <c r="AB67">
        <v>0.81666666666666665</v>
      </c>
      <c r="AC67">
        <v>0.83050847457627119</v>
      </c>
      <c r="AD67">
        <v>0.82352941176470584</v>
      </c>
      <c r="AE67">
        <v>59</v>
      </c>
      <c r="AF67">
        <v>0.8571428571428571</v>
      </c>
      <c r="AG67">
        <v>0.8508620689655173</v>
      </c>
      <c r="AH67">
        <v>0.8527542372881356</v>
      </c>
      <c r="AI67">
        <v>0.85176470588235298</v>
      </c>
      <c r="AJ67">
        <v>147</v>
      </c>
      <c r="AK67">
        <v>0.85760810071154892</v>
      </c>
      <c r="AL67">
        <v>0.8571428571428571</v>
      </c>
      <c r="AM67">
        <v>0.85733493397358951</v>
      </c>
      <c r="AN67">
        <v>147</v>
      </c>
    </row>
    <row r="68" spans="1:40" x14ac:dyDescent="0.25">
      <c r="A68">
        <v>2</v>
      </c>
      <c r="B68" s="1" t="s">
        <v>55</v>
      </c>
      <c r="C68" s="1" t="s">
        <v>56</v>
      </c>
      <c r="D68" s="1" t="s">
        <v>30</v>
      </c>
      <c r="E68">
        <v>22.969974279403687</v>
      </c>
      <c r="F68">
        <v>587</v>
      </c>
      <c r="G68">
        <v>440</v>
      </c>
      <c r="H68">
        <v>147</v>
      </c>
      <c r="I68">
        <v>0.80272108843537415</v>
      </c>
      <c r="J68">
        <v>0</v>
      </c>
      <c r="K68">
        <v>0</v>
      </c>
      <c r="L68">
        <v>0.81052631578947365</v>
      </c>
      <c r="M68">
        <v>0</v>
      </c>
      <c r="N68">
        <v>0</v>
      </c>
      <c r="O68">
        <v>0.875</v>
      </c>
      <c r="P68">
        <v>0</v>
      </c>
      <c r="Q68">
        <v>0</v>
      </c>
      <c r="R68">
        <v>0.84153005464480868</v>
      </c>
      <c r="S68" s="1" t="s">
        <v>121</v>
      </c>
      <c r="T68" s="1">
        <v>41</v>
      </c>
      <c r="U68" s="1">
        <v>18</v>
      </c>
      <c r="V68" s="1">
        <v>11</v>
      </c>
      <c r="W68" s="1">
        <v>77</v>
      </c>
      <c r="X68">
        <v>0.81052631578947365</v>
      </c>
      <c r="Y68">
        <v>0.875</v>
      </c>
      <c r="Z68">
        <v>0.84153005464480868</v>
      </c>
      <c r="AA68">
        <v>88</v>
      </c>
      <c r="AB68">
        <v>0.78846153846153844</v>
      </c>
      <c r="AC68">
        <v>0.69491525423728817</v>
      </c>
      <c r="AD68">
        <v>0.73873873873873863</v>
      </c>
      <c r="AE68">
        <v>59</v>
      </c>
      <c r="AF68">
        <v>0.80272108843537415</v>
      </c>
      <c r="AG68">
        <v>0.79949392712550604</v>
      </c>
      <c r="AH68">
        <v>0.78495762711864403</v>
      </c>
      <c r="AI68">
        <v>0.79013439669177365</v>
      </c>
      <c r="AJ68">
        <v>147</v>
      </c>
      <c r="AK68">
        <v>0.80167038475309149</v>
      </c>
      <c r="AL68">
        <v>0.80272108843537415</v>
      </c>
      <c r="AM68">
        <v>0.80027367615189615</v>
      </c>
      <c r="AN68">
        <v>147</v>
      </c>
    </row>
    <row r="69" spans="1:40" x14ac:dyDescent="0.25">
      <c r="A69">
        <v>3</v>
      </c>
      <c r="B69" s="1" t="s">
        <v>55</v>
      </c>
      <c r="C69" s="1" t="s">
        <v>56</v>
      </c>
      <c r="D69" s="1" t="s">
        <v>30</v>
      </c>
      <c r="E69">
        <v>23.507680177688599</v>
      </c>
      <c r="F69">
        <v>587</v>
      </c>
      <c r="G69">
        <v>440</v>
      </c>
      <c r="H69">
        <v>147</v>
      </c>
      <c r="I69">
        <v>0.84353741496598644</v>
      </c>
      <c r="J69">
        <v>0</v>
      </c>
      <c r="K69">
        <v>0</v>
      </c>
      <c r="L69">
        <v>0.85555555555555551</v>
      </c>
      <c r="M69">
        <v>0</v>
      </c>
      <c r="N69">
        <v>0</v>
      </c>
      <c r="O69">
        <v>0.88505747126436785</v>
      </c>
      <c r="P69">
        <v>0</v>
      </c>
      <c r="Q69">
        <v>0</v>
      </c>
      <c r="R69">
        <v>0.87005649717514122</v>
      </c>
      <c r="S69" s="1" t="s">
        <v>122</v>
      </c>
      <c r="T69" s="1">
        <v>47</v>
      </c>
      <c r="U69" s="1">
        <v>13</v>
      </c>
      <c r="V69" s="1">
        <v>10</v>
      </c>
      <c r="W69" s="1">
        <v>77</v>
      </c>
      <c r="X69">
        <v>0.85555555555555551</v>
      </c>
      <c r="Y69">
        <v>0.88505747126436785</v>
      </c>
      <c r="Z69">
        <v>0.87005649717514122</v>
      </c>
      <c r="AA69">
        <v>87</v>
      </c>
      <c r="AB69">
        <v>0.82456140350877194</v>
      </c>
      <c r="AC69">
        <v>0.78333333333333333</v>
      </c>
      <c r="AD69">
        <v>0.80341880341880334</v>
      </c>
      <c r="AE69">
        <v>60</v>
      </c>
      <c r="AF69">
        <v>0.84353741496598644</v>
      </c>
      <c r="AG69">
        <v>0.84005847953216373</v>
      </c>
      <c r="AH69">
        <v>0.83419540229885059</v>
      </c>
      <c r="AI69">
        <v>0.83673765029697234</v>
      </c>
      <c r="AJ69">
        <v>147</v>
      </c>
      <c r="AK69">
        <v>0.84290488125074581</v>
      </c>
      <c r="AL69">
        <v>0.84353741496598644</v>
      </c>
      <c r="AM69">
        <v>0.84285743849908501</v>
      </c>
      <c r="AN69">
        <v>147</v>
      </c>
    </row>
    <row r="70" spans="1:40" x14ac:dyDescent="0.25">
      <c r="A70">
        <v>4</v>
      </c>
      <c r="B70" s="1" t="s">
        <v>55</v>
      </c>
      <c r="C70" s="1" t="s">
        <v>56</v>
      </c>
      <c r="D70" s="1" t="s">
        <v>30</v>
      </c>
      <c r="E70">
        <v>22.80288553237915</v>
      </c>
      <c r="F70">
        <v>587</v>
      </c>
      <c r="G70">
        <v>441</v>
      </c>
      <c r="H70">
        <v>146</v>
      </c>
      <c r="I70">
        <v>0.86301369863013699</v>
      </c>
      <c r="J70">
        <v>0</v>
      </c>
      <c r="K70">
        <v>0</v>
      </c>
      <c r="L70">
        <v>0.9135802469135802</v>
      </c>
      <c r="M70">
        <v>0</v>
      </c>
      <c r="N70">
        <v>0</v>
      </c>
      <c r="O70">
        <v>0.85057471264367812</v>
      </c>
      <c r="P70">
        <v>0</v>
      </c>
      <c r="Q70">
        <v>0</v>
      </c>
      <c r="R70">
        <v>0.88095238095238093</v>
      </c>
      <c r="S70" s="1" t="s">
        <v>123</v>
      </c>
      <c r="T70" s="1">
        <v>52</v>
      </c>
      <c r="U70" s="1">
        <v>7</v>
      </c>
      <c r="V70" s="1">
        <v>13</v>
      </c>
      <c r="W70" s="1">
        <v>74</v>
      </c>
      <c r="X70">
        <v>0.9135802469135802</v>
      </c>
      <c r="Y70">
        <v>0.85057471264367812</v>
      </c>
      <c r="Z70">
        <v>0.88095238095238093</v>
      </c>
      <c r="AA70">
        <v>87</v>
      </c>
      <c r="AB70">
        <v>0.8</v>
      </c>
      <c r="AC70">
        <v>0.88135593220338981</v>
      </c>
      <c r="AD70">
        <v>0.83870967741935476</v>
      </c>
      <c r="AE70">
        <v>59</v>
      </c>
      <c r="AF70">
        <v>0.86301369863013699</v>
      </c>
      <c r="AG70">
        <v>0.85679012345679006</v>
      </c>
      <c r="AH70">
        <v>0.86596532242353397</v>
      </c>
      <c r="AI70">
        <v>0.85983102918586785</v>
      </c>
      <c r="AJ70">
        <v>146</v>
      </c>
      <c r="AK70">
        <v>0.86768138001014716</v>
      </c>
      <c r="AL70">
        <v>0.86301369863013699</v>
      </c>
      <c r="AM70">
        <v>0.86388169938766479</v>
      </c>
      <c r="AN70">
        <v>146</v>
      </c>
    </row>
    <row r="71" spans="1:40" s="3" customFormat="1" x14ac:dyDescent="0.25">
      <c r="A71" s="2" t="s">
        <v>148</v>
      </c>
      <c r="B71" s="2" t="str">
        <f>B70</f>
        <v>SM03</v>
      </c>
      <c r="C71" s="2" t="str">
        <f>C70</f>
        <v>multiSe</v>
      </c>
      <c r="D71" s="2" t="str">
        <f>D70</f>
        <v>Binary</v>
      </c>
      <c r="E71" s="2">
        <f>SUM(E67:E70)</f>
        <v>92.233564138412476</v>
      </c>
      <c r="F71" s="2">
        <f>F70</f>
        <v>587</v>
      </c>
      <c r="G71" s="2">
        <f>G70</f>
        <v>441</v>
      </c>
      <c r="H71" s="2">
        <f>H70</f>
        <v>146</v>
      </c>
      <c r="I71" s="2">
        <f>SUM(I67:I70)/4</f>
        <v>0.84160376479358867</v>
      </c>
      <c r="J71" s="2">
        <f t="shared" ref="J71:L71" si="117">SUM(J67:J70)/4</f>
        <v>0</v>
      </c>
      <c r="K71" s="2">
        <f t="shared" si="117"/>
        <v>0</v>
      </c>
      <c r="L71" s="2">
        <f t="shared" si="117"/>
        <v>0.8661798973807443</v>
      </c>
      <c r="M71" s="2">
        <f>SUM(M67:M70)/4</f>
        <v>0</v>
      </c>
      <c r="N71" s="2">
        <f t="shared" ref="N71:O71" si="118">SUM(N67:N70)/4</f>
        <v>0</v>
      </c>
      <c r="O71" s="2">
        <f t="shared" si="118"/>
        <v>0.87140804597701149</v>
      </c>
      <c r="P71" s="2">
        <f>SUM(P67:P70)/4</f>
        <v>0</v>
      </c>
      <c r="Q71" s="2">
        <f t="shared" ref="Q71:R71" si="119">SUM(Q67:Q70)/4</f>
        <v>0</v>
      </c>
      <c r="R71" s="2">
        <f t="shared" si="119"/>
        <v>0.86813473319308276</v>
      </c>
      <c r="S71" s="2"/>
      <c r="T71" s="2">
        <f>ROUND(SUM(T67:T70)/4,0)</f>
        <v>47</v>
      </c>
      <c r="U71" s="2">
        <f t="shared" ref="U71:W71" si="120">ROUND(SUM(U67:U70)/4,0)</f>
        <v>12</v>
      </c>
      <c r="V71" s="2">
        <f t="shared" si="120"/>
        <v>11</v>
      </c>
      <c r="W71" s="2">
        <f t="shared" si="120"/>
        <v>76</v>
      </c>
      <c r="X71" s="2">
        <f t="shared" ref="X71" si="121">SUM(X67:X70)/4</f>
        <v>0.8661798973807443</v>
      </c>
      <c r="Y71" s="2">
        <f t="shared" ref="Y71:Z71" si="122">SUM(Y67:Y70)/4</f>
        <v>0.87140804597701149</v>
      </c>
      <c r="Z71" s="2">
        <f t="shared" si="122"/>
        <v>0.86813473319308276</v>
      </c>
      <c r="AA71" s="2">
        <f>AA70</f>
        <v>87</v>
      </c>
      <c r="AB71" s="2">
        <f t="shared" ref="AB71:AD71" si="123">SUM(AB67:AB70)/4</f>
        <v>0.80742240215924421</v>
      </c>
      <c r="AC71" s="2">
        <f t="shared" si="123"/>
        <v>0.79752824858757054</v>
      </c>
      <c r="AD71" s="2">
        <f t="shared" si="123"/>
        <v>0.80109915783540053</v>
      </c>
      <c r="AE71" s="2">
        <f>AE70</f>
        <v>59</v>
      </c>
      <c r="AF71" s="2">
        <f t="shared" ref="AF71:AI71" si="124">SUM(AF67:AF70)/4</f>
        <v>0.84160376479358867</v>
      </c>
      <c r="AG71" s="2">
        <f t="shared" si="124"/>
        <v>0.83680114976999431</v>
      </c>
      <c r="AH71" s="2">
        <f t="shared" si="124"/>
        <v>0.83446814728229102</v>
      </c>
      <c r="AI71" s="2">
        <f t="shared" si="124"/>
        <v>0.83461694551424159</v>
      </c>
      <c r="AJ71" s="2">
        <f>AJ70</f>
        <v>146</v>
      </c>
      <c r="AK71" s="2">
        <f t="shared" ref="AK71:AM71" si="125">SUM(AK67:AK70)/4</f>
        <v>0.8424661866813834</v>
      </c>
      <c r="AL71" s="2">
        <f t="shared" si="125"/>
        <v>0.84160376479358867</v>
      </c>
      <c r="AM71" s="2">
        <f t="shared" si="125"/>
        <v>0.84108693700305881</v>
      </c>
      <c r="AN71" s="2">
        <f>AN70</f>
        <v>146</v>
      </c>
    </row>
    <row r="72" spans="1:40" x14ac:dyDescent="0.25">
      <c r="A72">
        <v>1</v>
      </c>
      <c r="B72" s="1" t="s">
        <v>57</v>
      </c>
      <c r="C72" s="1" t="s">
        <v>58</v>
      </c>
      <c r="D72" s="1" t="s">
        <v>30</v>
      </c>
      <c r="E72">
        <v>653.79346895217896</v>
      </c>
      <c r="F72">
        <v>28137</v>
      </c>
      <c r="G72">
        <v>21102</v>
      </c>
      <c r="H72">
        <v>7035</v>
      </c>
      <c r="I72">
        <v>0.84520255863539451</v>
      </c>
      <c r="J72">
        <v>0</v>
      </c>
      <c r="K72">
        <v>0</v>
      </c>
      <c r="L72">
        <v>0.86411736411736417</v>
      </c>
      <c r="M72">
        <v>0</v>
      </c>
      <c r="N72">
        <v>0</v>
      </c>
      <c r="O72">
        <v>0.87272285644887049</v>
      </c>
      <c r="P72">
        <v>0</v>
      </c>
      <c r="Q72">
        <v>0</v>
      </c>
      <c r="R72">
        <v>0.86839879154078559</v>
      </c>
      <c r="S72" s="1" t="s">
        <v>124</v>
      </c>
      <c r="T72" s="1">
        <v>2353</v>
      </c>
      <c r="U72" s="1">
        <v>565</v>
      </c>
      <c r="V72" s="1">
        <v>524</v>
      </c>
      <c r="W72" s="1">
        <v>3593</v>
      </c>
      <c r="X72">
        <v>0.86411736411736417</v>
      </c>
      <c r="Y72">
        <v>0.87272285644887049</v>
      </c>
      <c r="Z72">
        <v>0.86839879154078559</v>
      </c>
      <c r="AA72">
        <v>4117</v>
      </c>
      <c r="AB72">
        <v>0.81786583246437261</v>
      </c>
      <c r="AC72">
        <v>0.80637422892392052</v>
      </c>
      <c r="AD72">
        <v>0.81207937877480585</v>
      </c>
      <c r="AE72">
        <v>2918</v>
      </c>
      <c r="AF72">
        <v>0.84520255863539451</v>
      </c>
      <c r="AG72">
        <v>0.84099159829086845</v>
      </c>
      <c r="AH72">
        <v>0.83954854268639556</v>
      </c>
      <c r="AI72">
        <v>0.84023908515779566</v>
      </c>
      <c r="AJ72">
        <v>7035</v>
      </c>
      <c r="AK72">
        <v>0.84493300457743115</v>
      </c>
      <c r="AL72">
        <v>0.84520255863539451</v>
      </c>
      <c r="AM72">
        <v>0.84503844378653836</v>
      </c>
      <c r="AN72">
        <v>7035</v>
      </c>
    </row>
    <row r="73" spans="1:40" x14ac:dyDescent="0.25">
      <c r="A73">
        <v>2</v>
      </c>
      <c r="B73" s="1" t="s">
        <v>57</v>
      </c>
      <c r="C73" s="1" t="s">
        <v>58</v>
      </c>
      <c r="D73" s="1" t="s">
        <v>30</v>
      </c>
      <c r="E73">
        <v>657.50625014305115</v>
      </c>
      <c r="F73">
        <v>28137</v>
      </c>
      <c r="G73">
        <v>21103</v>
      </c>
      <c r="H73">
        <v>7034</v>
      </c>
      <c r="I73">
        <v>0.83423372192209266</v>
      </c>
      <c r="J73">
        <v>0</v>
      </c>
      <c r="K73">
        <v>0</v>
      </c>
      <c r="L73">
        <v>0.86045943304007821</v>
      </c>
      <c r="M73">
        <v>0</v>
      </c>
      <c r="N73">
        <v>0</v>
      </c>
      <c r="O73">
        <v>0.85544217687074831</v>
      </c>
      <c r="P73">
        <v>0</v>
      </c>
      <c r="Q73">
        <v>0</v>
      </c>
      <c r="R73">
        <v>0.85794346978557501</v>
      </c>
      <c r="S73" s="1" t="s">
        <v>125</v>
      </c>
      <c r="T73" s="1">
        <v>2347</v>
      </c>
      <c r="U73" s="1">
        <v>571</v>
      </c>
      <c r="V73" s="1">
        <v>595</v>
      </c>
      <c r="W73" s="1">
        <v>3521</v>
      </c>
      <c r="X73">
        <v>0.86045943304007821</v>
      </c>
      <c r="Y73">
        <v>0.85544217687074831</v>
      </c>
      <c r="Z73">
        <v>0.85794346978557501</v>
      </c>
      <c r="AA73">
        <v>4116</v>
      </c>
      <c r="AB73">
        <v>0.79775662814411963</v>
      </c>
      <c r="AC73">
        <v>0.8043180260452365</v>
      </c>
      <c r="AD73">
        <v>0.80102389078498293</v>
      </c>
      <c r="AE73">
        <v>2918</v>
      </c>
      <c r="AF73">
        <v>0.83423372192209266</v>
      </c>
      <c r="AG73">
        <v>0.82910803059209892</v>
      </c>
      <c r="AH73">
        <v>0.8298801014579924</v>
      </c>
      <c r="AI73">
        <v>0.82948368028527897</v>
      </c>
      <c r="AJ73">
        <v>7034</v>
      </c>
      <c r="AK73">
        <v>0.83444766382108371</v>
      </c>
      <c r="AL73">
        <v>0.83423372192209266</v>
      </c>
      <c r="AM73">
        <v>0.83433082669149938</v>
      </c>
      <c r="AN73">
        <v>7034</v>
      </c>
    </row>
    <row r="74" spans="1:40" x14ac:dyDescent="0.25">
      <c r="A74">
        <v>3</v>
      </c>
      <c r="B74" s="1" t="s">
        <v>57</v>
      </c>
      <c r="C74" s="1" t="s">
        <v>58</v>
      </c>
      <c r="D74" s="1" t="s">
        <v>30</v>
      </c>
      <c r="E74">
        <v>658.98813819885254</v>
      </c>
      <c r="F74">
        <v>28137</v>
      </c>
      <c r="G74">
        <v>21103</v>
      </c>
      <c r="H74">
        <v>7034</v>
      </c>
      <c r="I74">
        <v>0.84475405174864937</v>
      </c>
      <c r="J74">
        <v>0</v>
      </c>
      <c r="K74">
        <v>0</v>
      </c>
      <c r="L74">
        <v>0.85965746907706941</v>
      </c>
      <c r="M74">
        <v>0</v>
      </c>
      <c r="N74">
        <v>0</v>
      </c>
      <c r="O74">
        <v>0.87803692905733721</v>
      </c>
      <c r="P74">
        <v>0</v>
      </c>
      <c r="Q74">
        <v>0</v>
      </c>
      <c r="R74">
        <v>0.86875000000000002</v>
      </c>
      <c r="S74" s="1" t="s">
        <v>126</v>
      </c>
      <c r="T74" s="1">
        <v>2328</v>
      </c>
      <c r="U74" s="1">
        <v>590</v>
      </c>
      <c r="V74" s="1">
        <v>502</v>
      </c>
      <c r="W74" s="1">
        <v>3614</v>
      </c>
      <c r="X74">
        <v>0.85965746907706941</v>
      </c>
      <c r="Y74">
        <v>0.87803692905733721</v>
      </c>
      <c r="Z74">
        <v>0.86875000000000002</v>
      </c>
      <c r="AA74">
        <v>4116</v>
      </c>
      <c r="AB74">
        <v>0.8226148409893993</v>
      </c>
      <c r="AC74">
        <v>0.79780671692940375</v>
      </c>
      <c r="AD74">
        <v>0.8100208768267223</v>
      </c>
      <c r="AE74">
        <v>2918</v>
      </c>
      <c r="AF74">
        <v>0.84475405174864937</v>
      </c>
      <c r="AG74">
        <v>0.84113615503323436</v>
      </c>
      <c r="AH74">
        <v>0.83792182299337048</v>
      </c>
      <c r="AI74">
        <v>0.83938543841336122</v>
      </c>
      <c r="AJ74">
        <v>7034</v>
      </c>
      <c r="AK74">
        <v>0.84429062393066323</v>
      </c>
      <c r="AL74">
        <v>0.84475405174864937</v>
      </c>
      <c r="AM74">
        <v>0.84438668162928288</v>
      </c>
      <c r="AN74">
        <v>7034</v>
      </c>
    </row>
    <row r="75" spans="1:40" x14ac:dyDescent="0.25">
      <c r="A75">
        <v>4</v>
      </c>
      <c r="B75" s="1" t="s">
        <v>57</v>
      </c>
      <c r="C75" s="1" t="s">
        <v>58</v>
      </c>
      <c r="D75" s="1" t="s">
        <v>30</v>
      </c>
      <c r="E75">
        <v>657.09039735794067</v>
      </c>
      <c r="F75">
        <v>28137</v>
      </c>
      <c r="G75">
        <v>21103</v>
      </c>
      <c r="H75">
        <v>7034</v>
      </c>
      <c r="I75">
        <v>0.8466022177992607</v>
      </c>
      <c r="J75">
        <v>0</v>
      </c>
      <c r="K75">
        <v>0</v>
      </c>
      <c r="L75">
        <v>0.86218407248450168</v>
      </c>
      <c r="M75">
        <v>0</v>
      </c>
      <c r="N75">
        <v>0</v>
      </c>
      <c r="O75">
        <v>0.87830944862764149</v>
      </c>
      <c r="P75">
        <v>0</v>
      </c>
      <c r="Q75">
        <v>0</v>
      </c>
      <c r="R75">
        <v>0.87017206112381196</v>
      </c>
      <c r="S75" s="1" t="s">
        <v>127</v>
      </c>
      <c r="T75" s="1">
        <v>2339</v>
      </c>
      <c r="U75" s="1">
        <v>578</v>
      </c>
      <c r="V75" s="1">
        <v>501</v>
      </c>
      <c r="W75" s="1">
        <v>3616</v>
      </c>
      <c r="X75">
        <v>0.86218407248450168</v>
      </c>
      <c r="Y75">
        <v>0.87830944862764149</v>
      </c>
      <c r="Z75">
        <v>0.87017206112381196</v>
      </c>
      <c r="AA75">
        <v>4117</v>
      </c>
      <c r="AB75">
        <v>0.82359154929577461</v>
      </c>
      <c r="AC75">
        <v>0.80185121700377104</v>
      </c>
      <c r="AD75">
        <v>0.81257599444154938</v>
      </c>
      <c r="AE75">
        <v>2917</v>
      </c>
      <c r="AF75">
        <v>0.8466022177992607</v>
      </c>
      <c r="AG75">
        <v>0.84288781089013809</v>
      </c>
      <c r="AH75">
        <v>0.84008033281570627</v>
      </c>
      <c r="AI75">
        <v>0.84137402778268067</v>
      </c>
      <c r="AJ75">
        <v>7034</v>
      </c>
      <c r="AK75">
        <v>0.84617975202082285</v>
      </c>
      <c r="AL75">
        <v>0.8466022177992607</v>
      </c>
      <c r="AM75">
        <v>0.84628697063303004</v>
      </c>
      <c r="AN75">
        <v>7034</v>
      </c>
    </row>
    <row r="76" spans="1:40" s="3" customFormat="1" x14ac:dyDescent="0.25">
      <c r="A76" s="2" t="s">
        <v>148</v>
      </c>
      <c r="B76" s="2" t="str">
        <f>B75</f>
        <v>SM04</v>
      </c>
      <c r="C76" s="2" t="str">
        <f>C75</f>
        <v>gertwittersent</v>
      </c>
      <c r="D76" s="2" t="str">
        <f>D75</f>
        <v>Binary</v>
      </c>
      <c r="E76" s="2">
        <f>SUM(E72:E75)</f>
        <v>2627.3782546520233</v>
      </c>
      <c r="F76" s="2">
        <f>F75</f>
        <v>28137</v>
      </c>
      <c r="G76" s="2">
        <f>G75</f>
        <v>21103</v>
      </c>
      <c r="H76" s="2">
        <f>H75</f>
        <v>7034</v>
      </c>
      <c r="I76" s="2">
        <f>SUM(I72:I75)/4</f>
        <v>0.84269813752634926</v>
      </c>
      <c r="J76" s="2">
        <f t="shared" ref="J76:L76" si="126">SUM(J72:J75)/4</f>
        <v>0</v>
      </c>
      <c r="K76" s="2">
        <f t="shared" si="126"/>
        <v>0</v>
      </c>
      <c r="L76" s="2">
        <f t="shared" si="126"/>
        <v>0.86160458467975332</v>
      </c>
      <c r="M76" s="2">
        <f>SUM(M72:M75)/4</f>
        <v>0</v>
      </c>
      <c r="N76" s="2">
        <f t="shared" ref="N76:O76" si="127">SUM(N72:N75)/4</f>
        <v>0</v>
      </c>
      <c r="O76" s="2">
        <f t="shared" si="127"/>
        <v>0.87112785275114935</v>
      </c>
      <c r="P76" s="2">
        <f>SUM(P72:P75)/4</f>
        <v>0</v>
      </c>
      <c r="Q76" s="2">
        <f t="shared" ref="Q76:R76" si="128">SUM(Q72:Q75)/4</f>
        <v>0</v>
      </c>
      <c r="R76" s="2">
        <f t="shared" si="128"/>
        <v>0.86631608061254317</v>
      </c>
      <c r="S76" s="2"/>
      <c r="T76" s="2">
        <f>ROUND(SUM(T72:T75)/4,0)</f>
        <v>2342</v>
      </c>
      <c r="U76" s="2">
        <f t="shared" ref="U76:W76" si="129">ROUND(SUM(U72:U75)/4,0)</f>
        <v>576</v>
      </c>
      <c r="V76" s="2">
        <f t="shared" si="129"/>
        <v>531</v>
      </c>
      <c r="W76" s="2">
        <f t="shared" si="129"/>
        <v>3586</v>
      </c>
      <c r="X76" s="2">
        <f t="shared" ref="X76" si="130">SUM(X72:X75)/4</f>
        <v>0.86160458467975332</v>
      </c>
      <c r="Y76" s="2">
        <f t="shared" ref="Y76:Z76" si="131">SUM(Y72:Y75)/4</f>
        <v>0.87112785275114935</v>
      </c>
      <c r="Z76" s="2">
        <f t="shared" si="131"/>
        <v>0.86631608061254317</v>
      </c>
      <c r="AA76" s="2">
        <f>AA75</f>
        <v>4117</v>
      </c>
      <c r="AB76" s="2">
        <f t="shared" ref="AB76:AD76" si="132">SUM(AB72:AB75)/4</f>
        <v>0.81545721272341654</v>
      </c>
      <c r="AC76" s="2">
        <f t="shared" si="132"/>
        <v>0.80258754722558301</v>
      </c>
      <c r="AD76" s="2">
        <f t="shared" si="132"/>
        <v>0.8089250352070152</v>
      </c>
      <c r="AE76" s="2">
        <f>AE75</f>
        <v>2917</v>
      </c>
      <c r="AF76" s="2">
        <f t="shared" ref="AF76:AI76" si="133">SUM(AF72:AF75)/4</f>
        <v>0.84269813752634926</v>
      </c>
      <c r="AG76" s="2">
        <f t="shared" si="133"/>
        <v>0.83853089870158493</v>
      </c>
      <c r="AH76" s="2">
        <f t="shared" si="133"/>
        <v>0.83685769998836612</v>
      </c>
      <c r="AI76" s="2">
        <f t="shared" si="133"/>
        <v>0.83762055790977918</v>
      </c>
      <c r="AJ76" s="2">
        <f>AJ75</f>
        <v>7034</v>
      </c>
      <c r="AK76" s="2">
        <f t="shared" ref="AK76:AM76" si="134">SUM(AK72:AK75)/4</f>
        <v>0.84246276108750018</v>
      </c>
      <c r="AL76" s="2">
        <f t="shared" si="134"/>
        <v>0.84269813752634926</v>
      </c>
      <c r="AM76" s="2">
        <f t="shared" si="134"/>
        <v>0.84251073068508764</v>
      </c>
      <c r="AN76" s="2">
        <f>AN75</f>
        <v>7034</v>
      </c>
    </row>
    <row r="77" spans="1:40" x14ac:dyDescent="0.25">
      <c r="A77">
        <v>1</v>
      </c>
      <c r="B77" s="1" t="s">
        <v>59</v>
      </c>
      <c r="C77" s="1" t="s">
        <v>60</v>
      </c>
      <c r="D77" s="1" t="s">
        <v>30</v>
      </c>
      <c r="E77">
        <v>12.687013626098633</v>
      </c>
      <c r="F77">
        <v>156</v>
      </c>
      <c r="G77">
        <v>117</v>
      </c>
      <c r="H77">
        <v>39</v>
      </c>
      <c r="I77">
        <v>0.82051282051282048</v>
      </c>
      <c r="J77">
        <v>0</v>
      </c>
      <c r="K77">
        <v>0</v>
      </c>
      <c r="L77">
        <v>0.77777777777777779</v>
      </c>
      <c r="M77">
        <v>0</v>
      </c>
      <c r="N77">
        <v>0</v>
      </c>
      <c r="O77">
        <v>0.58333333333333337</v>
      </c>
      <c r="P77">
        <v>0</v>
      </c>
      <c r="Q77">
        <v>0</v>
      </c>
      <c r="R77">
        <v>0.66666666666666663</v>
      </c>
      <c r="S77" s="1" t="s">
        <v>128</v>
      </c>
      <c r="T77" s="1">
        <v>25</v>
      </c>
      <c r="U77" s="1">
        <v>2</v>
      </c>
      <c r="V77" s="1">
        <v>5</v>
      </c>
      <c r="W77" s="1">
        <v>7</v>
      </c>
      <c r="X77">
        <v>0.77777777777777779</v>
      </c>
      <c r="Y77">
        <v>0.58333333333333337</v>
      </c>
      <c r="Z77">
        <v>0.66666666666666663</v>
      </c>
      <c r="AA77">
        <v>12</v>
      </c>
      <c r="AB77">
        <v>0.83333333333333337</v>
      </c>
      <c r="AC77">
        <v>0.92592592592592604</v>
      </c>
      <c r="AD77">
        <v>0.8771929824561403</v>
      </c>
      <c r="AE77">
        <v>27</v>
      </c>
      <c r="AF77">
        <v>0.82051282051282048</v>
      </c>
      <c r="AG77">
        <v>0.80555555555555558</v>
      </c>
      <c r="AH77">
        <v>0.75462962962962965</v>
      </c>
      <c r="AI77">
        <v>0.77192982456140347</v>
      </c>
      <c r="AJ77">
        <v>39</v>
      </c>
      <c r="AK77">
        <v>0.81623931623931634</v>
      </c>
      <c r="AL77">
        <v>0.82051282051282048</v>
      </c>
      <c r="AM77">
        <v>0.81241565452091768</v>
      </c>
      <c r="AN77">
        <v>39</v>
      </c>
    </row>
    <row r="78" spans="1:40" x14ac:dyDescent="0.25">
      <c r="A78">
        <v>2</v>
      </c>
      <c r="B78" s="1" t="s">
        <v>59</v>
      </c>
      <c r="C78" s="1" t="s">
        <v>60</v>
      </c>
      <c r="D78" s="1" t="s">
        <v>30</v>
      </c>
      <c r="E78">
        <v>13.413027286529539</v>
      </c>
      <c r="F78">
        <v>156</v>
      </c>
      <c r="G78">
        <v>117</v>
      </c>
      <c r="H78">
        <v>39</v>
      </c>
      <c r="I78">
        <v>0.84615384615384615</v>
      </c>
      <c r="J78">
        <v>0</v>
      </c>
      <c r="K78">
        <v>0</v>
      </c>
      <c r="L78">
        <v>0.875</v>
      </c>
      <c r="M78">
        <v>0</v>
      </c>
      <c r="N78">
        <v>0</v>
      </c>
      <c r="O78">
        <v>0.58333333333333337</v>
      </c>
      <c r="P78">
        <v>0</v>
      </c>
      <c r="Q78">
        <v>0</v>
      </c>
      <c r="R78">
        <v>0.70000000000000007</v>
      </c>
      <c r="S78" s="1" t="s">
        <v>129</v>
      </c>
      <c r="T78" s="1">
        <v>26</v>
      </c>
      <c r="U78" s="1">
        <v>1</v>
      </c>
      <c r="V78" s="1">
        <v>5</v>
      </c>
      <c r="W78" s="1">
        <v>7</v>
      </c>
      <c r="X78">
        <v>0.875</v>
      </c>
      <c r="Y78">
        <v>0.58333333333333337</v>
      </c>
      <c r="Z78">
        <v>0.70000000000000007</v>
      </c>
      <c r="AA78">
        <v>12</v>
      </c>
      <c r="AB78">
        <v>0.83870967741935487</v>
      </c>
      <c r="AC78">
        <v>0.9629629629629628</v>
      </c>
      <c r="AD78">
        <v>0.89655172413793105</v>
      </c>
      <c r="AE78">
        <v>27</v>
      </c>
      <c r="AF78">
        <v>0.84615384615384615</v>
      </c>
      <c r="AG78">
        <v>0.85685483870967749</v>
      </c>
      <c r="AH78">
        <v>0.77314814814814814</v>
      </c>
      <c r="AI78">
        <v>0.79827586206896561</v>
      </c>
      <c r="AJ78">
        <v>39</v>
      </c>
      <c r="AK78">
        <v>0.84987593052109167</v>
      </c>
      <c r="AL78">
        <v>0.84615384615384615</v>
      </c>
      <c r="AM78">
        <v>0.83607427055702921</v>
      </c>
      <c r="AN78">
        <v>39</v>
      </c>
    </row>
    <row r="79" spans="1:40" x14ac:dyDescent="0.25">
      <c r="A79">
        <v>3</v>
      </c>
      <c r="B79" s="1" t="s">
        <v>59</v>
      </c>
      <c r="C79" s="1" t="s">
        <v>60</v>
      </c>
      <c r="D79" s="1" t="s">
        <v>30</v>
      </c>
      <c r="E79">
        <v>13.536438226699827</v>
      </c>
      <c r="F79">
        <v>156</v>
      </c>
      <c r="G79">
        <v>117</v>
      </c>
      <c r="H79">
        <v>39</v>
      </c>
      <c r="I79">
        <v>0.74358974358974361</v>
      </c>
      <c r="J79">
        <v>0</v>
      </c>
      <c r="K79">
        <v>0</v>
      </c>
      <c r="L79">
        <v>1</v>
      </c>
      <c r="M79">
        <v>0</v>
      </c>
      <c r="N79">
        <v>0</v>
      </c>
      <c r="O79">
        <v>0.1666666666666666</v>
      </c>
      <c r="P79">
        <v>0</v>
      </c>
      <c r="Q79">
        <v>0</v>
      </c>
      <c r="R79">
        <v>0.2857142857142857</v>
      </c>
      <c r="S79" s="1" t="s">
        <v>130</v>
      </c>
      <c r="T79" s="1">
        <v>27</v>
      </c>
      <c r="U79" s="1">
        <v>0</v>
      </c>
      <c r="V79" s="1">
        <v>10</v>
      </c>
      <c r="W79" s="1">
        <v>2</v>
      </c>
      <c r="X79">
        <v>1</v>
      </c>
      <c r="Y79">
        <v>0.1666666666666666</v>
      </c>
      <c r="Z79">
        <v>0.2857142857142857</v>
      </c>
      <c r="AA79">
        <v>12</v>
      </c>
      <c r="AB79">
        <v>0.72972972972972971</v>
      </c>
      <c r="AC79">
        <v>1</v>
      </c>
      <c r="AD79">
        <v>0.84374999999999989</v>
      </c>
      <c r="AE79">
        <v>27</v>
      </c>
      <c r="AF79">
        <v>0.74358974358974361</v>
      </c>
      <c r="AG79">
        <v>0.86486486486486491</v>
      </c>
      <c r="AH79">
        <v>0.58333333333333337</v>
      </c>
      <c r="AI79">
        <v>0.56473214285714279</v>
      </c>
      <c r="AJ79">
        <v>39</v>
      </c>
      <c r="AK79">
        <v>0.81288981288981288</v>
      </c>
      <c r="AL79">
        <v>0.74358974358974361</v>
      </c>
      <c r="AM79">
        <v>0.67204670329670313</v>
      </c>
      <c r="AN79">
        <v>39</v>
      </c>
    </row>
    <row r="80" spans="1:40" x14ac:dyDescent="0.25">
      <c r="A80">
        <v>4</v>
      </c>
      <c r="B80" s="1" t="s">
        <v>59</v>
      </c>
      <c r="C80" s="1" t="s">
        <v>60</v>
      </c>
      <c r="D80" s="1" t="s">
        <v>30</v>
      </c>
      <c r="E80">
        <v>13.547861337661743</v>
      </c>
      <c r="F80">
        <v>156</v>
      </c>
      <c r="G80">
        <v>117</v>
      </c>
      <c r="H80">
        <v>39</v>
      </c>
      <c r="I80">
        <v>0.84615384615384615</v>
      </c>
      <c r="J80">
        <v>0</v>
      </c>
      <c r="K80">
        <v>0</v>
      </c>
      <c r="L80">
        <v>0.76923076923076927</v>
      </c>
      <c r="M80">
        <v>0</v>
      </c>
      <c r="N80">
        <v>0</v>
      </c>
      <c r="O80">
        <v>0.76923076923076927</v>
      </c>
      <c r="P80">
        <v>0</v>
      </c>
      <c r="Q80">
        <v>0</v>
      </c>
      <c r="R80">
        <v>0.76923076923076927</v>
      </c>
      <c r="S80" s="1" t="s">
        <v>131</v>
      </c>
      <c r="T80" s="1">
        <v>23</v>
      </c>
      <c r="U80" s="1">
        <v>3</v>
      </c>
      <c r="V80" s="1">
        <v>3</v>
      </c>
      <c r="W80" s="1">
        <v>10</v>
      </c>
      <c r="X80">
        <v>0.76923076923076927</v>
      </c>
      <c r="Y80">
        <v>0.76923076923076927</v>
      </c>
      <c r="Z80">
        <v>0.76923076923076927</v>
      </c>
      <c r="AA80">
        <v>13</v>
      </c>
      <c r="AB80">
        <v>0.88461538461538458</v>
      </c>
      <c r="AC80">
        <v>0.88461538461538458</v>
      </c>
      <c r="AD80">
        <v>0.88461538461538458</v>
      </c>
      <c r="AE80">
        <v>26</v>
      </c>
      <c r="AF80">
        <v>0.84615384615384615</v>
      </c>
      <c r="AG80">
        <v>0.82692307692307687</v>
      </c>
      <c r="AH80">
        <v>0.82692307692307687</v>
      </c>
      <c r="AI80">
        <v>0.82692307692307687</v>
      </c>
      <c r="AJ80">
        <v>39</v>
      </c>
      <c r="AK80">
        <v>0.84615384615384615</v>
      </c>
      <c r="AL80">
        <v>0.84615384615384615</v>
      </c>
      <c r="AM80">
        <v>0.84615384615384615</v>
      </c>
      <c r="AN80">
        <v>39</v>
      </c>
    </row>
    <row r="81" spans="1:40" s="3" customFormat="1" x14ac:dyDescent="0.25">
      <c r="A81" s="2" t="s">
        <v>148</v>
      </c>
      <c r="B81" s="2" t="str">
        <f>B80</f>
        <v>SM05</v>
      </c>
      <c r="C81" s="2" t="str">
        <f>C80</f>
        <v>ironycorpus</v>
      </c>
      <c r="D81" s="2" t="str">
        <f>D80</f>
        <v>Binary</v>
      </c>
      <c r="E81" s="2">
        <f>SUM(E77:E80)</f>
        <v>53.184340476989746</v>
      </c>
      <c r="F81" s="2">
        <f>F80</f>
        <v>156</v>
      </c>
      <c r="G81" s="2">
        <f>G80</f>
        <v>117</v>
      </c>
      <c r="H81" s="2">
        <f>H80</f>
        <v>39</v>
      </c>
      <c r="I81" s="2">
        <f>SUM(I77:I80)/4</f>
        <v>0.8141025641025641</v>
      </c>
      <c r="J81" s="2">
        <f t="shared" ref="J81:L81" si="135">SUM(J77:J80)/4</f>
        <v>0</v>
      </c>
      <c r="K81" s="2">
        <f t="shared" si="135"/>
        <v>0</v>
      </c>
      <c r="L81" s="2">
        <f t="shared" si="135"/>
        <v>0.85550213675213671</v>
      </c>
      <c r="M81" s="2">
        <f>SUM(M77:M80)/4</f>
        <v>0</v>
      </c>
      <c r="N81" s="2">
        <f t="shared" ref="N81:O81" si="136">SUM(N77:N80)/4</f>
        <v>0</v>
      </c>
      <c r="O81" s="2">
        <f t="shared" si="136"/>
        <v>0.52564102564102566</v>
      </c>
      <c r="P81" s="2">
        <f>SUM(P77:P80)/4</f>
        <v>0</v>
      </c>
      <c r="Q81" s="2">
        <f t="shared" ref="Q81:R81" si="137">SUM(Q77:Q80)/4</f>
        <v>0</v>
      </c>
      <c r="R81" s="2">
        <f t="shared" si="137"/>
        <v>0.60540293040293036</v>
      </c>
      <c r="S81" s="2"/>
      <c r="T81" s="2">
        <f>ROUND(SUM(T77:T80)/4,0)</f>
        <v>25</v>
      </c>
      <c r="U81" s="2">
        <f t="shared" ref="U81:W81" si="138">ROUND(SUM(U77:U80)/4,0)</f>
        <v>2</v>
      </c>
      <c r="V81" s="2">
        <f t="shared" si="138"/>
        <v>6</v>
      </c>
      <c r="W81" s="2">
        <f t="shared" si="138"/>
        <v>7</v>
      </c>
      <c r="X81" s="2">
        <f t="shared" ref="X81" si="139">SUM(X77:X80)/4</f>
        <v>0.85550213675213671</v>
      </c>
      <c r="Y81" s="2">
        <f t="shared" ref="Y81:Z81" si="140">SUM(Y77:Y80)/4</f>
        <v>0.52564102564102566</v>
      </c>
      <c r="Z81" s="2">
        <f t="shared" si="140"/>
        <v>0.60540293040293036</v>
      </c>
      <c r="AA81" s="2">
        <f>AA80</f>
        <v>13</v>
      </c>
      <c r="AB81" s="2">
        <f t="shared" ref="AB81:AD81" si="141">SUM(AB77:AB80)/4</f>
        <v>0.82159703127445061</v>
      </c>
      <c r="AC81" s="2">
        <f t="shared" si="141"/>
        <v>0.94337606837606836</v>
      </c>
      <c r="AD81" s="2">
        <f t="shared" si="141"/>
        <v>0.87552752280236401</v>
      </c>
      <c r="AE81" s="2">
        <f>AE80</f>
        <v>26</v>
      </c>
      <c r="AF81" s="2">
        <f t="shared" ref="AF81:AI81" si="142">SUM(AF77:AF80)/4</f>
        <v>0.8141025641025641</v>
      </c>
      <c r="AG81" s="2">
        <f t="shared" si="142"/>
        <v>0.83854958401329371</v>
      </c>
      <c r="AH81" s="2">
        <f t="shared" si="142"/>
        <v>0.73450854700854706</v>
      </c>
      <c r="AI81" s="2">
        <f t="shared" si="142"/>
        <v>0.74046522660264724</v>
      </c>
      <c r="AJ81" s="2">
        <f>AJ80</f>
        <v>39</v>
      </c>
      <c r="AK81" s="2">
        <f t="shared" ref="AK81:AM81" si="143">SUM(AK77:AK80)/4</f>
        <v>0.83128972645101684</v>
      </c>
      <c r="AL81" s="2">
        <f t="shared" si="143"/>
        <v>0.8141025641025641</v>
      </c>
      <c r="AM81" s="2">
        <f t="shared" si="143"/>
        <v>0.79167261863212401</v>
      </c>
      <c r="AN81" s="2">
        <f>AN80</f>
        <v>39</v>
      </c>
    </row>
    <row r="82" spans="1:40" x14ac:dyDescent="0.25">
      <c r="A82">
        <v>1</v>
      </c>
      <c r="B82" s="1" t="s">
        <v>61</v>
      </c>
      <c r="C82" s="1" t="s">
        <v>62</v>
      </c>
      <c r="D82" s="1" t="s">
        <v>30</v>
      </c>
      <c r="E82">
        <v>20.115455150604248</v>
      </c>
      <c r="F82">
        <v>468</v>
      </c>
      <c r="G82">
        <v>351</v>
      </c>
      <c r="H82">
        <v>117</v>
      </c>
      <c r="I82">
        <v>0.78632478632478631</v>
      </c>
      <c r="J82">
        <v>0</v>
      </c>
      <c r="K82">
        <v>0</v>
      </c>
      <c r="L82">
        <v>0.76470588235294112</v>
      </c>
      <c r="M82">
        <v>0</v>
      </c>
      <c r="N82">
        <v>0</v>
      </c>
      <c r="O82">
        <v>0.9285714285714286</v>
      </c>
      <c r="P82">
        <v>0</v>
      </c>
      <c r="Q82">
        <v>0</v>
      </c>
      <c r="R82">
        <v>0.83870967741935487</v>
      </c>
      <c r="S82" s="1" t="s">
        <v>132</v>
      </c>
      <c r="T82" s="1">
        <v>27</v>
      </c>
      <c r="U82" s="1">
        <v>20</v>
      </c>
      <c r="V82" s="1">
        <v>5</v>
      </c>
      <c r="W82" s="1">
        <v>65</v>
      </c>
      <c r="X82">
        <v>0.76470588235294112</v>
      </c>
      <c r="Y82">
        <v>0.9285714285714286</v>
      </c>
      <c r="Z82">
        <v>0.83870967741935487</v>
      </c>
      <c r="AA82">
        <v>70</v>
      </c>
      <c r="AB82">
        <v>0.84375</v>
      </c>
      <c r="AC82">
        <v>0.57446808510638303</v>
      </c>
      <c r="AD82">
        <v>0.68354430379746844</v>
      </c>
      <c r="AE82">
        <v>47</v>
      </c>
      <c r="AF82">
        <v>0.78632478632478631</v>
      </c>
      <c r="AG82">
        <v>0.80422794117647056</v>
      </c>
      <c r="AH82">
        <v>0.75151975683890582</v>
      </c>
      <c r="AI82">
        <v>0.76112699060841171</v>
      </c>
      <c r="AJ82">
        <v>117</v>
      </c>
      <c r="AK82">
        <v>0.7964586475615888</v>
      </c>
      <c r="AL82">
        <v>0.78632478632478631</v>
      </c>
      <c r="AM82">
        <v>0.77637828801569109</v>
      </c>
      <c r="AN82">
        <v>117</v>
      </c>
    </row>
    <row r="83" spans="1:40" x14ac:dyDescent="0.25">
      <c r="A83">
        <v>2</v>
      </c>
      <c r="B83" s="1" t="s">
        <v>61</v>
      </c>
      <c r="C83" s="1" t="s">
        <v>62</v>
      </c>
      <c r="D83" s="1" t="s">
        <v>30</v>
      </c>
      <c r="E83">
        <v>20.587700128555291</v>
      </c>
      <c r="F83">
        <v>468</v>
      </c>
      <c r="G83">
        <v>351</v>
      </c>
      <c r="H83">
        <v>117</v>
      </c>
      <c r="I83">
        <v>0.85470085470085466</v>
      </c>
      <c r="J83">
        <v>0</v>
      </c>
      <c r="K83">
        <v>0</v>
      </c>
      <c r="L83">
        <v>0.85333333333333339</v>
      </c>
      <c r="M83">
        <v>0</v>
      </c>
      <c r="N83">
        <v>0</v>
      </c>
      <c r="O83">
        <v>0.91428571428571437</v>
      </c>
      <c r="P83">
        <v>0</v>
      </c>
      <c r="Q83">
        <v>0</v>
      </c>
      <c r="R83">
        <v>0.88275862068965516</v>
      </c>
      <c r="S83" s="1" t="s">
        <v>133</v>
      </c>
      <c r="T83" s="1">
        <v>36</v>
      </c>
      <c r="U83" s="1">
        <v>11</v>
      </c>
      <c r="V83" s="1">
        <v>6</v>
      </c>
      <c r="W83" s="1">
        <v>64</v>
      </c>
      <c r="X83">
        <v>0.85333333333333339</v>
      </c>
      <c r="Y83">
        <v>0.91428571428571437</v>
      </c>
      <c r="Z83">
        <v>0.88275862068965516</v>
      </c>
      <c r="AA83">
        <v>70</v>
      </c>
      <c r="AB83">
        <v>0.8571428571428571</v>
      </c>
      <c r="AC83">
        <v>0.76595744680851063</v>
      </c>
      <c r="AD83">
        <v>0.80898876404494391</v>
      </c>
      <c r="AE83">
        <v>47</v>
      </c>
      <c r="AF83">
        <v>0.85470085470085466</v>
      </c>
      <c r="AG83">
        <v>0.85523809523809524</v>
      </c>
      <c r="AH83">
        <v>0.8401215805471125</v>
      </c>
      <c r="AI83">
        <v>0.84587369236729959</v>
      </c>
      <c r="AJ83">
        <v>117</v>
      </c>
      <c r="AK83">
        <v>0.8548636548636549</v>
      </c>
      <c r="AL83">
        <v>0.85470085470085466</v>
      </c>
      <c r="AM83">
        <v>0.85312457571271993</v>
      </c>
      <c r="AN83">
        <v>117</v>
      </c>
    </row>
    <row r="84" spans="1:40" x14ac:dyDescent="0.25">
      <c r="A84">
        <v>3</v>
      </c>
      <c r="B84" s="1" t="s">
        <v>61</v>
      </c>
      <c r="C84" s="1" t="s">
        <v>62</v>
      </c>
      <c r="D84" s="1" t="s">
        <v>30</v>
      </c>
      <c r="E84">
        <v>20.60530161857605</v>
      </c>
      <c r="F84">
        <v>468</v>
      </c>
      <c r="G84">
        <v>351</v>
      </c>
      <c r="H84">
        <v>117</v>
      </c>
      <c r="I84">
        <v>0.80341880341880345</v>
      </c>
      <c r="J84">
        <v>0</v>
      </c>
      <c r="K84">
        <v>0</v>
      </c>
      <c r="L84">
        <v>0.81081081081081086</v>
      </c>
      <c r="M84">
        <v>0</v>
      </c>
      <c r="N84">
        <v>0</v>
      </c>
      <c r="O84">
        <v>0.86956521739130432</v>
      </c>
      <c r="P84">
        <v>0</v>
      </c>
      <c r="Q84">
        <v>0</v>
      </c>
      <c r="R84">
        <v>0.83916083916083917</v>
      </c>
      <c r="S84" s="1" t="s">
        <v>134</v>
      </c>
      <c r="T84" s="1">
        <v>34</v>
      </c>
      <c r="U84" s="1">
        <v>14</v>
      </c>
      <c r="V84" s="1">
        <v>9</v>
      </c>
      <c r="W84" s="1">
        <v>60</v>
      </c>
      <c r="X84">
        <v>0.81081081081081086</v>
      </c>
      <c r="Y84">
        <v>0.86956521739130432</v>
      </c>
      <c r="Z84">
        <v>0.83916083916083917</v>
      </c>
      <c r="AA84">
        <v>69</v>
      </c>
      <c r="AB84">
        <v>0.79069767441860461</v>
      </c>
      <c r="AC84">
        <v>0.70833333333333337</v>
      </c>
      <c r="AD84">
        <v>0.74725274725274726</v>
      </c>
      <c r="AE84">
        <v>48</v>
      </c>
      <c r="AF84">
        <v>0.80341880341880345</v>
      </c>
      <c r="AG84">
        <v>0.80075424261470773</v>
      </c>
      <c r="AH84">
        <v>0.78894927536231885</v>
      </c>
      <c r="AI84">
        <v>0.79320679320679321</v>
      </c>
      <c r="AJ84">
        <v>117</v>
      </c>
      <c r="AK84">
        <v>0.80255926767554675</v>
      </c>
      <c r="AL84">
        <v>0.80341880341880345</v>
      </c>
      <c r="AM84">
        <v>0.80145495530110922</v>
      </c>
      <c r="AN84">
        <v>117</v>
      </c>
    </row>
    <row r="85" spans="1:40" x14ac:dyDescent="0.25">
      <c r="A85">
        <v>4</v>
      </c>
      <c r="B85" s="1" t="s">
        <v>61</v>
      </c>
      <c r="C85" s="1" t="s">
        <v>62</v>
      </c>
      <c r="D85" s="1" t="s">
        <v>30</v>
      </c>
      <c r="E85">
        <v>20.400912523269653</v>
      </c>
      <c r="F85">
        <v>468</v>
      </c>
      <c r="G85">
        <v>351</v>
      </c>
      <c r="H85">
        <v>117</v>
      </c>
      <c r="I85">
        <v>0.87179487179487181</v>
      </c>
      <c r="J85">
        <v>0</v>
      </c>
      <c r="K85">
        <v>0</v>
      </c>
      <c r="L85">
        <v>0.90909090909090917</v>
      </c>
      <c r="M85">
        <v>0</v>
      </c>
      <c r="N85">
        <v>0</v>
      </c>
      <c r="O85">
        <v>0.86956521739130432</v>
      </c>
      <c r="P85">
        <v>0</v>
      </c>
      <c r="Q85">
        <v>0</v>
      </c>
      <c r="R85">
        <v>0.88888888888888895</v>
      </c>
      <c r="S85" s="1" t="s">
        <v>135</v>
      </c>
      <c r="T85" s="1">
        <v>42</v>
      </c>
      <c r="U85" s="1">
        <v>6</v>
      </c>
      <c r="V85" s="1">
        <v>9</v>
      </c>
      <c r="W85" s="1">
        <v>60</v>
      </c>
      <c r="X85">
        <v>0.90909090909090917</v>
      </c>
      <c r="Y85">
        <v>0.86956521739130432</v>
      </c>
      <c r="Z85">
        <v>0.88888888888888895</v>
      </c>
      <c r="AA85">
        <v>69</v>
      </c>
      <c r="AB85">
        <v>0.82352941176470584</v>
      </c>
      <c r="AC85">
        <v>0.875</v>
      </c>
      <c r="AD85">
        <v>0.84848484848484851</v>
      </c>
      <c r="AE85">
        <v>48</v>
      </c>
      <c r="AF85">
        <v>0.87179487179487181</v>
      </c>
      <c r="AG85">
        <v>0.8663101604278074</v>
      </c>
      <c r="AH85">
        <v>0.87228260869565211</v>
      </c>
      <c r="AI85">
        <v>0.86868686868686873</v>
      </c>
      <c r="AJ85">
        <v>117</v>
      </c>
      <c r="AK85">
        <v>0.87398875634169748</v>
      </c>
      <c r="AL85">
        <v>0.87179487179487181</v>
      </c>
      <c r="AM85">
        <v>0.87231287231287236</v>
      </c>
      <c r="AN85">
        <v>117</v>
      </c>
    </row>
    <row r="86" spans="1:40" s="3" customFormat="1" x14ac:dyDescent="0.25">
      <c r="A86" s="2" t="s">
        <v>148</v>
      </c>
      <c r="B86" s="2" t="str">
        <f>B85</f>
        <v>SM06</v>
      </c>
      <c r="C86" s="2" t="str">
        <f>C85</f>
        <v>celeb</v>
      </c>
      <c r="D86" s="2" t="str">
        <f>D85</f>
        <v>Binary</v>
      </c>
      <c r="E86" s="2">
        <f>SUM(E82:E85)</f>
        <v>81.709369421005249</v>
      </c>
      <c r="F86" s="2">
        <f>F85</f>
        <v>468</v>
      </c>
      <c r="G86" s="2">
        <f>G85</f>
        <v>351</v>
      </c>
      <c r="H86" s="2">
        <f>H85</f>
        <v>117</v>
      </c>
      <c r="I86" s="2">
        <f>SUM(I82:I85)/4</f>
        <v>0.82905982905982911</v>
      </c>
      <c r="J86" s="2">
        <f t="shared" ref="J86:L86" si="144">SUM(J82:J85)/4</f>
        <v>0</v>
      </c>
      <c r="K86" s="2">
        <f t="shared" si="144"/>
        <v>0</v>
      </c>
      <c r="L86" s="2">
        <f t="shared" si="144"/>
        <v>0.83448523389699869</v>
      </c>
      <c r="M86" s="2">
        <f>SUM(M82:M85)/4</f>
        <v>0</v>
      </c>
      <c r="N86" s="2">
        <f t="shared" ref="N86:O86" si="145">SUM(N82:N85)/4</f>
        <v>0</v>
      </c>
      <c r="O86" s="2">
        <f t="shared" si="145"/>
        <v>0.89549689440993785</v>
      </c>
      <c r="P86" s="2">
        <f>SUM(P82:P85)/4</f>
        <v>0</v>
      </c>
      <c r="Q86" s="2">
        <f t="shared" ref="Q86:R86" si="146">SUM(Q82:Q85)/4</f>
        <v>0</v>
      </c>
      <c r="R86" s="2">
        <f t="shared" si="146"/>
        <v>0.86237950653968454</v>
      </c>
      <c r="S86" s="2"/>
      <c r="T86" s="2">
        <f>ROUND(SUM(T82:T85)/4,0)</f>
        <v>35</v>
      </c>
      <c r="U86" s="2">
        <f t="shared" ref="U86:W86" si="147">ROUND(SUM(U82:U85)/4,0)</f>
        <v>13</v>
      </c>
      <c r="V86" s="2">
        <f t="shared" si="147"/>
        <v>7</v>
      </c>
      <c r="W86" s="2">
        <f t="shared" si="147"/>
        <v>62</v>
      </c>
      <c r="X86" s="2">
        <f t="shared" ref="X86" si="148">SUM(X82:X85)/4</f>
        <v>0.83448523389699869</v>
      </c>
      <c r="Y86" s="2">
        <f t="shared" ref="Y86:Z86" si="149">SUM(Y82:Y85)/4</f>
        <v>0.89549689440993785</v>
      </c>
      <c r="Z86" s="2">
        <f t="shared" si="149"/>
        <v>0.86237950653968454</v>
      </c>
      <c r="AA86" s="2">
        <f>AA85</f>
        <v>69</v>
      </c>
      <c r="AB86" s="2">
        <f t="shared" ref="AB86:AD86" si="150">SUM(AB82:AB85)/4</f>
        <v>0.82877998583154189</v>
      </c>
      <c r="AC86" s="2">
        <f t="shared" si="150"/>
        <v>0.73093971631205679</v>
      </c>
      <c r="AD86" s="2">
        <f t="shared" si="150"/>
        <v>0.77206766589500209</v>
      </c>
      <c r="AE86" s="2">
        <f>AE85</f>
        <v>48</v>
      </c>
      <c r="AF86" s="2">
        <f t="shared" ref="AF86:AI86" si="151">SUM(AF82:AF85)/4</f>
        <v>0.82905982905982911</v>
      </c>
      <c r="AG86" s="2">
        <f t="shared" si="151"/>
        <v>0.83163260986427023</v>
      </c>
      <c r="AH86" s="2">
        <f t="shared" si="151"/>
        <v>0.81321830536099737</v>
      </c>
      <c r="AI86" s="2">
        <f t="shared" si="151"/>
        <v>0.81722358621734337</v>
      </c>
      <c r="AJ86" s="2">
        <f>AJ85</f>
        <v>117</v>
      </c>
      <c r="AK86" s="2">
        <f t="shared" ref="AK86:AM86" si="152">SUM(AK82:AK85)/4</f>
        <v>0.83196758161062201</v>
      </c>
      <c r="AL86" s="2">
        <f t="shared" si="152"/>
        <v>0.82905982905982911</v>
      </c>
      <c r="AM86" s="2">
        <f t="shared" si="152"/>
        <v>0.82581767283559815</v>
      </c>
      <c r="AN86" s="2">
        <f>AN85</f>
        <v>117</v>
      </c>
    </row>
    <row r="87" spans="1:40" x14ac:dyDescent="0.25">
      <c r="A87">
        <v>1</v>
      </c>
      <c r="B87" s="1" t="s">
        <v>63</v>
      </c>
      <c r="C87" s="1" t="s">
        <v>64</v>
      </c>
      <c r="D87" s="1" t="s">
        <v>30</v>
      </c>
      <c r="E87">
        <v>1622.8120772838593</v>
      </c>
      <c r="F87">
        <v>70000</v>
      </c>
      <c r="G87">
        <v>52500</v>
      </c>
      <c r="H87">
        <v>17500</v>
      </c>
      <c r="I87">
        <v>0.91565714285714284</v>
      </c>
      <c r="J87">
        <v>0</v>
      </c>
      <c r="K87">
        <v>0</v>
      </c>
      <c r="L87">
        <v>0.91508787947957082</v>
      </c>
      <c r="M87">
        <v>0</v>
      </c>
      <c r="N87">
        <v>0</v>
      </c>
      <c r="O87">
        <v>0.91634285714285724</v>
      </c>
      <c r="P87">
        <v>0</v>
      </c>
      <c r="Q87">
        <v>0</v>
      </c>
      <c r="R87">
        <v>0.91571493832800355</v>
      </c>
      <c r="S87" s="1" t="s">
        <v>136</v>
      </c>
      <c r="T87" s="1">
        <v>8006</v>
      </c>
      <c r="U87" s="1">
        <v>744</v>
      </c>
      <c r="V87" s="1">
        <v>732</v>
      </c>
      <c r="W87" s="1">
        <v>8018</v>
      </c>
      <c r="X87">
        <v>0.91508787947957082</v>
      </c>
      <c r="Y87">
        <v>0.91634285714285724</v>
      </c>
      <c r="Z87">
        <v>0.91571493832800355</v>
      </c>
      <c r="AA87">
        <v>8750</v>
      </c>
      <c r="AB87">
        <v>0.91622796978713661</v>
      </c>
      <c r="AC87">
        <v>0.91497142857142844</v>
      </c>
      <c r="AD87">
        <v>0.9155992680695334</v>
      </c>
      <c r="AE87">
        <v>8750</v>
      </c>
      <c r="AF87">
        <v>0.91565714285714284</v>
      </c>
      <c r="AG87">
        <v>0.9156579246333536</v>
      </c>
      <c r="AH87">
        <v>0.91565714285714284</v>
      </c>
      <c r="AI87">
        <v>0.91565710319876836</v>
      </c>
      <c r="AJ87">
        <v>17500</v>
      </c>
      <c r="AK87">
        <v>0.9156579246333536</v>
      </c>
      <c r="AL87">
        <v>0.91565714285714284</v>
      </c>
      <c r="AM87">
        <v>0.91565710319876836</v>
      </c>
      <c r="AN87">
        <v>17500</v>
      </c>
    </row>
    <row r="88" spans="1:40" x14ac:dyDescent="0.25">
      <c r="A88">
        <v>2</v>
      </c>
      <c r="B88" s="1" t="s">
        <v>63</v>
      </c>
      <c r="C88" s="1" t="s">
        <v>64</v>
      </c>
      <c r="D88" s="1" t="s">
        <v>30</v>
      </c>
      <c r="E88">
        <v>1620.769734621048</v>
      </c>
      <c r="F88">
        <v>70000</v>
      </c>
      <c r="G88">
        <v>52500</v>
      </c>
      <c r="H88">
        <v>17500</v>
      </c>
      <c r="I88">
        <v>0.91959999999999997</v>
      </c>
      <c r="J88">
        <v>0</v>
      </c>
      <c r="K88">
        <v>0</v>
      </c>
      <c r="L88">
        <v>0.91840455840455837</v>
      </c>
      <c r="M88">
        <v>0</v>
      </c>
      <c r="N88">
        <v>0</v>
      </c>
      <c r="O88">
        <v>0.92102857142857142</v>
      </c>
      <c r="P88">
        <v>0</v>
      </c>
      <c r="Q88">
        <v>0</v>
      </c>
      <c r="R88">
        <v>0.91971469329529243</v>
      </c>
      <c r="S88" s="1" t="s">
        <v>137</v>
      </c>
      <c r="T88" s="1">
        <v>8034</v>
      </c>
      <c r="U88" s="1">
        <v>716</v>
      </c>
      <c r="V88" s="1">
        <v>691</v>
      </c>
      <c r="W88" s="1">
        <v>8059</v>
      </c>
      <c r="X88">
        <v>0.91840455840455837</v>
      </c>
      <c r="Y88">
        <v>0.92102857142857142</v>
      </c>
      <c r="Z88">
        <v>0.91971469329529243</v>
      </c>
      <c r="AA88">
        <v>8750</v>
      </c>
      <c r="AB88">
        <v>0.92080229226361043</v>
      </c>
      <c r="AC88">
        <v>0.91817142857142842</v>
      </c>
      <c r="AD88">
        <v>0.91948497854077238</v>
      </c>
      <c r="AE88">
        <v>8750</v>
      </c>
      <c r="AF88">
        <v>0.91959999999999997</v>
      </c>
      <c r="AG88">
        <v>0.91960342533408435</v>
      </c>
      <c r="AH88">
        <v>0.91959999999999997</v>
      </c>
      <c r="AI88">
        <v>0.9195998359180324</v>
      </c>
      <c r="AJ88">
        <v>17500</v>
      </c>
      <c r="AK88">
        <v>0.91960342533408435</v>
      </c>
      <c r="AL88">
        <v>0.91959999999999997</v>
      </c>
      <c r="AM88">
        <v>0.9195998359180324</v>
      </c>
      <c r="AN88">
        <v>17500</v>
      </c>
    </row>
    <row r="89" spans="1:40" x14ac:dyDescent="0.25">
      <c r="A89">
        <v>3</v>
      </c>
      <c r="B89" s="1" t="s">
        <v>63</v>
      </c>
      <c r="C89" s="1" t="s">
        <v>64</v>
      </c>
      <c r="D89" s="1" t="s">
        <v>30</v>
      </c>
      <c r="E89">
        <v>1623.0704510211945</v>
      </c>
      <c r="F89">
        <v>70000</v>
      </c>
      <c r="G89">
        <v>52500</v>
      </c>
      <c r="H89">
        <v>17500</v>
      </c>
      <c r="I89">
        <v>0.91411428571428577</v>
      </c>
      <c r="J89">
        <v>0</v>
      </c>
      <c r="K89">
        <v>0</v>
      </c>
      <c r="L89">
        <v>0.91577739529546764</v>
      </c>
      <c r="M89">
        <v>0</v>
      </c>
      <c r="N89">
        <v>0</v>
      </c>
      <c r="O89">
        <v>0.91211428571428577</v>
      </c>
      <c r="P89">
        <v>0</v>
      </c>
      <c r="Q89">
        <v>0</v>
      </c>
      <c r="R89">
        <v>0.91394217005439438</v>
      </c>
      <c r="S89" s="1" t="s">
        <v>138</v>
      </c>
      <c r="T89" s="1">
        <v>8016</v>
      </c>
      <c r="U89" s="1">
        <v>734</v>
      </c>
      <c r="V89" s="1">
        <v>769</v>
      </c>
      <c r="W89" s="1">
        <v>7981</v>
      </c>
      <c r="X89">
        <v>0.91577739529546764</v>
      </c>
      <c r="Y89">
        <v>0.91211428571428577</v>
      </c>
      <c r="Z89">
        <v>0.91394217005439438</v>
      </c>
      <c r="AA89">
        <v>8750</v>
      </c>
      <c r="AB89">
        <v>0.91246442800227656</v>
      </c>
      <c r="AC89">
        <v>0.91611428571428555</v>
      </c>
      <c r="AD89">
        <v>0.91428571428571437</v>
      </c>
      <c r="AE89">
        <v>8750</v>
      </c>
      <c r="AF89">
        <v>0.91411428571428577</v>
      </c>
      <c r="AG89">
        <v>0.91412091164887199</v>
      </c>
      <c r="AH89">
        <v>0.91411428571428555</v>
      </c>
      <c r="AI89">
        <v>0.91411394217005437</v>
      </c>
      <c r="AJ89">
        <v>17500</v>
      </c>
      <c r="AK89">
        <v>0.91412091164887199</v>
      </c>
      <c r="AL89">
        <v>0.91411428571428577</v>
      </c>
      <c r="AM89">
        <v>0.91411394217005437</v>
      </c>
      <c r="AN89">
        <v>17500</v>
      </c>
    </row>
    <row r="90" spans="1:40" x14ac:dyDescent="0.25">
      <c r="A90">
        <v>4</v>
      </c>
      <c r="B90" s="1" t="s">
        <v>63</v>
      </c>
      <c r="C90" s="1" t="s">
        <v>64</v>
      </c>
      <c r="D90" s="1" t="s">
        <v>30</v>
      </c>
      <c r="E90">
        <v>1623.3399369716644</v>
      </c>
      <c r="F90">
        <v>70000</v>
      </c>
      <c r="G90">
        <v>52500</v>
      </c>
      <c r="H90">
        <v>17500</v>
      </c>
      <c r="I90">
        <v>0.90971428571428559</v>
      </c>
      <c r="J90">
        <v>0</v>
      </c>
      <c r="K90">
        <v>0</v>
      </c>
      <c r="L90">
        <v>0.90859357191702761</v>
      </c>
      <c r="M90">
        <v>0</v>
      </c>
      <c r="N90">
        <v>0</v>
      </c>
      <c r="O90">
        <v>0.91108571428571439</v>
      </c>
      <c r="P90">
        <v>0</v>
      </c>
      <c r="Q90">
        <v>0</v>
      </c>
      <c r="R90">
        <v>0.909837936544168</v>
      </c>
      <c r="S90" s="1" t="s">
        <v>139</v>
      </c>
      <c r="T90" s="1">
        <v>7948</v>
      </c>
      <c r="U90" s="1">
        <v>802</v>
      </c>
      <c r="V90" s="1">
        <v>778</v>
      </c>
      <c r="W90" s="1">
        <v>7972</v>
      </c>
      <c r="X90">
        <v>0.90859357191702761</v>
      </c>
      <c r="Y90">
        <v>0.91108571428571439</v>
      </c>
      <c r="Z90">
        <v>0.909837936544168</v>
      </c>
      <c r="AA90">
        <v>8750</v>
      </c>
      <c r="AB90">
        <v>0.91084116433646578</v>
      </c>
      <c r="AC90">
        <v>0.90834285714285723</v>
      </c>
      <c r="AD90">
        <v>0.90959029526207358</v>
      </c>
      <c r="AE90">
        <v>8750</v>
      </c>
      <c r="AF90">
        <v>0.90971428571428559</v>
      </c>
      <c r="AG90">
        <v>0.90971736812674675</v>
      </c>
      <c r="AH90">
        <v>0.90971428571428559</v>
      </c>
      <c r="AI90">
        <v>0.90971411590312079</v>
      </c>
      <c r="AJ90">
        <v>17500</v>
      </c>
      <c r="AK90">
        <v>0.90971736812674664</v>
      </c>
      <c r="AL90">
        <v>0.90971428571428559</v>
      </c>
      <c r="AM90">
        <v>0.90971411590312101</v>
      </c>
      <c r="AN90">
        <v>17500</v>
      </c>
    </row>
    <row r="91" spans="1:40" s="3" customFormat="1" x14ac:dyDescent="0.25">
      <c r="A91" s="2" t="s">
        <v>148</v>
      </c>
      <c r="B91" s="2" t="str">
        <f>B90</f>
        <v>RE02</v>
      </c>
      <c r="C91" s="2" t="str">
        <f>C90</f>
        <v>scare</v>
      </c>
      <c r="D91" s="2" t="str">
        <f>D90</f>
        <v>Binary</v>
      </c>
      <c r="E91" s="2">
        <f>SUM(E87:E90)</f>
        <v>6489.9921998977661</v>
      </c>
      <c r="F91" s="2">
        <f>F90</f>
        <v>70000</v>
      </c>
      <c r="G91" s="2">
        <f>G90</f>
        <v>52500</v>
      </c>
      <c r="H91" s="2">
        <f>H90</f>
        <v>17500</v>
      </c>
      <c r="I91" s="2">
        <f>SUM(I87:I90)/4</f>
        <v>0.91477142857142857</v>
      </c>
      <c r="J91" s="2">
        <f t="shared" ref="J91:L91" si="153">SUM(J87:J90)/4</f>
        <v>0</v>
      </c>
      <c r="K91" s="2">
        <f t="shared" si="153"/>
        <v>0</v>
      </c>
      <c r="L91" s="2">
        <f t="shared" si="153"/>
        <v>0.91446585127415614</v>
      </c>
      <c r="M91" s="2">
        <f>SUM(M87:M90)/4</f>
        <v>0</v>
      </c>
      <c r="N91" s="2">
        <f t="shared" ref="N91:O91" si="154">SUM(N87:N90)/4</f>
        <v>0</v>
      </c>
      <c r="O91" s="2">
        <f t="shared" si="154"/>
        <v>0.91514285714285726</v>
      </c>
      <c r="P91" s="2">
        <f>SUM(P87:P90)/4</f>
        <v>0</v>
      </c>
      <c r="Q91" s="2">
        <f t="shared" ref="Q91:R91" si="155">SUM(Q87:Q90)/4</f>
        <v>0</v>
      </c>
      <c r="R91" s="2">
        <f t="shared" si="155"/>
        <v>0.91480243455546462</v>
      </c>
      <c r="S91" s="2"/>
      <c r="T91" s="2">
        <f>ROUND(SUM(T87:T90)/4,0)</f>
        <v>8001</v>
      </c>
      <c r="U91" s="2">
        <f t="shared" ref="U91:W91" si="156">ROUND(SUM(U87:U90)/4,0)</f>
        <v>749</v>
      </c>
      <c r="V91" s="2">
        <f t="shared" si="156"/>
        <v>743</v>
      </c>
      <c r="W91" s="2">
        <f t="shared" si="156"/>
        <v>8008</v>
      </c>
      <c r="X91" s="2">
        <f t="shared" ref="X91" si="157">SUM(X87:X90)/4</f>
        <v>0.91446585127415614</v>
      </c>
      <c r="Y91" s="2">
        <f t="shared" ref="Y91:Z91" si="158">SUM(Y87:Y90)/4</f>
        <v>0.91514285714285726</v>
      </c>
      <c r="Z91" s="2">
        <f t="shared" si="158"/>
        <v>0.91480243455546462</v>
      </c>
      <c r="AA91" s="2">
        <f>AA90</f>
        <v>8750</v>
      </c>
      <c r="AB91" s="2">
        <f t="shared" ref="AB91:AD91" si="159">SUM(AB87:AB90)/4</f>
        <v>0.91508396359737232</v>
      </c>
      <c r="AC91" s="2">
        <f t="shared" si="159"/>
        <v>0.91439999999999988</v>
      </c>
      <c r="AD91" s="2">
        <f t="shared" si="159"/>
        <v>0.91474006403952346</v>
      </c>
      <c r="AE91" s="2">
        <f>AE90</f>
        <v>8750</v>
      </c>
      <c r="AF91" s="2">
        <f t="shared" ref="AF91:AI91" si="160">SUM(AF87:AF90)/4</f>
        <v>0.91477142857142857</v>
      </c>
      <c r="AG91" s="2">
        <f t="shared" si="160"/>
        <v>0.91477490743576406</v>
      </c>
      <c r="AH91" s="2">
        <f t="shared" si="160"/>
        <v>0.91477142857142857</v>
      </c>
      <c r="AI91" s="2">
        <f t="shared" si="160"/>
        <v>0.91477124929749398</v>
      </c>
      <c r="AJ91" s="2">
        <f>AJ90</f>
        <v>17500</v>
      </c>
      <c r="AK91" s="2">
        <f t="shared" ref="AK91:AM91" si="161">SUM(AK87:AK90)/4</f>
        <v>0.91477490743576406</v>
      </c>
      <c r="AL91" s="2">
        <f t="shared" si="161"/>
        <v>0.91477142857142857</v>
      </c>
      <c r="AM91" s="2">
        <f t="shared" si="161"/>
        <v>0.91477124929749398</v>
      </c>
      <c r="AN91" s="2">
        <f>AN90</f>
        <v>17500</v>
      </c>
    </row>
    <row r="92" spans="1:40" x14ac:dyDescent="0.25">
      <c r="A92">
        <v>1</v>
      </c>
      <c r="B92" s="1" t="s">
        <v>65</v>
      </c>
      <c r="C92" s="1" t="s">
        <v>66</v>
      </c>
      <c r="D92" s="1" t="s">
        <v>30</v>
      </c>
      <c r="E92">
        <v>1300.4033997058868</v>
      </c>
      <c r="F92">
        <v>55049</v>
      </c>
      <c r="G92">
        <v>41286</v>
      </c>
      <c r="H92">
        <v>13763</v>
      </c>
      <c r="I92">
        <v>0.92930320424326096</v>
      </c>
      <c r="J92">
        <v>0</v>
      </c>
      <c r="K92">
        <v>0</v>
      </c>
      <c r="L92">
        <v>0.94068883844863316</v>
      </c>
      <c r="M92">
        <v>0</v>
      </c>
      <c r="N92">
        <v>0</v>
      </c>
      <c r="O92">
        <v>0.96243941841680125</v>
      </c>
      <c r="P92">
        <v>0</v>
      </c>
      <c r="Q92">
        <v>0</v>
      </c>
      <c r="R92">
        <v>0.95143983630283957</v>
      </c>
      <c r="S92" s="1" t="s">
        <v>140</v>
      </c>
      <c r="T92" s="1">
        <v>3258</v>
      </c>
      <c r="U92" s="1">
        <v>601</v>
      </c>
      <c r="V92" s="1">
        <v>372</v>
      </c>
      <c r="W92" s="1">
        <v>9532</v>
      </c>
      <c r="X92">
        <v>0.94068883844863316</v>
      </c>
      <c r="Y92">
        <v>0.96243941841680125</v>
      </c>
      <c r="Z92">
        <v>0.95143983630283957</v>
      </c>
      <c r="AA92">
        <v>9904</v>
      </c>
      <c r="AB92">
        <v>0.89752066115702478</v>
      </c>
      <c r="AC92">
        <v>0.84426017102876394</v>
      </c>
      <c r="AD92">
        <v>0.87007611163039134</v>
      </c>
      <c r="AE92">
        <v>3859</v>
      </c>
      <c r="AF92">
        <v>0.92930320424326096</v>
      </c>
      <c r="AG92">
        <v>0.91910474980282897</v>
      </c>
      <c r="AH92">
        <v>0.90334979472278276</v>
      </c>
      <c r="AI92">
        <v>0.91075797396661562</v>
      </c>
      <c r="AJ92">
        <v>13763</v>
      </c>
      <c r="AK92">
        <v>0.9285849369614344</v>
      </c>
      <c r="AL92">
        <v>0.92930320424326096</v>
      </c>
      <c r="AM92">
        <v>0.92862630629404941</v>
      </c>
      <c r="AN92">
        <v>13763</v>
      </c>
    </row>
    <row r="93" spans="1:40" x14ac:dyDescent="0.25">
      <c r="A93">
        <v>2</v>
      </c>
      <c r="B93" s="1" t="s">
        <v>65</v>
      </c>
      <c r="C93" s="1" t="s">
        <v>66</v>
      </c>
      <c r="D93" s="1" t="s">
        <v>30</v>
      </c>
      <c r="E93">
        <v>1300.1382575035095</v>
      </c>
      <c r="F93">
        <v>55049</v>
      </c>
      <c r="G93">
        <v>41287</v>
      </c>
      <c r="H93">
        <v>13762</v>
      </c>
      <c r="I93">
        <v>0.92980671414038663</v>
      </c>
      <c r="J93">
        <v>0</v>
      </c>
      <c r="K93">
        <v>0</v>
      </c>
      <c r="L93">
        <v>0.94160079051383405</v>
      </c>
      <c r="M93">
        <v>0</v>
      </c>
      <c r="N93">
        <v>0</v>
      </c>
      <c r="O93">
        <v>0.96213651050080762</v>
      </c>
      <c r="P93">
        <v>0</v>
      </c>
      <c r="Q93">
        <v>0</v>
      </c>
      <c r="R93">
        <v>0.95175789053136239</v>
      </c>
      <c r="S93" s="1" t="s">
        <v>141</v>
      </c>
      <c r="T93" s="1">
        <v>3267</v>
      </c>
      <c r="U93" s="1">
        <v>591</v>
      </c>
      <c r="V93" s="1">
        <v>375</v>
      </c>
      <c r="W93" s="1">
        <v>9529</v>
      </c>
      <c r="X93">
        <v>0.94160079051383405</v>
      </c>
      <c r="Y93">
        <v>0.96213651050080762</v>
      </c>
      <c r="Z93">
        <v>0.95175789053136239</v>
      </c>
      <c r="AA93">
        <v>9904</v>
      </c>
      <c r="AB93">
        <v>0.89703459637561778</v>
      </c>
      <c r="AC93">
        <v>0.84681181959564544</v>
      </c>
      <c r="AD93">
        <v>0.87119999999999997</v>
      </c>
      <c r="AE93">
        <v>3858</v>
      </c>
      <c r="AF93">
        <v>0.92980671414038663</v>
      </c>
      <c r="AG93">
        <v>0.9193176934447258</v>
      </c>
      <c r="AH93">
        <v>0.90447416504822664</v>
      </c>
      <c r="AI93">
        <v>0.91147894526568118</v>
      </c>
      <c r="AJ93">
        <v>13762</v>
      </c>
      <c r="AK93">
        <v>0.92910723020390518</v>
      </c>
      <c r="AL93">
        <v>0.92980671414038663</v>
      </c>
      <c r="AM93">
        <v>0.92917452026032643</v>
      </c>
      <c r="AN93">
        <v>13762</v>
      </c>
    </row>
    <row r="94" spans="1:40" x14ac:dyDescent="0.25">
      <c r="A94">
        <v>3</v>
      </c>
      <c r="B94" s="1" t="s">
        <v>65</v>
      </c>
      <c r="C94" s="1" t="s">
        <v>66</v>
      </c>
      <c r="D94" s="1" t="s">
        <v>30</v>
      </c>
      <c r="E94">
        <v>1294.7513253688812</v>
      </c>
      <c r="F94">
        <v>55049</v>
      </c>
      <c r="G94">
        <v>41287</v>
      </c>
      <c r="H94">
        <v>13762</v>
      </c>
      <c r="I94">
        <v>0.93060601656735942</v>
      </c>
      <c r="J94">
        <v>0</v>
      </c>
      <c r="K94">
        <v>0</v>
      </c>
      <c r="L94">
        <v>0.94122867567301061</v>
      </c>
      <c r="M94">
        <v>0</v>
      </c>
      <c r="N94">
        <v>0</v>
      </c>
      <c r="O94">
        <v>0.96375201938610677</v>
      </c>
      <c r="P94">
        <v>0</v>
      </c>
      <c r="Q94">
        <v>0</v>
      </c>
      <c r="R94">
        <v>0.9523571963083064</v>
      </c>
      <c r="S94" s="1" t="s">
        <v>142</v>
      </c>
      <c r="T94" s="1">
        <v>3262</v>
      </c>
      <c r="U94" s="1">
        <v>596</v>
      </c>
      <c r="V94" s="1">
        <v>359</v>
      </c>
      <c r="W94" s="1">
        <v>9545</v>
      </c>
      <c r="X94">
        <v>0.94122867567301061</v>
      </c>
      <c r="Y94">
        <v>0.96375201938610677</v>
      </c>
      <c r="Z94">
        <v>0.9523571963083064</v>
      </c>
      <c r="AA94">
        <v>9904</v>
      </c>
      <c r="AB94">
        <v>0.90085611709472524</v>
      </c>
      <c r="AC94">
        <v>0.84551581130119235</v>
      </c>
      <c r="AD94">
        <v>0.87230913223693007</v>
      </c>
      <c r="AE94">
        <v>3858</v>
      </c>
      <c r="AF94">
        <v>0.93060601656735942</v>
      </c>
      <c r="AG94">
        <v>0.92104239638386798</v>
      </c>
      <c r="AH94">
        <v>0.90463391534364956</v>
      </c>
      <c r="AI94">
        <v>0.91233316427261824</v>
      </c>
      <c r="AJ94">
        <v>13762</v>
      </c>
      <c r="AK94">
        <v>0.92991074724727141</v>
      </c>
      <c r="AL94">
        <v>0.93060601656735942</v>
      </c>
      <c r="AM94">
        <v>0.92991674933930679</v>
      </c>
      <c r="AN94">
        <v>13762</v>
      </c>
    </row>
    <row r="95" spans="1:40" x14ac:dyDescent="0.25">
      <c r="A95">
        <v>4</v>
      </c>
      <c r="B95" s="1" t="s">
        <v>65</v>
      </c>
      <c r="C95" s="1" t="s">
        <v>66</v>
      </c>
      <c r="D95" s="1" t="s">
        <v>30</v>
      </c>
      <c r="E95">
        <v>1300.6713168621063</v>
      </c>
      <c r="F95">
        <v>55049</v>
      </c>
      <c r="G95">
        <v>41287</v>
      </c>
      <c r="H95">
        <v>13762</v>
      </c>
      <c r="I95">
        <v>0.9293707309984014</v>
      </c>
      <c r="J95">
        <v>0</v>
      </c>
      <c r="K95">
        <v>0</v>
      </c>
      <c r="L95">
        <v>0.95019659239842724</v>
      </c>
      <c r="M95">
        <v>0</v>
      </c>
      <c r="N95">
        <v>0</v>
      </c>
      <c r="O95">
        <v>0.95173179844491562</v>
      </c>
      <c r="P95">
        <v>0</v>
      </c>
      <c r="Q95">
        <v>0</v>
      </c>
      <c r="R95">
        <v>0.95096357582484115</v>
      </c>
      <c r="S95" s="1" t="s">
        <v>143</v>
      </c>
      <c r="T95" s="1">
        <v>3365</v>
      </c>
      <c r="U95" s="1">
        <v>494</v>
      </c>
      <c r="V95" s="1">
        <v>478</v>
      </c>
      <c r="W95" s="1">
        <v>9425</v>
      </c>
      <c r="X95">
        <v>0.95019659239842724</v>
      </c>
      <c r="Y95">
        <v>0.95173179844491562</v>
      </c>
      <c r="Z95">
        <v>0.95096357582484115</v>
      </c>
      <c r="AA95">
        <v>9903</v>
      </c>
      <c r="AB95">
        <v>0.8756180067655478</v>
      </c>
      <c r="AC95">
        <v>0.87198756154444157</v>
      </c>
      <c r="AD95">
        <v>0.87379901324331355</v>
      </c>
      <c r="AE95">
        <v>3859</v>
      </c>
      <c r="AF95">
        <v>0.9293707309984014</v>
      </c>
      <c r="AG95">
        <v>0.91290729958198757</v>
      </c>
      <c r="AH95">
        <v>0.91185967999467876</v>
      </c>
      <c r="AI95">
        <v>0.91238129453407724</v>
      </c>
      <c r="AJ95">
        <v>13762</v>
      </c>
      <c r="AK95">
        <v>0.92928402431549717</v>
      </c>
      <c r="AL95">
        <v>0.9293707309984014</v>
      </c>
      <c r="AM95">
        <v>0.92932587440047598</v>
      </c>
      <c r="AN95">
        <v>13762</v>
      </c>
    </row>
    <row r="96" spans="1:40" s="3" customFormat="1" x14ac:dyDescent="0.25">
      <c r="A96" s="2" t="s">
        <v>148</v>
      </c>
      <c r="B96" s="2" t="str">
        <f>B95</f>
        <v>RE04</v>
      </c>
      <c r="C96" s="2" t="str">
        <f>C95</f>
        <v>filmstarts</v>
      </c>
      <c r="D96" s="2" t="str">
        <f>D95</f>
        <v>Binary</v>
      </c>
      <c r="E96" s="2">
        <f>SUM(E92:E95)</f>
        <v>5195.9642994403839</v>
      </c>
      <c r="F96" s="2">
        <f>F95</f>
        <v>55049</v>
      </c>
      <c r="G96" s="2">
        <f>G95</f>
        <v>41287</v>
      </c>
      <c r="H96" s="2">
        <f>H95</f>
        <v>13762</v>
      </c>
      <c r="I96" s="2">
        <f>SUM(I92:I95)/4</f>
        <v>0.9297716664873521</v>
      </c>
      <c r="J96" s="2">
        <f t="shared" ref="J96:L96" si="162">SUM(J92:J95)/4</f>
        <v>0</v>
      </c>
      <c r="K96" s="2">
        <f t="shared" si="162"/>
        <v>0</v>
      </c>
      <c r="L96" s="2">
        <f t="shared" si="162"/>
        <v>0.94342872425847624</v>
      </c>
      <c r="M96" s="2">
        <f>SUM(M92:M95)/4</f>
        <v>0</v>
      </c>
      <c r="N96" s="2">
        <f t="shared" ref="N96:O96" si="163">SUM(N92:N95)/4</f>
        <v>0</v>
      </c>
      <c r="O96" s="2">
        <f t="shared" si="163"/>
        <v>0.96001493668715787</v>
      </c>
      <c r="P96" s="2">
        <f>SUM(P92:P95)/4</f>
        <v>0</v>
      </c>
      <c r="Q96" s="2">
        <f t="shared" ref="Q96:R96" si="164">SUM(Q92:Q95)/4</f>
        <v>0</v>
      </c>
      <c r="R96" s="2">
        <f t="shared" si="164"/>
        <v>0.95162962474183743</v>
      </c>
      <c r="S96" s="2"/>
      <c r="T96" s="2">
        <f>ROUND(SUM(T92:T95)/4,0)</f>
        <v>3288</v>
      </c>
      <c r="U96" s="2">
        <f t="shared" ref="U96:W96" si="165">ROUND(SUM(U92:U95)/4,0)</f>
        <v>571</v>
      </c>
      <c r="V96" s="2">
        <f t="shared" si="165"/>
        <v>396</v>
      </c>
      <c r="W96" s="2">
        <f t="shared" si="165"/>
        <v>9508</v>
      </c>
      <c r="X96" s="2">
        <f t="shared" ref="X96" si="166">SUM(X92:X95)/4</f>
        <v>0.94342872425847624</v>
      </c>
      <c r="Y96" s="2">
        <f t="shared" ref="Y96:Z96" si="167">SUM(Y92:Y95)/4</f>
        <v>0.96001493668715787</v>
      </c>
      <c r="Z96" s="2">
        <f t="shared" si="167"/>
        <v>0.95162962474183743</v>
      </c>
      <c r="AA96" s="2">
        <f>AA95</f>
        <v>9903</v>
      </c>
      <c r="AB96" s="2">
        <f t="shared" ref="AB96:AD96" si="168">SUM(AB92:AB95)/4</f>
        <v>0.89275734534822893</v>
      </c>
      <c r="AC96" s="2">
        <f t="shared" si="168"/>
        <v>0.85214384086751083</v>
      </c>
      <c r="AD96" s="2">
        <f t="shared" si="168"/>
        <v>0.87184606427765876</v>
      </c>
      <c r="AE96" s="2">
        <f>AE95</f>
        <v>3859</v>
      </c>
      <c r="AF96" s="2">
        <f t="shared" ref="AF96:AI96" si="169">SUM(AF92:AF95)/4</f>
        <v>0.9297716664873521</v>
      </c>
      <c r="AG96" s="2">
        <f t="shared" si="169"/>
        <v>0.91809303480335247</v>
      </c>
      <c r="AH96" s="2">
        <f t="shared" si="169"/>
        <v>0.9060793887773344</v>
      </c>
      <c r="AI96" s="2">
        <f t="shared" si="169"/>
        <v>0.91173784450974793</v>
      </c>
      <c r="AJ96" s="2">
        <f>AJ95</f>
        <v>13762</v>
      </c>
      <c r="AK96" s="2">
        <f t="shared" ref="AK96:AM96" si="170">SUM(AK92:AK95)/4</f>
        <v>0.92922173468202707</v>
      </c>
      <c r="AL96" s="2">
        <f t="shared" si="170"/>
        <v>0.9297716664873521</v>
      </c>
      <c r="AM96" s="2">
        <f t="shared" si="170"/>
        <v>0.92926086257353968</v>
      </c>
      <c r="AN96" s="2">
        <f>AN95</f>
        <v>13762</v>
      </c>
    </row>
    <row r="97" spans="1:40" x14ac:dyDescent="0.25">
      <c r="A97">
        <v>1</v>
      </c>
      <c r="B97" s="1" t="s">
        <v>67</v>
      </c>
      <c r="C97" s="1" t="s">
        <v>68</v>
      </c>
      <c r="D97" s="1" t="s">
        <v>30</v>
      </c>
      <c r="E97">
        <v>1653.4560477733612</v>
      </c>
      <c r="F97">
        <v>70000</v>
      </c>
      <c r="G97">
        <v>52500</v>
      </c>
      <c r="H97">
        <v>17500</v>
      </c>
      <c r="I97">
        <v>0.91451428571428561</v>
      </c>
      <c r="J97">
        <v>0</v>
      </c>
      <c r="K97">
        <v>0</v>
      </c>
      <c r="L97">
        <v>0.90282096845846282</v>
      </c>
      <c r="M97">
        <v>0</v>
      </c>
      <c r="N97">
        <v>0</v>
      </c>
      <c r="O97">
        <v>0.92902857142857143</v>
      </c>
      <c r="P97">
        <v>0</v>
      </c>
      <c r="Q97">
        <v>0</v>
      </c>
      <c r="R97">
        <v>0.91573729863692677</v>
      </c>
      <c r="S97" s="1" t="s">
        <v>144</v>
      </c>
      <c r="T97" s="1">
        <v>7875</v>
      </c>
      <c r="U97" s="1">
        <v>875</v>
      </c>
      <c r="V97" s="1">
        <v>621</v>
      </c>
      <c r="W97" s="1">
        <v>8129</v>
      </c>
      <c r="X97">
        <v>0.90282096845846282</v>
      </c>
      <c r="Y97">
        <v>0.92902857142857143</v>
      </c>
      <c r="Z97">
        <v>0.91573729863692677</v>
      </c>
      <c r="AA97">
        <v>8750</v>
      </c>
      <c r="AB97">
        <v>0.92690677966101698</v>
      </c>
      <c r="AC97">
        <v>0.9</v>
      </c>
      <c r="AD97">
        <v>0.91325524759364496</v>
      </c>
      <c r="AE97">
        <v>8750</v>
      </c>
      <c r="AF97">
        <v>0.91451428571428561</v>
      </c>
      <c r="AG97">
        <v>0.91486387405974001</v>
      </c>
      <c r="AH97">
        <v>0.91451428571428561</v>
      </c>
      <c r="AI97">
        <v>0.91449627311528603</v>
      </c>
      <c r="AJ97">
        <v>17500</v>
      </c>
      <c r="AK97">
        <v>0.91486387405974001</v>
      </c>
      <c r="AL97">
        <v>0.91451428571428561</v>
      </c>
      <c r="AM97">
        <v>0.91449627311528603</v>
      </c>
      <c r="AN97">
        <v>17500</v>
      </c>
    </row>
    <row r="98" spans="1:40" x14ac:dyDescent="0.25">
      <c r="A98">
        <v>2</v>
      </c>
      <c r="B98" s="1" t="s">
        <v>67</v>
      </c>
      <c r="C98" s="1" t="s">
        <v>68</v>
      </c>
      <c r="D98" s="1" t="s">
        <v>30</v>
      </c>
      <c r="E98">
        <v>1655.9206666946411</v>
      </c>
      <c r="F98">
        <v>70000</v>
      </c>
      <c r="G98">
        <v>52500</v>
      </c>
      <c r="H98">
        <v>17500</v>
      </c>
      <c r="I98">
        <v>0.91417142857142841</v>
      </c>
      <c r="J98">
        <v>0</v>
      </c>
      <c r="K98">
        <v>0</v>
      </c>
      <c r="L98">
        <v>0.90017667844522964</v>
      </c>
      <c r="M98">
        <v>0</v>
      </c>
      <c r="N98">
        <v>0</v>
      </c>
      <c r="O98">
        <v>0.93165714285714285</v>
      </c>
      <c r="P98">
        <v>0</v>
      </c>
      <c r="Q98">
        <v>0</v>
      </c>
      <c r="R98">
        <v>0.9156464113220264</v>
      </c>
      <c r="S98" s="1" t="s">
        <v>145</v>
      </c>
      <c r="T98" s="1">
        <v>7846</v>
      </c>
      <c r="U98" s="1">
        <v>904</v>
      </c>
      <c r="V98" s="1">
        <v>598</v>
      </c>
      <c r="W98" s="1">
        <v>8152</v>
      </c>
      <c r="X98">
        <v>0.90017667844522964</v>
      </c>
      <c r="Y98">
        <v>0.93165714285714285</v>
      </c>
      <c r="Z98">
        <v>0.9156464113220264</v>
      </c>
      <c r="AA98">
        <v>8750</v>
      </c>
      <c r="AB98">
        <v>0.92918048318332558</v>
      </c>
      <c r="AC98">
        <v>0.89668571428571431</v>
      </c>
      <c r="AD98">
        <v>0.91264394556240558</v>
      </c>
      <c r="AE98">
        <v>8750</v>
      </c>
      <c r="AF98">
        <v>0.91417142857142841</v>
      </c>
      <c r="AG98">
        <v>0.91467858081427755</v>
      </c>
      <c r="AH98">
        <v>0.91417142857142863</v>
      </c>
      <c r="AI98">
        <v>0.91414517844221599</v>
      </c>
      <c r="AJ98">
        <v>17500</v>
      </c>
      <c r="AK98">
        <v>0.91467858081427755</v>
      </c>
      <c r="AL98">
        <v>0.91417142857142841</v>
      </c>
      <c r="AM98">
        <v>0.91414517844221599</v>
      </c>
      <c r="AN98">
        <v>17500</v>
      </c>
    </row>
    <row r="99" spans="1:40" x14ac:dyDescent="0.25">
      <c r="A99">
        <v>3</v>
      </c>
      <c r="B99" s="1" t="s">
        <v>67</v>
      </c>
      <c r="C99" s="1" t="s">
        <v>68</v>
      </c>
      <c r="D99" s="1" t="s">
        <v>30</v>
      </c>
      <c r="E99">
        <v>1657.9152345657349</v>
      </c>
      <c r="F99">
        <v>70000</v>
      </c>
      <c r="G99">
        <v>52500</v>
      </c>
      <c r="H99">
        <v>17500</v>
      </c>
      <c r="I99">
        <v>0.9220571428571428</v>
      </c>
      <c r="J99">
        <v>0</v>
      </c>
      <c r="K99">
        <v>0</v>
      </c>
      <c r="L99">
        <v>0.91475741239892183</v>
      </c>
      <c r="M99">
        <v>0</v>
      </c>
      <c r="N99">
        <v>0</v>
      </c>
      <c r="O99">
        <v>0.93085714285714283</v>
      </c>
      <c r="P99">
        <v>0</v>
      </c>
      <c r="Q99">
        <v>0</v>
      </c>
      <c r="R99">
        <v>0.92273705675767537</v>
      </c>
      <c r="S99" s="1" t="s">
        <v>146</v>
      </c>
      <c r="T99" s="1">
        <v>7991</v>
      </c>
      <c r="U99" s="1">
        <v>759</v>
      </c>
      <c r="V99" s="1">
        <v>605</v>
      </c>
      <c r="W99" s="1">
        <v>8145</v>
      </c>
      <c r="X99">
        <v>0.91475741239892183</v>
      </c>
      <c r="Y99">
        <v>0.93085714285714283</v>
      </c>
      <c r="Z99">
        <v>0.92273705675767537</v>
      </c>
      <c r="AA99">
        <v>8750</v>
      </c>
      <c r="AB99">
        <v>0.92961842717543042</v>
      </c>
      <c r="AC99">
        <v>0.91325714285714277</v>
      </c>
      <c r="AD99">
        <v>0.92136515623198445</v>
      </c>
      <c r="AE99">
        <v>8750</v>
      </c>
      <c r="AF99">
        <v>0.9220571428571428</v>
      </c>
      <c r="AG99">
        <v>0.92218791978717596</v>
      </c>
      <c r="AH99">
        <v>0.9220571428571428</v>
      </c>
      <c r="AI99">
        <v>0.9220511064948298</v>
      </c>
      <c r="AJ99">
        <v>17500</v>
      </c>
      <c r="AK99">
        <v>0.92218791978717618</v>
      </c>
      <c r="AL99">
        <v>0.9220571428571428</v>
      </c>
      <c r="AM99">
        <v>0.9220511064948298</v>
      </c>
      <c r="AN99">
        <v>17500</v>
      </c>
    </row>
    <row r="100" spans="1:40" x14ac:dyDescent="0.25">
      <c r="A100">
        <v>4</v>
      </c>
      <c r="B100" s="1" t="s">
        <v>67</v>
      </c>
      <c r="C100" s="1" t="s">
        <v>68</v>
      </c>
      <c r="D100" s="1" t="s">
        <v>30</v>
      </c>
      <c r="E100">
        <v>1658.3568849563599</v>
      </c>
      <c r="F100">
        <v>70000</v>
      </c>
      <c r="G100">
        <v>52500</v>
      </c>
      <c r="H100">
        <v>17500</v>
      </c>
      <c r="I100">
        <v>0.91908571428571428</v>
      </c>
      <c r="J100">
        <v>0</v>
      </c>
      <c r="K100">
        <v>0</v>
      </c>
      <c r="L100">
        <v>0.91295045045045042</v>
      </c>
      <c r="M100">
        <v>0</v>
      </c>
      <c r="N100">
        <v>0</v>
      </c>
      <c r="O100">
        <v>0.92651428571428573</v>
      </c>
      <c r="P100">
        <v>0</v>
      </c>
      <c r="Q100">
        <v>0</v>
      </c>
      <c r="R100">
        <v>0.91968235961429379</v>
      </c>
      <c r="S100" s="1" t="s">
        <v>147</v>
      </c>
      <c r="T100" s="1">
        <v>7977</v>
      </c>
      <c r="U100" s="1">
        <v>773</v>
      </c>
      <c r="V100" s="1">
        <v>643</v>
      </c>
      <c r="W100" s="1">
        <v>8107</v>
      </c>
      <c r="X100">
        <v>0.91295045045045042</v>
      </c>
      <c r="Y100">
        <v>0.92651428571428573</v>
      </c>
      <c r="Z100">
        <v>0.91968235961429379</v>
      </c>
      <c r="AA100">
        <v>8750</v>
      </c>
      <c r="AB100">
        <v>0.92540603248259856</v>
      </c>
      <c r="AC100">
        <v>0.91165714285714283</v>
      </c>
      <c r="AD100">
        <v>0.91848013816925733</v>
      </c>
      <c r="AE100">
        <v>8750</v>
      </c>
      <c r="AF100">
        <v>0.91908571428571428</v>
      </c>
      <c r="AG100">
        <v>0.91917824146652449</v>
      </c>
      <c r="AH100">
        <v>0.91908571428571428</v>
      </c>
      <c r="AI100">
        <v>0.91908124889177556</v>
      </c>
      <c r="AJ100">
        <v>17500</v>
      </c>
      <c r="AK100">
        <v>0.91917824146652449</v>
      </c>
      <c r="AL100">
        <v>0.91908571428571428</v>
      </c>
      <c r="AM100">
        <v>0.91908124889177556</v>
      </c>
      <c r="AN100">
        <v>17500</v>
      </c>
    </row>
    <row r="101" spans="1:40" s="3" customFormat="1" x14ac:dyDescent="0.25">
      <c r="A101" s="2" t="s">
        <v>148</v>
      </c>
      <c r="B101" s="2" t="str">
        <f>B100</f>
        <v>RE05</v>
      </c>
      <c r="C101" s="2" t="str">
        <f>C100</f>
        <v>amazonreviews</v>
      </c>
      <c r="D101" s="2" t="str">
        <f>D100</f>
        <v>Binary</v>
      </c>
      <c r="E101" s="2">
        <f>SUM(E97:E100)</f>
        <v>6625.648833990097</v>
      </c>
      <c r="F101" s="2">
        <f>F100</f>
        <v>70000</v>
      </c>
      <c r="G101" s="2">
        <f>G100</f>
        <v>52500</v>
      </c>
      <c r="H101" s="2">
        <f>H100</f>
        <v>17500</v>
      </c>
      <c r="I101" s="2">
        <f>SUM(I97:I100)/4</f>
        <v>0.91745714285714275</v>
      </c>
      <c r="J101" s="2">
        <f t="shared" ref="J101:L101" si="171">SUM(J97:J100)/4</f>
        <v>0</v>
      </c>
      <c r="K101" s="2">
        <f t="shared" si="171"/>
        <v>0</v>
      </c>
      <c r="L101" s="2">
        <f t="shared" si="171"/>
        <v>0.90767637743826612</v>
      </c>
      <c r="M101" s="2">
        <f>SUM(M97:M100)/4</f>
        <v>0</v>
      </c>
      <c r="N101" s="2">
        <f t="shared" ref="N101:O101" si="172">SUM(N97:N100)/4</f>
        <v>0</v>
      </c>
      <c r="O101" s="2">
        <f t="shared" si="172"/>
        <v>0.92951428571428563</v>
      </c>
      <c r="P101" s="2">
        <f>SUM(P97:P100)/4</f>
        <v>0</v>
      </c>
      <c r="Q101" s="2">
        <f t="shared" ref="Q101:R101" si="173">SUM(Q97:Q100)/4</f>
        <v>0</v>
      </c>
      <c r="R101" s="2">
        <f t="shared" si="173"/>
        <v>0.91845078158273052</v>
      </c>
      <c r="S101" s="2"/>
      <c r="T101" s="2">
        <f>ROUND(SUM(T97:T100)/4,0)</f>
        <v>7922</v>
      </c>
      <c r="U101" s="2">
        <f t="shared" ref="U101:W101" si="174">ROUND(SUM(U97:U100)/4,0)</f>
        <v>828</v>
      </c>
      <c r="V101" s="2">
        <f t="shared" si="174"/>
        <v>617</v>
      </c>
      <c r="W101" s="2">
        <f t="shared" si="174"/>
        <v>8133</v>
      </c>
      <c r="X101" s="2">
        <f t="shared" ref="X101" si="175">SUM(X97:X100)/4</f>
        <v>0.90767637743826612</v>
      </c>
      <c r="Y101" s="2">
        <f t="shared" ref="Y101:Z101" si="176">SUM(Y97:Y100)/4</f>
        <v>0.92951428571428563</v>
      </c>
      <c r="Z101" s="2">
        <f t="shared" si="176"/>
        <v>0.91845078158273052</v>
      </c>
      <c r="AA101" s="2">
        <f>AA100</f>
        <v>8750</v>
      </c>
      <c r="AB101" s="2">
        <f t="shared" ref="AB101:AD101" si="177">SUM(AB97:AB100)/4</f>
        <v>0.92777793062559288</v>
      </c>
      <c r="AC101" s="2">
        <f t="shared" si="177"/>
        <v>0.90539999999999998</v>
      </c>
      <c r="AD101" s="2">
        <f t="shared" si="177"/>
        <v>0.91643612188932311</v>
      </c>
      <c r="AE101" s="2">
        <f>AE100</f>
        <v>8750</v>
      </c>
      <c r="AF101" s="2">
        <f t="shared" ref="AF101:AI101" si="178">SUM(AF97:AF100)/4</f>
        <v>0.91745714285714275</v>
      </c>
      <c r="AG101" s="2">
        <f t="shared" si="178"/>
        <v>0.9177271540319295</v>
      </c>
      <c r="AH101" s="2">
        <f t="shared" si="178"/>
        <v>0.91745714285714275</v>
      </c>
      <c r="AI101" s="2">
        <f t="shared" si="178"/>
        <v>0.91744345173602682</v>
      </c>
      <c r="AJ101" s="2">
        <f>AJ100</f>
        <v>17500</v>
      </c>
      <c r="AK101" s="2">
        <f t="shared" ref="AK101:AM101" si="179">SUM(AK97:AK100)/4</f>
        <v>0.91772715403192962</v>
      </c>
      <c r="AL101" s="2">
        <f t="shared" si="179"/>
        <v>0.91745714285714275</v>
      </c>
      <c r="AM101" s="2">
        <f t="shared" si="179"/>
        <v>0.91744345173602682</v>
      </c>
      <c r="AN101" s="2">
        <f>AN100</f>
        <v>17500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924A-B95D-4C4C-A4AE-9A62F7C367C1}">
  <dimension ref="A1:L19"/>
  <sheetViews>
    <sheetView zoomScale="175" zoomScaleNormal="175" workbookViewId="0">
      <selection activeCell="L1" sqref="A1:L1"/>
    </sheetView>
  </sheetViews>
  <sheetFormatPr baseColWidth="10" defaultRowHeight="15" x14ac:dyDescent="0.25"/>
  <cols>
    <col min="5" max="5" width="13.5703125" customWidth="1"/>
    <col min="7" max="7" width="12.7109375" customWidth="1"/>
    <col min="8" max="8" width="12.5703125" customWidth="1"/>
    <col min="9" max="9" width="11.7109375" customWidth="1"/>
    <col min="11" max="11" width="11.85546875" customWidth="1"/>
    <col min="12" max="12" width="13.57031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157</v>
      </c>
      <c r="F1" s="7" t="s">
        <v>158</v>
      </c>
      <c r="G1" s="7" t="s">
        <v>159</v>
      </c>
      <c r="H1" s="7" t="s">
        <v>160</v>
      </c>
      <c r="I1" s="7" t="s">
        <v>246</v>
      </c>
      <c r="J1" s="7" t="s">
        <v>247</v>
      </c>
      <c r="K1" s="7" t="s">
        <v>248</v>
      </c>
      <c r="L1" s="8" t="s">
        <v>169</v>
      </c>
    </row>
    <row r="2" spans="1:12" x14ac:dyDescent="0.25">
      <c r="A2" s="5" t="s">
        <v>148</v>
      </c>
      <c r="B2" s="5" t="s">
        <v>28</v>
      </c>
      <c r="C2" s="5" t="s">
        <v>29</v>
      </c>
      <c r="D2" s="5" t="s">
        <v>69</v>
      </c>
      <c r="E2" s="5">
        <v>0.41291666666666671</v>
      </c>
      <c r="F2" s="5">
        <v>0.27075098814229248</v>
      </c>
      <c r="G2" s="5">
        <v>0.30301443307172771</v>
      </c>
      <c r="H2" s="5">
        <v>22</v>
      </c>
      <c r="I2" s="5">
        <v>6</v>
      </c>
      <c r="J2" s="5">
        <v>1</v>
      </c>
      <c r="K2" s="5">
        <v>16</v>
      </c>
      <c r="L2">
        <f>I2/(I2+J2+K2)</f>
        <v>0.2608695652173913</v>
      </c>
    </row>
    <row r="3" spans="1:12" x14ac:dyDescent="0.25">
      <c r="A3" s="6" t="s">
        <v>148</v>
      </c>
      <c r="B3" s="6" t="s">
        <v>31</v>
      </c>
      <c r="C3" s="6" t="s">
        <v>32</v>
      </c>
      <c r="D3" s="6" t="s">
        <v>69</v>
      </c>
      <c r="E3" s="6">
        <v>0.6891749152618718</v>
      </c>
      <c r="F3" s="6">
        <v>0.82161640953716697</v>
      </c>
      <c r="G3" s="6">
        <v>0.74629499827918599</v>
      </c>
      <c r="H3" s="6">
        <v>92</v>
      </c>
      <c r="I3" s="6">
        <v>76</v>
      </c>
      <c r="J3" s="6">
        <v>10</v>
      </c>
      <c r="K3" s="6">
        <v>7</v>
      </c>
      <c r="L3">
        <f t="shared" ref="L3:L19" si="0">I3/(I3+J3+K3)</f>
        <v>0.81720430107526887</v>
      </c>
    </row>
    <row r="4" spans="1:12" x14ac:dyDescent="0.25">
      <c r="A4" s="5" t="s">
        <v>148</v>
      </c>
      <c r="B4" s="5" t="s">
        <v>35</v>
      </c>
      <c r="C4" s="5" t="s">
        <v>36</v>
      </c>
      <c r="D4" s="5" t="s">
        <v>69</v>
      </c>
      <c r="E4" s="5">
        <v>0.64365615615615601</v>
      </c>
      <c r="F4" s="5">
        <v>0.80787037037037035</v>
      </c>
      <c r="G4" s="5">
        <v>0.71546052631578938</v>
      </c>
      <c r="H4" s="5">
        <v>27</v>
      </c>
      <c r="I4" s="5">
        <v>22</v>
      </c>
      <c r="J4" s="5">
        <v>2</v>
      </c>
      <c r="K4" s="5">
        <v>4</v>
      </c>
      <c r="L4">
        <f t="shared" si="0"/>
        <v>0.7857142857142857</v>
      </c>
    </row>
    <row r="5" spans="1:12" x14ac:dyDescent="0.25">
      <c r="A5" s="6" t="s">
        <v>148</v>
      </c>
      <c r="B5" s="6" t="s">
        <v>37</v>
      </c>
      <c r="C5" s="6" t="s">
        <v>38</v>
      </c>
      <c r="D5" s="6" t="s">
        <v>69</v>
      </c>
      <c r="E5" s="6">
        <v>0.74165898520747464</v>
      </c>
      <c r="F5" s="6">
        <v>0.7444451136841409</v>
      </c>
      <c r="G5" s="6">
        <v>0.74296017840293427</v>
      </c>
      <c r="H5" s="6">
        <v>1722</v>
      </c>
      <c r="I5" s="6">
        <v>1282</v>
      </c>
      <c r="J5" s="6">
        <v>23</v>
      </c>
      <c r="K5" s="6">
        <v>417</v>
      </c>
      <c r="L5">
        <f t="shared" si="0"/>
        <v>0.74448315911730545</v>
      </c>
    </row>
    <row r="6" spans="1:12" x14ac:dyDescent="0.25">
      <c r="A6" s="5" t="s">
        <v>148</v>
      </c>
      <c r="B6" s="5" t="s">
        <v>39</v>
      </c>
      <c r="C6" s="5" t="s">
        <v>40</v>
      </c>
      <c r="D6" s="5" t="s">
        <v>69</v>
      </c>
      <c r="E6" s="5">
        <v>0.72581532088328782</v>
      </c>
      <c r="F6" s="5">
        <v>0.71360917248255229</v>
      </c>
      <c r="G6" s="5">
        <v>0.71717361953270264</v>
      </c>
      <c r="H6" s="5">
        <v>119</v>
      </c>
      <c r="I6" s="5">
        <v>85</v>
      </c>
      <c r="J6" s="5">
        <v>10</v>
      </c>
      <c r="K6" s="5">
        <v>24</v>
      </c>
      <c r="L6">
        <f t="shared" si="0"/>
        <v>0.7142857142857143</v>
      </c>
    </row>
    <row r="7" spans="1:12" x14ac:dyDescent="0.25">
      <c r="A7" s="6" t="s">
        <v>148</v>
      </c>
      <c r="B7" s="6" t="s">
        <v>41</v>
      </c>
      <c r="C7" s="6" t="s">
        <v>42</v>
      </c>
      <c r="D7" s="6" t="s">
        <v>69</v>
      </c>
      <c r="E7" s="6">
        <v>0.7294944062580887</v>
      </c>
      <c r="F7" s="6">
        <v>0.75064354423519852</v>
      </c>
      <c r="G7" s="6">
        <v>0.73768783042310837</v>
      </c>
      <c r="H7" s="6">
        <v>121</v>
      </c>
      <c r="I7" s="6">
        <v>91</v>
      </c>
      <c r="J7" s="6">
        <v>2</v>
      </c>
      <c r="K7" s="6">
        <v>29</v>
      </c>
      <c r="L7">
        <f t="shared" si="0"/>
        <v>0.74590163934426235</v>
      </c>
    </row>
    <row r="8" spans="1:12" x14ac:dyDescent="0.25">
      <c r="A8" s="5" t="s">
        <v>148</v>
      </c>
      <c r="B8" s="5" t="s">
        <v>43</v>
      </c>
      <c r="C8" s="5" t="s">
        <v>44</v>
      </c>
      <c r="D8" s="5" t="s">
        <v>69</v>
      </c>
      <c r="E8" s="5">
        <v>0.375</v>
      </c>
      <c r="F8" s="5">
        <v>5.2777777777777778E-2</v>
      </c>
      <c r="G8" s="5">
        <v>9.0909090909090898E-2</v>
      </c>
      <c r="H8" s="5">
        <v>10</v>
      </c>
      <c r="I8" s="5">
        <v>1</v>
      </c>
      <c r="J8" s="5">
        <v>0</v>
      </c>
      <c r="K8" s="5">
        <v>9</v>
      </c>
      <c r="L8">
        <f t="shared" si="0"/>
        <v>0.1</v>
      </c>
    </row>
    <row r="9" spans="1:12" x14ac:dyDescent="0.25">
      <c r="A9" s="6" t="s">
        <v>148</v>
      </c>
      <c r="B9" s="6" t="s">
        <v>45</v>
      </c>
      <c r="C9" s="6" t="s">
        <v>46</v>
      </c>
      <c r="D9" s="6" t="s">
        <v>69</v>
      </c>
      <c r="E9" s="6">
        <v>0.67635535809773184</v>
      </c>
      <c r="F9" s="6">
        <v>0.6322055137844611</v>
      </c>
      <c r="G9" s="6">
        <v>0.65261731944979284</v>
      </c>
      <c r="H9" s="6">
        <v>399</v>
      </c>
      <c r="I9" s="6">
        <v>252</v>
      </c>
      <c r="J9" s="6">
        <v>1</v>
      </c>
      <c r="K9" s="6">
        <v>146</v>
      </c>
      <c r="L9">
        <f t="shared" si="0"/>
        <v>0.63157894736842102</v>
      </c>
    </row>
    <row r="10" spans="1:12" x14ac:dyDescent="0.25">
      <c r="A10" s="5" t="s">
        <v>148</v>
      </c>
      <c r="B10" s="5" t="s">
        <v>47</v>
      </c>
      <c r="C10" s="5" t="s">
        <v>48</v>
      </c>
      <c r="D10" s="5" t="s">
        <v>69</v>
      </c>
      <c r="E10" s="5">
        <v>0.65178571428571419</v>
      </c>
      <c r="F10" s="5">
        <v>0.51762820512820507</v>
      </c>
      <c r="G10" s="5">
        <v>0.56064814814814812</v>
      </c>
      <c r="H10" s="5">
        <v>13</v>
      </c>
      <c r="I10" s="5">
        <v>7</v>
      </c>
      <c r="J10" s="5">
        <v>6</v>
      </c>
      <c r="K10" s="5">
        <v>0</v>
      </c>
      <c r="L10">
        <f t="shared" si="0"/>
        <v>0.53846153846153844</v>
      </c>
    </row>
    <row r="11" spans="1:12" x14ac:dyDescent="0.25">
      <c r="A11" s="6" t="s">
        <v>148</v>
      </c>
      <c r="B11" s="6" t="s">
        <v>49</v>
      </c>
      <c r="C11" s="6" t="s">
        <v>50</v>
      </c>
      <c r="D11" s="6" t="s">
        <v>69</v>
      </c>
      <c r="E11" s="6">
        <v>0.63898811411297141</v>
      </c>
      <c r="F11" s="6">
        <v>0.60711567732115679</v>
      </c>
      <c r="G11" s="6">
        <v>0.62037773596772072</v>
      </c>
      <c r="H11" s="6">
        <v>72</v>
      </c>
      <c r="I11" s="6">
        <v>44</v>
      </c>
      <c r="J11" s="6">
        <v>17</v>
      </c>
      <c r="K11" s="6">
        <v>12</v>
      </c>
      <c r="L11">
        <f t="shared" si="0"/>
        <v>0.60273972602739723</v>
      </c>
    </row>
    <row r="12" spans="1:12" x14ac:dyDescent="0.25">
      <c r="A12" s="5" t="s">
        <v>148</v>
      </c>
      <c r="B12" s="5" t="s">
        <v>51</v>
      </c>
      <c r="C12" s="5" t="s">
        <v>52</v>
      </c>
      <c r="D12" s="5" t="s">
        <v>69</v>
      </c>
      <c r="E12" s="5">
        <v>0.60910153248151688</v>
      </c>
      <c r="F12" s="5">
        <v>0.59453405017921146</v>
      </c>
      <c r="G12" s="5">
        <v>0.59980532288224597</v>
      </c>
      <c r="H12" s="5">
        <v>280</v>
      </c>
      <c r="I12" s="5">
        <v>166</v>
      </c>
      <c r="J12" s="5">
        <v>34</v>
      </c>
      <c r="K12" s="5">
        <v>79</v>
      </c>
      <c r="L12">
        <f t="shared" si="0"/>
        <v>0.59498207885304655</v>
      </c>
    </row>
    <row r="13" spans="1:12" x14ac:dyDescent="0.25">
      <c r="A13" s="6" t="s">
        <v>148</v>
      </c>
      <c r="B13" s="6" t="s">
        <v>53</v>
      </c>
      <c r="C13" s="6" t="s">
        <v>54</v>
      </c>
      <c r="D13" s="6" t="s">
        <v>69</v>
      </c>
      <c r="E13" s="6">
        <v>0.63079835839422926</v>
      </c>
      <c r="F13" s="6">
        <v>0.6324523177971455</v>
      </c>
      <c r="G13" s="6">
        <v>0.63126570630685086</v>
      </c>
      <c r="H13" s="6">
        <v>377</v>
      </c>
      <c r="I13" s="6">
        <v>239</v>
      </c>
      <c r="J13" s="6">
        <v>78</v>
      </c>
      <c r="K13" s="6">
        <v>61</v>
      </c>
      <c r="L13">
        <f t="shared" si="0"/>
        <v>0.63227513227513232</v>
      </c>
    </row>
    <row r="14" spans="1:12" x14ac:dyDescent="0.25">
      <c r="A14" s="5" t="s">
        <v>148</v>
      </c>
      <c r="B14" s="5" t="s">
        <v>55</v>
      </c>
      <c r="C14" s="5" t="s">
        <v>56</v>
      </c>
      <c r="D14" s="5" t="s">
        <v>69</v>
      </c>
      <c r="E14" s="5">
        <v>0.63923357967974959</v>
      </c>
      <c r="F14" s="5">
        <v>0.64110169491525426</v>
      </c>
      <c r="G14" s="5">
        <v>0.63593586134569735</v>
      </c>
      <c r="H14" s="5">
        <v>59</v>
      </c>
      <c r="I14" s="5">
        <v>38</v>
      </c>
      <c r="J14" s="5">
        <v>7</v>
      </c>
      <c r="K14" s="5">
        <v>14</v>
      </c>
      <c r="L14">
        <f t="shared" si="0"/>
        <v>0.64406779661016944</v>
      </c>
    </row>
    <row r="15" spans="1:12" x14ac:dyDescent="0.25">
      <c r="A15" s="6" t="s">
        <v>148</v>
      </c>
      <c r="B15" s="6" t="s">
        <v>57</v>
      </c>
      <c r="C15" s="6" t="s">
        <v>58</v>
      </c>
      <c r="D15" s="6" t="s">
        <v>69</v>
      </c>
      <c r="E15" s="6">
        <v>0.59157425611606063</v>
      </c>
      <c r="F15" s="6">
        <v>0.5239483254200108</v>
      </c>
      <c r="G15" s="6">
        <v>0.55549462016512829</v>
      </c>
      <c r="H15" s="6">
        <v>2917</v>
      </c>
      <c r="I15" s="6">
        <v>1529</v>
      </c>
      <c r="J15" s="6">
        <v>249</v>
      </c>
      <c r="K15" s="6">
        <v>1141</v>
      </c>
      <c r="L15">
        <f t="shared" si="0"/>
        <v>0.52380952380952384</v>
      </c>
    </row>
    <row r="16" spans="1:12" x14ac:dyDescent="0.25">
      <c r="A16" s="5" t="s">
        <v>148</v>
      </c>
      <c r="B16" s="5" t="s">
        <v>59</v>
      </c>
      <c r="C16" s="5" t="s">
        <v>60</v>
      </c>
      <c r="D16" s="5" t="s">
        <v>69</v>
      </c>
      <c r="E16" s="5">
        <v>0.76160037878787878</v>
      </c>
      <c r="F16" s="5">
        <v>0.95334757834757844</v>
      </c>
      <c r="G16" s="5">
        <v>0.84646962233169121</v>
      </c>
      <c r="H16" s="5">
        <v>26</v>
      </c>
      <c r="I16" s="5">
        <v>26</v>
      </c>
      <c r="J16" s="5">
        <v>1</v>
      </c>
      <c r="K16" s="5">
        <v>0</v>
      </c>
      <c r="L16">
        <f t="shared" si="0"/>
        <v>0.96296296296296291</v>
      </c>
    </row>
    <row r="17" spans="1:12" x14ac:dyDescent="0.25">
      <c r="A17" s="6" t="s">
        <v>148</v>
      </c>
      <c r="B17" s="6" t="s">
        <v>61</v>
      </c>
      <c r="C17" s="6" t="s">
        <v>62</v>
      </c>
      <c r="D17" s="6" t="s">
        <v>69</v>
      </c>
      <c r="E17" s="6">
        <v>0.70544060891938254</v>
      </c>
      <c r="F17" s="6">
        <v>0.63718971631205679</v>
      </c>
      <c r="G17" s="6">
        <v>0.6647575182868799</v>
      </c>
      <c r="H17" s="6">
        <v>47</v>
      </c>
      <c r="I17" s="6">
        <v>30</v>
      </c>
      <c r="J17" s="6">
        <v>17</v>
      </c>
      <c r="K17" s="6">
        <v>0</v>
      </c>
      <c r="L17">
        <f t="shared" si="0"/>
        <v>0.63829787234042556</v>
      </c>
    </row>
    <row r="18" spans="1:12" x14ac:dyDescent="0.25">
      <c r="A18" s="5" t="s">
        <v>148</v>
      </c>
      <c r="B18" s="5" t="s">
        <v>63</v>
      </c>
      <c r="C18" s="5" t="s">
        <v>64</v>
      </c>
      <c r="D18" s="5" t="s">
        <v>69</v>
      </c>
      <c r="E18" s="5">
        <v>0.72444673062676035</v>
      </c>
      <c r="F18" s="5">
        <v>0.70699388904793281</v>
      </c>
      <c r="G18" s="5">
        <v>0.71558270713737882</v>
      </c>
      <c r="H18" s="5">
        <v>5834</v>
      </c>
      <c r="I18" s="5">
        <v>4124</v>
      </c>
      <c r="J18" s="5">
        <v>247</v>
      </c>
      <c r="K18" s="5">
        <v>1463</v>
      </c>
      <c r="L18">
        <f t="shared" si="0"/>
        <v>0.7068906410695921</v>
      </c>
    </row>
    <row r="19" spans="1:12" x14ac:dyDescent="0.25">
      <c r="A19" s="6" t="s">
        <v>148</v>
      </c>
      <c r="B19" s="6" t="s">
        <v>65</v>
      </c>
      <c r="C19" s="6" t="s">
        <v>66</v>
      </c>
      <c r="D19" s="6" t="s">
        <v>69</v>
      </c>
      <c r="E19" s="6">
        <v>0.79432536763810058</v>
      </c>
      <c r="F19" s="6">
        <v>0.74160973163527022</v>
      </c>
      <c r="G19" s="6">
        <v>0.76698378632168629</v>
      </c>
      <c r="H19" s="6">
        <v>3859</v>
      </c>
      <c r="I19" s="6">
        <v>2862</v>
      </c>
      <c r="J19" s="6">
        <v>317</v>
      </c>
      <c r="K19" s="6">
        <v>680</v>
      </c>
      <c r="L19">
        <f t="shared" si="0"/>
        <v>0.74164291267167659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C925-7C68-4446-A092-3E6EC64125A4}">
  <dimension ref="A1:L19"/>
  <sheetViews>
    <sheetView workbookViewId="0">
      <selection activeCell="L1" sqref="A1:L1"/>
    </sheetView>
  </sheetViews>
  <sheetFormatPr baseColWidth="10" defaultRowHeight="15" x14ac:dyDescent="0.25"/>
  <cols>
    <col min="5" max="5" width="14.85546875" customWidth="1"/>
    <col min="6" max="6" width="11.5703125" customWidth="1"/>
    <col min="7" max="7" width="13.85546875" customWidth="1"/>
    <col min="8" max="8" width="13.5703125" customWidth="1"/>
    <col min="9" max="9" width="12.85546875" customWidth="1"/>
    <col min="10" max="10" width="12.42578125" customWidth="1"/>
    <col min="11" max="11" width="13" customWidth="1"/>
    <col min="12" max="12" width="14.425781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156</v>
      </c>
      <c r="F1" s="7" t="s">
        <v>153</v>
      </c>
      <c r="G1" s="7" t="s">
        <v>154</v>
      </c>
      <c r="H1" s="7" t="s">
        <v>155</v>
      </c>
      <c r="I1" s="7" t="s">
        <v>249</v>
      </c>
      <c r="J1" s="7" t="s">
        <v>250</v>
      </c>
      <c r="K1" s="7" t="s">
        <v>251</v>
      </c>
      <c r="L1" s="8" t="s">
        <v>174</v>
      </c>
    </row>
    <row r="2" spans="1:12" x14ac:dyDescent="0.25">
      <c r="A2" s="5" t="s">
        <v>148</v>
      </c>
      <c r="B2" s="5" t="s">
        <v>28</v>
      </c>
      <c r="C2" s="5" t="s">
        <v>29</v>
      </c>
      <c r="D2" s="5" t="s">
        <v>69</v>
      </c>
      <c r="E2" s="5">
        <v>3.125E-2</v>
      </c>
      <c r="F2" s="5">
        <v>1.7857142857142849E-2</v>
      </c>
      <c r="G2" s="5">
        <v>2.2727272727272724E-2</v>
      </c>
      <c r="H2" s="5">
        <v>14</v>
      </c>
      <c r="I2" s="5">
        <v>3</v>
      </c>
      <c r="J2" s="5">
        <v>0</v>
      </c>
      <c r="K2" s="5">
        <v>11</v>
      </c>
      <c r="L2">
        <f>J2/(I2+J2+K2)</f>
        <v>0</v>
      </c>
    </row>
    <row r="3" spans="1:12" x14ac:dyDescent="0.25">
      <c r="A3" s="6" t="s">
        <v>148</v>
      </c>
      <c r="B3" s="6" t="s">
        <v>31</v>
      </c>
      <c r="C3" s="6" t="s">
        <v>32</v>
      </c>
      <c r="D3" s="6" t="s">
        <v>69</v>
      </c>
      <c r="E3" s="6">
        <v>0.54853408754806265</v>
      </c>
      <c r="F3" s="6">
        <v>0.35656862745098039</v>
      </c>
      <c r="G3" s="6">
        <v>0.41409921129099214</v>
      </c>
      <c r="H3" s="6">
        <v>51</v>
      </c>
      <c r="I3" s="6">
        <v>26</v>
      </c>
      <c r="J3" s="6">
        <v>18</v>
      </c>
      <c r="K3" s="6">
        <v>7</v>
      </c>
      <c r="L3">
        <f t="shared" ref="L3:L19" si="0">J3/(I3+J3+K3)</f>
        <v>0.35294117647058826</v>
      </c>
    </row>
    <row r="4" spans="1:12" x14ac:dyDescent="0.25">
      <c r="A4" s="5" t="s">
        <v>148</v>
      </c>
      <c r="B4" s="5" t="s">
        <v>35</v>
      </c>
      <c r="C4" s="5" t="s">
        <v>36</v>
      </c>
      <c r="D4" s="5" t="s">
        <v>69</v>
      </c>
      <c r="E4" s="5">
        <v>0.75763574660633481</v>
      </c>
      <c r="F4" s="5">
        <v>0.47957516339869277</v>
      </c>
      <c r="G4" s="5">
        <v>0.5716742081447963</v>
      </c>
      <c r="H4" s="5">
        <v>17</v>
      </c>
      <c r="I4" s="5">
        <v>5</v>
      </c>
      <c r="J4" s="5">
        <v>8</v>
      </c>
      <c r="K4" s="5">
        <v>4</v>
      </c>
      <c r="L4">
        <f t="shared" si="0"/>
        <v>0.47058823529411764</v>
      </c>
    </row>
    <row r="5" spans="1:12" x14ac:dyDescent="0.25">
      <c r="A5" s="6" t="s">
        <v>148</v>
      </c>
      <c r="B5" s="6" t="s">
        <v>37</v>
      </c>
      <c r="C5" s="6" t="s">
        <v>38</v>
      </c>
      <c r="D5" s="6" t="s">
        <v>69</v>
      </c>
      <c r="E5" s="6">
        <v>0.61080933917545288</v>
      </c>
      <c r="F5" s="6">
        <v>0.55431885822510829</v>
      </c>
      <c r="G5" s="6">
        <v>0.58111831883804577</v>
      </c>
      <c r="H5" s="6">
        <v>384</v>
      </c>
      <c r="I5" s="6">
        <v>27</v>
      </c>
      <c r="J5" s="6">
        <v>213</v>
      </c>
      <c r="K5" s="6">
        <v>145</v>
      </c>
      <c r="L5">
        <f t="shared" si="0"/>
        <v>0.55324675324675321</v>
      </c>
    </row>
    <row r="6" spans="1:12" x14ac:dyDescent="0.25">
      <c r="A6" s="5" t="s">
        <v>148</v>
      </c>
      <c r="B6" s="5" t="s">
        <v>39</v>
      </c>
      <c r="C6" s="5" t="s">
        <v>40</v>
      </c>
      <c r="D6" s="5" t="s">
        <v>69</v>
      </c>
      <c r="E6" s="5">
        <v>0.64551167300663825</v>
      </c>
      <c r="F6" s="5">
        <v>0.73863310384394731</v>
      </c>
      <c r="G6" s="5">
        <v>0.68726237585350713</v>
      </c>
      <c r="H6" s="5">
        <v>83</v>
      </c>
      <c r="I6" s="5">
        <v>8</v>
      </c>
      <c r="J6" s="5">
        <v>62</v>
      </c>
      <c r="K6" s="5">
        <v>14</v>
      </c>
      <c r="L6">
        <f t="shared" si="0"/>
        <v>0.73809523809523814</v>
      </c>
    </row>
    <row r="7" spans="1:12" x14ac:dyDescent="0.25">
      <c r="A7" s="6" t="s">
        <v>148</v>
      </c>
      <c r="B7" s="6" t="s">
        <v>41</v>
      </c>
      <c r="C7" s="6" t="s">
        <v>42</v>
      </c>
      <c r="D7" s="6" t="s">
        <v>69</v>
      </c>
      <c r="E7" s="6">
        <v>0.74950763115076335</v>
      </c>
      <c r="F7" s="6">
        <v>0.73655913978494625</v>
      </c>
      <c r="G7" s="6">
        <v>0.74204001200387659</v>
      </c>
      <c r="H7" s="6">
        <v>93</v>
      </c>
      <c r="I7" s="6">
        <v>1</v>
      </c>
      <c r="J7" s="6">
        <v>69</v>
      </c>
      <c r="K7" s="6">
        <v>24</v>
      </c>
      <c r="L7">
        <f t="shared" si="0"/>
        <v>0.73404255319148937</v>
      </c>
    </row>
    <row r="8" spans="1:12" x14ac:dyDescent="0.25">
      <c r="A8" s="5" t="s">
        <v>148</v>
      </c>
      <c r="B8" s="5" t="s">
        <v>43</v>
      </c>
      <c r="C8" s="5" t="s">
        <v>44</v>
      </c>
      <c r="D8" s="5" t="s">
        <v>69</v>
      </c>
      <c r="E8" s="5">
        <v>0.67312091503267979</v>
      </c>
      <c r="F8" s="5">
        <v>0.70343137254901955</v>
      </c>
      <c r="G8" s="5">
        <v>0.68670211564948413</v>
      </c>
      <c r="H8" s="5">
        <v>17</v>
      </c>
      <c r="I8" s="5">
        <v>0</v>
      </c>
      <c r="J8" s="5">
        <v>13</v>
      </c>
      <c r="K8" s="5">
        <v>5</v>
      </c>
      <c r="L8">
        <f t="shared" si="0"/>
        <v>0.72222222222222221</v>
      </c>
    </row>
    <row r="9" spans="1:12" x14ac:dyDescent="0.25">
      <c r="A9" s="6" t="s">
        <v>148</v>
      </c>
      <c r="B9" s="6" t="s">
        <v>45</v>
      </c>
      <c r="C9" s="6" t="s">
        <v>46</v>
      </c>
      <c r="D9" s="6" t="s">
        <v>69</v>
      </c>
      <c r="E9" s="6">
        <v>0.45833333333333326</v>
      </c>
      <c r="F9" s="6">
        <v>0.16590909090909089</v>
      </c>
      <c r="G9" s="6">
        <v>0.22455176402544821</v>
      </c>
      <c r="H9" s="6">
        <v>11</v>
      </c>
      <c r="I9" s="6">
        <v>3</v>
      </c>
      <c r="J9" s="6">
        <v>2</v>
      </c>
      <c r="K9" s="6">
        <v>6</v>
      </c>
      <c r="L9">
        <f t="shared" si="0"/>
        <v>0.18181818181818182</v>
      </c>
    </row>
    <row r="10" spans="1:12" x14ac:dyDescent="0.25">
      <c r="A10" s="5" t="s">
        <v>148</v>
      </c>
      <c r="B10" s="5" t="s">
        <v>47</v>
      </c>
      <c r="C10" s="5" t="s">
        <v>48</v>
      </c>
      <c r="D10" s="5" t="s">
        <v>69</v>
      </c>
      <c r="E10" s="5">
        <v>0.90546918860340642</v>
      </c>
      <c r="F10" s="5">
        <v>0.98023684539432565</v>
      </c>
      <c r="G10" s="5">
        <v>0.94126359124168224</v>
      </c>
      <c r="H10" s="5">
        <v>126</v>
      </c>
      <c r="I10" s="5">
        <v>2</v>
      </c>
      <c r="J10" s="5">
        <v>124</v>
      </c>
      <c r="K10" s="5">
        <v>1</v>
      </c>
      <c r="L10">
        <f t="shared" si="0"/>
        <v>0.97637795275590555</v>
      </c>
    </row>
    <row r="11" spans="1:12" x14ac:dyDescent="0.25">
      <c r="A11" s="6" t="s">
        <v>148</v>
      </c>
      <c r="B11" s="6" t="s">
        <v>49</v>
      </c>
      <c r="C11" s="6" t="s">
        <v>50</v>
      </c>
      <c r="D11" s="6" t="s">
        <v>69</v>
      </c>
      <c r="E11" s="6">
        <v>0.80586555259142356</v>
      </c>
      <c r="F11" s="6">
        <v>0.84390130353817494</v>
      </c>
      <c r="G11" s="6">
        <v>0.82353582215714582</v>
      </c>
      <c r="H11" s="6">
        <v>180</v>
      </c>
      <c r="I11" s="6">
        <v>13</v>
      </c>
      <c r="J11" s="6">
        <v>152</v>
      </c>
      <c r="K11" s="6">
        <v>15</v>
      </c>
      <c r="L11">
        <f t="shared" si="0"/>
        <v>0.84444444444444444</v>
      </c>
    </row>
    <row r="12" spans="1:12" x14ac:dyDescent="0.25">
      <c r="A12" s="5" t="s">
        <v>148</v>
      </c>
      <c r="B12" s="5" t="s">
        <v>51</v>
      </c>
      <c r="C12" s="5" t="s">
        <v>52</v>
      </c>
      <c r="D12" s="5" t="s">
        <v>69</v>
      </c>
      <c r="E12" s="5">
        <v>0.71897344897484428</v>
      </c>
      <c r="F12" s="5">
        <v>0.75632698149682409</v>
      </c>
      <c r="G12" s="5">
        <v>0.73704921800138212</v>
      </c>
      <c r="H12" s="5">
        <v>425</v>
      </c>
      <c r="I12" s="5">
        <v>26</v>
      </c>
      <c r="J12" s="5">
        <v>322</v>
      </c>
      <c r="K12" s="5">
        <v>78</v>
      </c>
      <c r="L12">
        <f t="shared" si="0"/>
        <v>0.755868544600939</v>
      </c>
    </row>
    <row r="13" spans="1:12" x14ac:dyDescent="0.25">
      <c r="A13" s="6" t="s">
        <v>148</v>
      </c>
      <c r="B13" s="6" t="s">
        <v>53</v>
      </c>
      <c r="C13" s="6" t="s">
        <v>54</v>
      </c>
      <c r="D13" s="6" t="s">
        <v>69</v>
      </c>
      <c r="E13" s="6">
        <v>0.79991255376887405</v>
      </c>
      <c r="F13" s="6">
        <v>0.82621513075166164</v>
      </c>
      <c r="G13" s="6">
        <v>0.81275155955655154</v>
      </c>
      <c r="H13" s="6">
        <v>837</v>
      </c>
      <c r="I13" s="6">
        <v>76</v>
      </c>
      <c r="J13" s="6">
        <v>692</v>
      </c>
      <c r="K13" s="6">
        <v>70</v>
      </c>
      <c r="L13">
        <f t="shared" si="0"/>
        <v>0.82577565632458239</v>
      </c>
    </row>
    <row r="14" spans="1:12" x14ac:dyDescent="0.25">
      <c r="A14" s="5" t="s">
        <v>148</v>
      </c>
      <c r="B14" s="5" t="s">
        <v>55</v>
      </c>
      <c r="C14" s="5" t="s">
        <v>56</v>
      </c>
      <c r="D14" s="5" t="s">
        <v>69</v>
      </c>
      <c r="E14" s="5">
        <v>0.65558496872384475</v>
      </c>
      <c r="F14" s="5">
        <v>0.72279911180773238</v>
      </c>
      <c r="G14" s="5">
        <v>0.68714905170798724</v>
      </c>
      <c r="H14" s="5">
        <v>88</v>
      </c>
      <c r="I14" s="5">
        <v>5</v>
      </c>
      <c r="J14" s="5">
        <v>63</v>
      </c>
      <c r="K14" s="5">
        <v>19</v>
      </c>
      <c r="L14">
        <f t="shared" si="0"/>
        <v>0.72413793103448276</v>
      </c>
    </row>
    <row r="15" spans="1:12" x14ac:dyDescent="0.25">
      <c r="A15" s="6" t="s">
        <v>148</v>
      </c>
      <c r="B15" s="6" t="s">
        <v>57</v>
      </c>
      <c r="C15" s="6" t="s">
        <v>58</v>
      </c>
      <c r="D15" s="6" t="s">
        <v>69</v>
      </c>
      <c r="E15" s="6">
        <v>0.60635653409463008</v>
      </c>
      <c r="F15" s="6">
        <v>0.58514594550127907</v>
      </c>
      <c r="G15" s="6">
        <v>0.59555395630938235</v>
      </c>
      <c r="H15" s="6">
        <v>4117</v>
      </c>
      <c r="I15" s="6">
        <v>246</v>
      </c>
      <c r="J15" s="6">
        <v>2409</v>
      </c>
      <c r="K15" s="6">
        <v>1462</v>
      </c>
      <c r="L15">
        <f t="shared" si="0"/>
        <v>0.58513480689822683</v>
      </c>
    </row>
    <row r="16" spans="1:12" x14ac:dyDescent="0.25">
      <c r="A16" s="5" t="s">
        <v>148</v>
      </c>
      <c r="B16" s="5" t="s">
        <v>59</v>
      </c>
      <c r="C16" s="5" t="s">
        <v>60</v>
      </c>
      <c r="D16" s="5" t="s">
        <v>69</v>
      </c>
      <c r="E16" s="5">
        <v>0.79374999999999996</v>
      </c>
      <c r="F16" s="5">
        <v>0.46794871794871795</v>
      </c>
      <c r="G16" s="5">
        <v>0.584313725490196</v>
      </c>
      <c r="H16" s="5">
        <v>13</v>
      </c>
      <c r="I16" s="5">
        <v>7</v>
      </c>
      <c r="J16" s="5">
        <v>6</v>
      </c>
      <c r="K16" s="5">
        <v>0</v>
      </c>
      <c r="L16">
        <f t="shared" si="0"/>
        <v>0.46153846153846156</v>
      </c>
    </row>
    <row r="17" spans="1:12" x14ac:dyDescent="0.25">
      <c r="A17" s="6" t="s">
        <v>148</v>
      </c>
      <c r="B17" s="6" t="s">
        <v>61</v>
      </c>
      <c r="C17" s="6" t="s">
        <v>62</v>
      </c>
      <c r="D17" s="6" t="s">
        <v>69</v>
      </c>
      <c r="E17" s="6">
        <v>0.75510363620119714</v>
      </c>
      <c r="F17" s="6">
        <v>0.86350931677018627</v>
      </c>
      <c r="G17" s="6">
        <v>0.80390514973625504</v>
      </c>
      <c r="H17" s="6">
        <v>69</v>
      </c>
      <c r="I17" s="6">
        <v>10</v>
      </c>
      <c r="J17" s="6">
        <v>60</v>
      </c>
      <c r="K17" s="6">
        <v>0</v>
      </c>
      <c r="L17">
        <f t="shared" si="0"/>
        <v>0.8571428571428571</v>
      </c>
    </row>
    <row r="18" spans="1:12" x14ac:dyDescent="0.25">
      <c r="A18" s="5" t="s">
        <v>148</v>
      </c>
      <c r="B18" s="5" t="s">
        <v>63</v>
      </c>
      <c r="C18" s="5" t="s">
        <v>64</v>
      </c>
      <c r="D18" s="5" t="s">
        <v>69</v>
      </c>
      <c r="E18" s="5">
        <v>0.81473979429186683</v>
      </c>
      <c r="F18" s="5">
        <v>0.80873397231984434</v>
      </c>
      <c r="G18" s="5">
        <v>0.81172495019114144</v>
      </c>
      <c r="H18" s="5">
        <v>5833</v>
      </c>
      <c r="I18" s="5">
        <v>233</v>
      </c>
      <c r="J18" s="5">
        <v>4718</v>
      </c>
      <c r="K18" s="5">
        <v>883</v>
      </c>
      <c r="L18">
        <f t="shared" si="0"/>
        <v>0.80870757627699696</v>
      </c>
    </row>
    <row r="19" spans="1:12" x14ac:dyDescent="0.25">
      <c r="A19" s="6" t="s">
        <v>148</v>
      </c>
      <c r="B19" s="6" t="s">
        <v>65</v>
      </c>
      <c r="C19" s="6" t="s">
        <v>66</v>
      </c>
      <c r="D19" s="6" t="s">
        <v>69</v>
      </c>
      <c r="E19" s="6">
        <v>0.85737302441778063</v>
      </c>
      <c r="F19" s="6">
        <v>0.87552703520187825</v>
      </c>
      <c r="G19" s="6">
        <v>0.8663388556587619</v>
      </c>
      <c r="H19" s="6">
        <v>9903</v>
      </c>
      <c r="I19" s="6">
        <v>212</v>
      </c>
      <c r="J19" s="6">
        <v>8671</v>
      </c>
      <c r="K19" s="6">
        <v>1021</v>
      </c>
      <c r="L19">
        <f t="shared" si="0"/>
        <v>0.87550484652665594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19F9-ECD3-44EB-9F8C-B09712127D21}">
  <dimension ref="A1:L19"/>
  <sheetViews>
    <sheetView workbookViewId="0">
      <selection activeCell="L1" sqref="A1:L1"/>
    </sheetView>
  </sheetViews>
  <sheetFormatPr baseColWidth="10" defaultRowHeight="15" x14ac:dyDescent="0.25"/>
  <cols>
    <col min="5" max="5" width="14.42578125" customWidth="1"/>
    <col min="6" max="6" width="14.140625" customWidth="1"/>
    <col min="7" max="7" width="15.42578125" customWidth="1"/>
    <col min="8" max="8" width="12.140625" customWidth="1"/>
    <col min="9" max="9" width="13.85546875" customWidth="1"/>
    <col min="10" max="10" width="13" customWidth="1"/>
    <col min="11" max="11" width="13.5703125" customWidth="1"/>
    <col min="12" max="12" width="15.8554687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255</v>
      </c>
      <c r="F1" s="7" t="s">
        <v>256</v>
      </c>
      <c r="G1" s="7" t="s">
        <v>257</v>
      </c>
      <c r="H1" s="7" t="s">
        <v>258</v>
      </c>
      <c r="I1" s="7" t="s">
        <v>252</v>
      </c>
      <c r="J1" s="7" t="s">
        <v>253</v>
      </c>
      <c r="K1" s="7" t="s">
        <v>254</v>
      </c>
      <c r="L1" s="8" t="s">
        <v>259</v>
      </c>
    </row>
    <row r="2" spans="1:12" x14ac:dyDescent="0.25">
      <c r="A2" s="5" t="s">
        <v>148</v>
      </c>
      <c r="B2" s="5" t="s">
        <v>28</v>
      </c>
      <c r="C2" s="5" t="s">
        <v>29</v>
      </c>
      <c r="D2" s="5" t="s">
        <v>69</v>
      </c>
      <c r="E2" s="5">
        <v>0.55346720214190093</v>
      </c>
      <c r="F2" s="5">
        <v>31</v>
      </c>
      <c r="G2" s="5">
        <v>0.4540153418305547</v>
      </c>
      <c r="H2" s="5">
        <v>0.87096774193548387</v>
      </c>
      <c r="I2" s="5">
        <v>8</v>
      </c>
      <c r="J2" s="5">
        <v>1</v>
      </c>
      <c r="K2" s="5">
        <v>22</v>
      </c>
      <c r="L2">
        <f>K2/(I2+J2+K2)</f>
        <v>0.70967741935483875</v>
      </c>
    </row>
    <row r="3" spans="1:12" x14ac:dyDescent="0.25">
      <c r="A3" s="6" t="s">
        <v>148</v>
      </c>
      <c r="B3" s="6" t="s">
        <v>31</v>
      </c>
      <c r="C3" s="6" t="s">
        <v>32</v>
      </c>
      <c r="D3" s="6" t="s">
        <v>69</v>
      </c>
      <c r="E3" s="6">
        <v>0.59391797870662688</v>
      </c>
      <c r="F3" s="6">
        <v>33</v>
      </c>
      <c r="G3" s="6">
        <v>0.60222755163771502</v>
      </c>
      <c r="H3" s="6">
        <v>0.63636363636363635</v>
      </c>
      <c r="I3" s="6">
        <v>10</v>
      </c>
      <c r="J3" s="6">
        <v>4</v>
      </c>
      <c r="K3" s="6">
        <v>20</v>
      </c>
      <c r="L3">
        <f t="shared" ref="L3:L19" si="0">K3/(I3+J3+K3)</f>
        <v>0.58823529411764708</v>
      </c>
    </row>
    <row r="4" spans="1:12" x14ac:dyDescent="0.25">
      <c r="A4" s="5" t="s">
        <v>148</v>
      </c>
      <c r="B4" s="5" t="s">
        <v>35</v>
      </c>
      <c r="C4" s="5" t="s">
        <v>36</v>
      </c>
      <c r="D4" s="5" t="s">
        <v>69</v>
      </c>
      <c r="E4" s="5">
        <v>0.61292094714121104</v>
      </c>
      <c r="F4" s="5">
        <v>22.75</v>
      </c>
      <c r="G4" s="5">
        <v>0.6479166666666667</v>
      </c>
      <c r="H4" s="5">
        <v>0.82608695652173914</v>
      </c>
      <c r="I4" s="5">
        <v>8</v>
      </c>
      <c r="J4" s="5">
        <v>2</v>
      </c>
      <c r="K4" s="5">
        <v>14</v>
      </c>
      <c r="L4">
        <f t="shared" si="0"/>
        <v>0.58333333333333337</v>
      </c>
    </row>
    <row r="5" spans="1:12" x14ac:dyDescent="0.25">
      <c r="A5" s="6" t="s">
        <v>148</v>
      </c>
      <c r="B5" s="6" t="s">
        <v>37</v>
      </c>
      <c r="C5" s="6" t="s">
        <v>38</v>
      </c>
      <c r="D5" s="6" t="s">
        <v>69</v>
      </c>
      <c r="E5" s="6">
        <v>0.88054725150683866</v>
      </c>
      <c r="F5" s="6">
        <v>4564</v>
      </c>
      <c r="G5" s="6">
        <v>0.87781174251277827</v>
      </c>
      <c r="H5" s="6">
        <v>0.88672217353198945</v>
      </c>
      <c r="I5" s="6">
        <v>420</v>
      </c>
      <c r="J5" s="6">
        <v>113</v>
      </c>
      <c r="K5" s="6">
        <v>4032</v>
      </c>
      <c r="L5">
        <f t="shared" si="0"/>
        <v>0.88324205914567355</v>
      </c>
    </row>
    <row r="6" spans="1:12" x14ac:dyDescent="0.25">
      <c r="A6" s="5" t="s">
        <v>148</v>
      </c>
      <c r="B6" s="5" t="s">
        <v>39</v>
      </c>
      <c r="C6" s="5" t="s">
        <v>40</v>
      </c>
      <c r="D6" s="5" t="s">
        <v>69</v>
      </c>
      <c r="E6" s="5">
        <v>0.71134716807542198</v>
      </c>
      <c r="F6" s="5">
        <v>154.25</v>
      </c>
      <c r="G6" s="5">
        <v>0.73864753548285056</v>
      </c>
      <c r="H6" s="5">
        <v>0.69480519480519476</v>
      </c>
      <c r="I6" s="5">
        <v>24</v>
      </c>
      <c r="J6" s="5">
        <v>24</v>
      </c>
      <c r="K6" s="5">
        <v>106</v>
      </c>
      <c r="L6">
        <f t="shared" si="0"/>
        <v>0.68831168831168832</v>
      </c>
    </row>
    <row r="7" spans="1:12" x14ac:dyDescent="0.25">
      <c r="A7" s="6" t="s">
        <v>148</v>
      </c>
      <c r="B7" s="6" t="s">
        <v>41</v>
      </c>
      <c r="C7" s="6" t="s">
        <v>42</v>
      </c>
      <c r="D7" s="6" t="s">
        <v>69</v>
      </c>
      <c r="E7" s="6">
        <v>0.85537295504252187</v>
      </c>
      <c r="F7" s="6">
        <v>369.25</v>
      </c>
      <c r="G7" s="6">
        <v>0.85886026232141255</v>
      </c>
      <c r="H7" s="6">
        <v>0.83468834688346882</v>
      </c>
      <c r="I7" s="6">
        <v>33</v>
      </c>
      <c r="J7" s="6">
        <v>22</v>
      </c>
      <c r="K7" s="6">
        <v>315</v>
      </c>
      <c r="L7">
        <f t="shared" si="0"/>
        <v>0.85135135135135132</v>
      </c>
    </row>
    <row r="8" spans="1:12" x14ac:dyDescent="0.25">
      <c r="A8" s="5" t="s">
        <v>148</v>
      </c>
      <c r="B8" s="5" t="s">
        <v>43</v>
      </c>
      <c r="C8" s="5" t="s">
        <v>44</v>
      </c>
      <c r="D8" s="5" t="s">
        <v>69</v>
      </c>
      <c r="E8" s="5">
        <v>0.9464990603139567</v>
      </c>
      <c r="F8" s="5">
        <v>185.5</v>
      </c>
      <c r="G8" s="5">
        <v>0.92751825601374571</v>
      </c>
      <c r="H8" s="5">
        <v>0.95675675675675675</v>
      </c>
      <c r="I8" s="5">
        <v>0</v>
      </c>
      <c r="J8" s="5">
        <v>6</v>
      </c>
      <c r="K8" s="5">
        <v>179</v>
      </c>
      <c r="L8">
        <f t="shared" si="0"/>
        <v>0.96756756756756757</v>
      </c>
    </row>
    <row r="9" spans="1:12" x14ac:dyDescent="0.25">
      <c r="A9" s="6" t="s">
        <v>148</v>
      </c>
      <c r="B9" s="6" t="s">
        <v>45</v>
      </c>
      <c r="C9" s="6" t="s">
        <v>46</v>
      </c>
      <c r="D9" s="6" t="s">
        <v>69</v>
      </c>
      <c r="E9" s="6">
        <v>0.70180781125697878</v>
      </c>
      <c r="F9" s="6">
        <v>440.5</v>
      </c>
      <c r="G9" s="6">
        <v>0.67901473438847437</v>
      </c>
      <c r="H9" s="6">
        <v>0.75681818181818183</v>
      </c>
      <c r="I9" s="6">
        <v>118</v>
      </c>
      <c r="J9" s="6">
        <v>2</v>
      </c>
      <c r="K9" s="6">
        <v>321</v>
      </c>
      <c r="L9">
        <f t="shared" si="0"/>
        <v>0.72789115646258506</v>
      </c>
    </row>
    <row r="10" spans="1:12" x14ac:dyDescent="0.25">
      <c r="A10" s="5" t="s">
        <v>148</v>
      </c>
      <c r="B10" s="5" t="s">
        <v>47</v>
      </c>
      <c r="C10" s="5" t="s">
        <v>48</v>
      </c>
      <c r="D10" s="5" t="s">
        <v>69</v>
      </c>
      <c r="E10" s="5">
        <v>0</v>
      </c>
      <c r="F10" s="5">
        <v>8.5</v>
      </c>
      <c r="G10" s="5">
        <v>0</v>
      </c>
      <c r="H10" s="5">
        <v>0</v>
      </c>
      <c r="I10" s="5">
        <v>1</v>
      </c>
      <c r="J10" s="5">
        <v>7</v>
      </c>
      <c r="K10" s="5">
        <v>0</v>
      </c>
      <c r="L10">
        <f t="shared" si="0"/>
        <v>0</v>
      </c>
    </row>
    <row r="11" spans="1:12" x14ac:dyDescent="0.25">
      <c r="A11" s="6" t="s">
        <v>148</v>
      </c>
      <c r="B11" s="6" t="s">
        <v>49</v>
      </c>
      <c r="C11" s="6" t="s">
        <v>50</v>
      </c>
      <c r="D11" s="6" t="s">
        <v>69</v>
      </c>
      <c r="E11" s="6">
        <v>0.82116073173219384</v>
      </c>
      <c r="F11" s="6">
        <v>169.25</v>
      </c>
      <c r="G11" s="6">
        <v>0.83989535899195311</v>
      </c>
      <c r="H11" s="6">
        <v>0.7100591715976331</v>
      </c>
      <c r="I11" s="6">
        <v>13</v>
      </c>
      <c r="J11" s="6">
        <v>20</v>
      </c>
      <c r="K11" s="6">
        <v>137</v>
      </c>
      <c r="L11">
        <f t="shared" si="0"/>
        <v>0.80588235294117649</v>
      </c>
    </row>
    <row r="12" spans="1:12" x14ac:dyDescent="0.25">
      <c r="A12" s="5" t="s">
        <v>148</v>
      </c>
      <c r="B12" s="5" t="s">
        <v>51</v>
      </c>
      <c r="C12" s="5" t="s">
        <v>52</v>
      </c>
      <c r="D12" s="5" t="s">
        <v>69</v>
      </c>
      <c r="E12" s="5">
        <v>0.85586125282416536</v>
      </c>
      <c r="F12" s="5">
        <v>1152</v>
      </c>
      <c r="G12" s="5">
        <v>0.86214758190019491</v>
      </c>
      <c r="H12" s="5">
        <v>0.86371527777777779</v>
      </c>
      <c r="I12" s="5">
        <v>81</v>
      </c>
      <c r="J12" s="5">
        <v>92</v>
      </c>
      <c r="K12" s="5">
        <v>979</v>
      </c>
      <c r="L12">
        <f t="shared" si="0"/>
        <v>0.84982638888888884</v>
      </c>
    </row>
    <row r="13" spans="1:12" x14ac:dyDescent="0.25">
      <c r="A13" s="6" t="s">
        <v>148</v>
      </c>
      <c r="B13" s="6" t="s">
        <v>53</v>
      </c>
      <c r="C13" s="6" t="s">
        <v>54</v>
      </c>
      <c r="D13" s="6" t="s">
        <v>69</v>
      </c>
      <c r="E13" s="6">
        <v>0.75453572073410413</v>
      </c>
      <c r="F13" s="6">
        <v>608.75</v>
      </c>
      <c r="G13" s="6">
        <v>0.77390246457208234</v>
      </c>
      <c r="H13" s="6">
        <v>0.79146141215106736</v>
      </c>
      <c r="I13" s="6">
        <v>65</v>
      </c>
      <c r="J13" s="6">
        <v>96</v>
      </c>
      <c r="K13" s="6">
        <v>449</v>
      </c>
      <c r="L13">
        <f t="shared" si="0"/>
        <v>0.73606557377049175</v>
      </c>
    </row>
    <row r="14" spans="1:12" x14ac:dyDescent="0.25">
      <c r="A14" s="5" t="s">
        <v>148</v>
      </c>
      <c r="B14" s="5" t="s">
        <v>55</v>
      </c>
      <c r="C14" s="5" t="s">
        <v>56</v>
      </c>
      <c r="D14" s="5" t="s">
        <v>69</v>
      </c>
      <c r="E14" s="5">
        <v>0.85357520726488412</v>
      </c>
      <c r="F14" s="5">
        <v>267.75</v>
      </c>
      <c r="G14" s="5">
        <v>0.87058244326201906</v>
      </c>
      <c r="H14" s="5">
        <v>0.83895131086142327</v>
      </c>
      <c r="I14" s="5">
        <v>17</v>
      </c>
      <c r="J14" s="5">
        <v>27</v>
      </c>
      <c r="K14" s="5">
        <v>224</v>
      </c>
      <c r="L14">
        <f t="shared" si="0"/>
        <v>0.83582089552238803</v>
      </c>
    </row>
    <row r="15" spans="1:12" x14ac:dyDescent="0.25">
      <c r="A15" s="6" t="s">
        <v>148</v>
      </c>
      <c r="B15" s="6" t="s">
        <v>57</v>
      </c>
      <c r="C15" s="6" t="s">
        <v>58</v>
      </c>
      <c r="D15" s="6" t="s">
        <v>69</v>
      </c>
      <c r="E15" s="6">
        <v>0.74656000690727897</v>
      </c>
      <c r="F15" s="6">
        <v>9091</v>
      </c>
      <c r="G15" s="6">
        <v>0.72803740421659768</v>
      </c>
      <c r="H15" s="6">
        <v>0.76988230117698819</v>
      </c>
      <c r="I15" s="6">
        <v>811</v>
      </c>
      <c r="J15" s="6">
        <v>1316</v>
      </c>
      <c r="K15" s="6">
        <v>6965</v>
      </c>
      <c r="L15">
        <f t="shared" si="0"/>
        <v>0.7660580730312363</v>
      </c>
    </row>
    <row r="16" spans="1:12" x14ac:dyDescent="0.25">
      <c r="A16" s="5" t="s">
        <v>148</v>
      </c>
      <c r="B16" s="5" t="s">
        <v>59</v>
      </c>
      <c r="C16" s="5" t="s">
        <v>60</v>
      </c>
      <c r="D16" s="5" t="s">
        <v>69</v>
      </c>
      <c r="E16" s="5">
        <v>0</v>
      </c>
      <c r="F16" s="5">
        <v>1.75</v>
      </c>
      <c r="G16" s="5">
        <v>0</v>
      </c>
      <c r="H16" s="5">
        <v>0</v>
      </c>
      <c r="I16" s="5">
        <v>2</v>
      </c>
      <c r="J16" s="5">
        <v>0</v>
      </c>
      <c r="K16" s="5">
        <v>0</v>
      </c>
      <c r="L16">
        <f t="shared" si="0"/>
        <v>0</v>
      </c>
    </row>
    <row r="17" spans="1:12" x14ac:dyDescent="0.25">
      <c r="A17" s="6" t="s">
        <v>148</v>
      </c>
      <c r="B17" s="6" t="s">
        <v>61</v>
      </c>
      <c r="C17" s="6" t="s">
        <v>62</v>
      </c>
      <c r="D17" s="6" t="s">
        <v>69</v>
      </c>
      <c r="E17" s="6">
        <v>0</v>
      </c>
      <c r="F17" s="6">
        <v>5.5</v>
      </c>
      <c r="G17" s="6">
        <v>0</v>
      </c>
      <c r="H17" s="6">
        <v>0</v>
      </c>
      <c r="I17" s="6">
        <v>3</v>
      </c>
      <c r="J17" s="6">
        <v>3</v>
      </c>
      <c r="K17" s="6">
        <v>0</v>
      </c>
      <c r="L17">
        <f t="shared" si="0"/>
        <v>0</v>
      </c>
    </row>
    <row r="18" spans="1:12" x14ac:dyDescent="0.25">
      <c r="A18" s="5" t="s">
        <v>148</v>
      </c>
      <c r="B18" s="5" t="s">
        <v>63</v>
      </c>
      <c r="C18" s="5" t="s">
        <v>64</v>
      </c>
      <c r="D18" s="5" t="s">
        <v>69</v>
      </c>
      <c r="E18" s="5">
        <v>0.61954449981809567</v>
      </c>
      <c r="F18" s="5">
        <v>5833.5</v>
      </c>
      <c r="G18" s="5">
        <v>0.61013736255676765</v>
      </c>
      <c r="H18" s="5">
        <v>0.62369278244471116</v>
      </c>
      <c r="I18" s="5">
        <v>1336</v>
      </c>
      <c r="J18" s="5">
        <v>826</v>
      </c>
      <c r="K18" s="5">
        <v>3671</v>
      </c>
      <c r="L18">
        <f t="shared" si="0"/>
        <v>0.62935024858563349</v>
      </c>
    </row>
    <row r="19" spans="1:12" x14ac:dyDescent="0.25">
      <c r="A19" s="6" t="s">
        <v>148</v>
      </c>
      <c r="B19" s="6" t="s">
        <v>65</v>
      </c>
      <c r="C19" s="6" t="s">
        <v>66</v>
      </c>
      <c r="D19" s="6" t="s">
        <v>69</v>
      </c>
      <c r="E19" s="6">
        <v>0.56619290329790062</v>
      </c>
      <c r="F19" s="6">
        <v>3845.25</v>
      </c>
      <c r="G19" s="6">
        <v>0.56325830481417904</v>
      </c>
      <c r="H19" s="6">
        <v>0.56072821846553966</v>
      </c>
      <c r="I19" s="6">
        <v>530</v>
      </c>
      <c r="J19" s="6">
        <v>1126</v>
      </c>
      <c r="K19" s="6">
        <v>2190</v>
      </c>
      <c r="L19">
        <f t="shared" si="0"/>
        <v>0.56942277691107646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A506-D05B-4103-BA31-9E6454E34C27}">
  <dimension ref="A1:AN21"/>
  <sheetViews>
    <sheetView zoomScale="145" zoomScaleNormal="145" workbookViewId="0">
      <selection activeCell="J34" sqref="J34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6.5703125" customWidth="1"/>
    <col min="21" max="21" width="15.7109375" customWidth="1"/>
    <col min="22" max="22" width="15.42578125" customWidth="1"/>
    <col min="23" max="23" width="15" customWidth="1"/>
    <col min="24" max="24" width="14.85546875" customWidth="1"/>
    <col min="25" max="25" width="11.5703125" customWidth="1"/>
    <col min="26" max="26" width="13.85546875" customWidth="1"/>
    <col min="27" max="27" width="13.5703125" customWidth="1"/>
    <col min="28" max="28" width="15.28515625" customWidth="1"/>
    <col min="29" max="29" width="12" customWidth="1"/>
    <col min="30" max="30" width="14.28515625" customWidth="1"/>
    <col min="31" max="31" width="14" customWidth="1"/>
    <col min="32" max="32" width="18.42578125" customWidth="1"/>
    <col min="33" max="33" width="20.5703125" customWidth="1"/>
    <col min="34" max="34" width="17.28515625" customWidth="1"/>
    <col min="35" max="35" width="19.5703125" customWidth="1"/>
    <col min="36" max="36" width="19.28515625" customWidth="1"/>
    <col min="37" max="37" width="23.5703125" customWidth="1"/>
    <col min="38" max="38" width="20.28515625" customWidth="1"/>
    <col min="39" max="39" width="22.5703125" customWidth="1"/>
    <col min="40" max="40" width="22.28515625" customWidth="1"/>
  </cols>
  <sheetData>
    <row r="1" spans="1:40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156</v>
      </c>
      <c r="Y1" s="4" t="s">
        <v>153</v>
      </c>
      <c r="Z1" s="4" t="s">
        <v>154</v>
      </c>
      <c r="AA1" s="4" t="s">
        <v>155</v>
      </c>
      <c r="AB1" s="4" t="s">
        <v>157</v>
      </c>
      <c r="AC1" s="4" t="s">
        <v>158</v>
      </c>
      <c r="AD1" s="4" t="s">
        <v>159</v>
      </c>
      <c r="AE1" s="4" t="s">
        <v>160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4" t="s">
        <v>27</v>
      </c>
    </row>
    <row r="2" spans="1:40" s="4" customFormat="1" x14ac:dyDescent="0.25">
      <c r="A2" s="4" t="s">
        <v>148</v>
      </c>
      <c r="B2" s="4" t="s">
        <v>28</v>
      </c>
      <c r="C2" s="4" t="s">
        <v>29</v>
      </c>
      <c r="D2" s="4" t="s">
        <v>30</v>
      </c>
      <c r="E2" s="4">
        <v>53.921055316925049</v>
      </c>
      <c r="F2" s="4">
        <v>146</v>
      </c>
      <c r="G2" s="4">
        <v>110</v>
      </c>
      <c r="H2" s="4">
        <v>36</v>
      </c>
      <c r="I2" s="4">
        <v>0.64433183183183185</v>
      </c>
      <c r="J2" s="4">
        <v>0</v>
      </c>
      <c r="K2" s="4">
        <v>0</v>
      </c>
      <c r="L2" s="4">
        <v>0.54807692307692313</v>
      </c>
      <c r="M2" s="4">
        <v>0</v>
      </c>
      <c r="N2" s="4">
        <v>0</v>
      </c>
      <c r="O2" s="4">
        <v>0.3035714285714286</v>
      </c>
      <c r="P2" s="4">
        <v>0</v>
      </c>
      <c r="Q2" s="4">
        <v>0</v>
      </c>
      <c r="R2" s="4">
        <v>0.32499999999999996</v>
      </c>
      <c r="T2" s="4">
        <v>19</v>
      </c>
      <c r="U2" s="4">
        <v>3</v>
      </c>
      <c r="V2" s="4">
        <v>10</v>
      </c>
      <c r="W2" s="4">
        <v>4</v>
      </c>
      <c r="X2" s="4">
        <v>0.54807692307692313</v>
      </c>
      <c r="Y2" s="4">
        <v>0.3035714285714286</v>
      </c>
      <c r="Z2" s="4">
        <v>0.32499999999999996</v>
      </c>
      <c r="AA2" s="4">
        <v>14</v>
      </c>
      <c r="AB2" s="4">
        <v>0.67166227492314445</v>
      </c>
      <c r="AC2" s="4">
        <v>0.86363636363636365</v>
      </c>
      <c r="AD2" s="4">
        <v>0.7464042824504542</v>
      </c>
      <c r="AE2" s="4">
        <v>22</v>
      </c>
      <c r="AF2" s="4">
        <v>0.64433183183183185</v>
      </c>
      <c r="AG2" s="4">
        <v>0.60986959900003379</v>
      </c>
      <c r="AH2" s="4">
        <v>0.58360389610389607</v>
      </c>
      <c r="AI2" s="4">
        <v>0.53570214122522719</v>
      </c>
      <c r="AJ2" s="4">
        <v>36</v>
      </c>
      <c r="AK2" s="4">
        <v>0.62024378056986751</v>
      </c>
      <c r="AL2" s="4">
        <v>0.64433183183183185</v>
      </c>
      <c r="AM2" s="4">
        <v>0.58123308872870527</v>
      </c>
      <c r="AN2" s="4">
        <v>36</v>
      </c>
    </row>
    <row r="3" spans="1:40" s="4" customFormat="1" x14ac:dyDescent="0.25">
      <c r="A3" s="4" t="s">
        <v>148</v>
      </c>
      <c r="B3" s="4" t="s">
        <v>31</v>
      </c>
      <c r="C3" s="4" t="s">
        <v>32</v>
      </c>
      <c r="D3" s="4" t="s">
        <v>30</v>
      </c>
      <c r="E3" s="4">
        <v>89.234148502349854</v>
      </c>
      <c r="F3" s="4">
        <v>572</v>
      </c>
      <c r="G3" s="4">
        <v>429</v>
      </c>
      <c r="H3" s="4">
        <v>143</v>
      </c>
      <c r="I3" s="4">
        <v>0.69055944055944063</v>
      </c>
      <c r="J3" s="4">
        <v>0</v>
      </c>
      <c r="K3" s="4">
        <v>0</v>
      </c>
      <c r="L3" s="4">
        <v>0.67752333491536143</v>
      </c>
      <c r="M3" s="4">
        <v>0</v>
      </c>
      <c r="N3" s="4">
        <v>0</v>
      </c>
      <c r="O3" s="4">
        <v>0.35598039215686272</v>
      </c>
      <c r="P3" s="4">
        <v>0</v>
      </c>
      <c r="Q3" s="4">
        <v>0</v>
      </c>
      <c r="R3" s="4">
        <v>0.42053891449052733</v>
      </c>
      <c r="T3" s="4">
        <v>81</v>
      </c>
      <c r="U3" s="4">
        <v>12</v>
      </c>
      <c r="V3" s="4">
        <v>33</v>
      </c>
      <c r="W3" s="4">
        <v>18</v>
      </c>
      <c r="X3" s="4">
        <v>0.67752333491536143</v>
      </c>
      <c r="Y3" s="4">
        <v>0.35598039215686272</v>
      </c>
      <c r="Z3" s="4">
        <v>0.42053891449052733</v>
      </c>
      <c r="AA3" s="4">
        <v>51</v>
      </c>
      <c r="AB3" s="4">
        <v>0.71701296403320947</v>
      </c>
      <c r="AC3" s="4">
        <v>0.87280855539971947</v>
      </c>
      <c r="AD3" s="4">
        <v>0.78295791867195896</v>
      </c>
      <c r="AE3" s="4">
        <v>92</v>
      </c>
      <c r="AF3" s="4">
        <v>0.69055944055944063</v>
      </c>
      <c r="AG3" s="4">
        <v>0.6972681494742855</v>
      </c>
      <c r="AH3" s="4">
        <v>0.61439447377829115</v>
      </c>
      <c r="AI3" s="4">
        <v>0.60174841658124312</v>
      </c>
      <c r="AJ3" s="4">
        <v>143</v>
      </c>
      <c r="AK3" s="4">
        <v>0.70291797104466114</v>
      </c>
      <c r="AL3" s="4">
        <v>0.69055944055944063</v>
      </c>
      <c r="AM3" s="4">
        <v>0.65518934646970317</v>
      </c>
      <c r="AN3" s="4">
        <v>143</v>
      </c>
    </row>
    <row r="4" spans="1:40" s="4" customFormat="1" x14ac:dyDescent="0.25">
      <c r="A4" s="4" t="s">
        <v>148</v>
      </c>
      <c r="B4" s="4" t="s">
        <v>33</v>
      </c>
      <c r="C4" s="4" t="s">
        <v>34</v>
      </c>
      <c r="D4" s="4" t="s">
        <v>30</v>
      </c>
      <c r="E4" s="4">
        <v>55.367685079574585</v>
      </c>
      <c r="F4" s="4">
        <v>200</v>
      </c>
      <c r="G4" s="4">
        <v>150</v>
      </c>
      <c r="H4" s="4">
        <v>50</v>
      </c>
      <c r="I4" s="4">
        <v>0.69</v>
      </c>
      <c r="J4" s="4">
        <v>0</v>
      </c>
      <c r="K4" s="4">
        <v>0</v>
      </c>
      <c r="L4" s="4">
        <v>0.1</v>
      </c>
      <c r="M4" s="4">
        <v>0</v>
      </c>
      <c r="N4" s="4">
        <v>0</v>
      </c>
      <c r="O4" s="4">
        <v>3.125E-2</v>
      </c>
      <c r="P4" s="4">
        <v>0</v>
      </c>
      <c r="Q4" s="4">
        <v>0</v>
      </c>
      <c r="R4" s="4">
        <v>4.7619047619047603E-2</v>
      </c>
      <c r="T4" s="4">
        <v>34</v>
      </c>
      <c r="U4" s="4">
        <v>1</v>
      </c>
      <c r="V4" s="4">
        <v>15</v>
      </c>
      <c r="W4" s="4">
        <v>1</v>
      </c>
      <c r="X4" s="4">
        <v>0.1</v>
      </c>
      <c r="Y4" s="4">
        <v>3.125E-2</v>
      </c>
      <c r="Z4" s="4">
        <v>4.7619047619047603E-2</v>
      </c>
      <c r="AA4" s="4">
        <v>16</v>
      </c>
      <c r="AB4" s="4">
        <v>0.69722222222222219</v>
      </c>
      <c r="AC4" s="4">
        <v>0.9779411764705882</v>
      </c>
      <c r="AD4" s="4">
        <v>0.81384959046909899</v>
      </c>
      <c r="AE4" s="4">
        <v>34</v>
      </c>
      <c r="AF4" s="4">
        <v>0.69</v>
      </c>
      <c r="AG4" s="4">
        <v>0.39861111111111108</v>
      </c>
      <c r="AH4" s="4">
        <v>0.50459558823529416</v>
      </c>
      <c r="AI4" s="4">
        <v>0.43073431904407333</v>
      </c>
      <c r="AJ4" s="4">
        <v>50</v>
      </c>
      <c r="AK4" s="4">
        <v>0.51661111111111113</v>
      </c>
      <c r="AL4" s="4">
        <v>0.69</v>
      </c>
      <c r="AM4" s="4">
        <v>0.58100875793355311</v>
      </c>
      <c r="AN4" s="4">
        <v>50</v>
      </c>
    </row>
    <row r="5" spans="1:40" s="4" customFormat="1" x14ac:dyDescent="0.25">
      <c r="A5" s="4" t="s">
        <v>148</v>
      </c>
      <c r="B5" s="4" t="s">
        <v>35</v>
      </c>
      <c r="C5" s="4" t="s">
        <v>36</v>
      </c>
      <c r="D5" s="4" t="s">
        <v>30</v>
      </c>
      <c r="E5" s="4">
        <v>53.693762540817261</v>
      </c>
      <c r="F5" s="4">
        <v>179</v>
      </c>
      <c r="G5" s="4">
        <v>135</v>
      </c>
      <c r="H5" s="4">
        <v>44</v>
      </c>
      <c r="I5" s="4">
        <v>0.73737373737373746</v>
      </c>
      <c r="J5" s="4">
        <v>0</v>
      </c>
      <c r="K5" s="4">
        <v>0</v>
      </c>
      <c r="L5" s="4">
        <v>0.75262237762237771</v>
      </c>
      <c r="M5" s="4">
        <v>0</v>
      </c>
      <c r="N5" s="4">
        <v>0</v>
      </c>
      <c r="O5" s="4">
        <v>0.43954248366013071</v>
      </c>
      <c r="P5" s="4">
        <v>0</v>
      </c>
      <c r="Q5" s="4">
        <v>0</v>
      </c>
      <c r="R5" s="4">
        <v>0.54135401635401625</v>
      </c>
      <c r="T5" s="4">
        <v>26</v>
      </c>
      <c r="U5" s="4">
        <v>2</v>
      </c>
      <c r="V5" s="4">
        <v>10</v>
      </c>
      <c r="W5" s="4">
        <v>8</v>
      </c>
      <c r="X5" s="4">
        <v>0.75262237762237771</v>
      </c>
      <c r="Y5" s="4">
        <v>0.43954248366013071</v>
      </c>
      <c r="Z5" s="4">
        <v>0.54135401635401625</v>
      </c>
      <c r="AA5" s="4">
        <v>17</v>
      </c>
      <c r="AB5" s="4">
        <v>0.72909936594622127</v>
      </c>
      <c r="AC5" s="4">
        <v>0.92658730158730163</v>
      </c>
      <c r="AD5" s="4">
        <v>0.8139990330577912</v>
      </c>
      <c r="AE5" s="4">
        <v>27</v>
      </c>
      <c r="AF5" s="4">
        <v>0.73737373737373746</v>
      </c>
      <c r="AG5" s="4">
        <v>0.74086087178429949</v>
      </c>
      <c r="AH5" s="4">
        <v>0.68306489262371628</v>
      </c>
      <c r="AI5" s="4">
        <v>0.67767652470590367</v>
      </c>
      <c r="AJ5" s="4">
        <v>44</v>
      </c>
      <c r="AK5" s="4">
        <v>0.7372695566262466</v>
      </c>
      <c r="AL5" s="4">
        <v>0.73737373737373746</v>
      </c>
      <c r="AM5" s="4">
        <v>0.70751044849025913</v>
      </c>
      <c r="AN5" s="4">
        <v>44</v>
      </c>
    </row>
    <row r="6" spans="1:40" s="4" customFormat="1" x14ac:dyDescent="0.25">
      <c r="A6" s="4" t="s">
        <v>148</v>
      </c>
      <c r="B6" s="4" t="s">
        <v>37</v>
      </c>
      <c r="C6" s="4" t="s">
        <v>38</v>
      </c>
      <c r="D6" s="4" t="s">
        <v>30</v>
      </c>
      <c r="E6" s="4">
        <v>813.30211567878712</v>
      </c>
      <c r="F6" s="4">
        <v>8424</v>
      </c>
      <c r="G6" s="4">
        <v>6318</v>
      </c>
      <c r="H6" s="4">
        <v>2106</v>
      </c>
      <c r="I6" s="4">
        <v>0.93281101614434936</v>
      </c>
      <c r="J6" s="4">
        <v>0</v>
      </c>
      <c r="K6" s="4">
        <v>0</v>
      </c>
      <c r="L6" s="4">
        <v>0.83684926426516371</v>
      </c>
      <c r="M6" s="4">
        <v>0</v>
      </c>
      <c r="N6" s="4">
        <v>0</v>
      </c>
      <c r="O6" s="4">
        <v>0.78594933712121207</v>
      </c>
      <c r="P6" s="4">
        <v>0</v>
      </c>
      <c r="Q6" s="4">
        <v>0</v>
      </c>
      <c r="R6" s="4">
        <v>0.81040328096018133</v>
      </c>
      <c r="T6" s="4">
        <v>1663</v>
      </c>
      <c r="U6" s="4">
        <v>59</v>
      </c>
      <c r="V6" s="4">
        <v>82</v>
      </c>
      <c r="W6" s="4">
        <v>302</v>
      </c>
      <c r="X6" s="4">
        <v>0.83684926426516371</v>
      </c>
      <c r="Y6" s="4">
        <v>0.78594933712121207</v>
      </c>
      <c r="Z6" s="4">
        <v>0.81040328096018133</v>
      </c>
      <c r="AA6" s="4">
        <v>384</v>
      </c>
      <c r="AB6" s="4">
        <v>0.95285466704330113</v>
      </c>
      <c r="AC6" s="4">
        <v>0.96558626072273834</v>
      </c>
      <c r="AD6" s="4">
        <v>0.95916852866823077</v>
      </c>
      <c r="AE6" s="4">
        <v>1722</v>
      </c>
      <c r="AF6" s="4">
        <v>0.93281101614434936</v>
      </c>
      <c r="AG6" s="4">
        <v>0.89485196565423253</v>
      </c>
      <c r="AH6" s="4">
        <v>0.8757677989219752</v>
      </c>
      <c r="AI6" s="4">
        <v>0.88478590481420594</v>
      </c>
      <c r="AJ6" s="4">
        <v>2106</v>
      </c>
      <c r="AK6" s="4">
        <v>0.93168552443906871</v>
      </c>
      <c r="AL6" s="4">
        <v>0.93281101614434936</v>
      </c>
      <c r="AM6" s="4">
        <v>0.93202417204396104</v>
      </c>
      <c r="AN6" s="4">
        <v>2106</v>
      </c>
    </row>
    <row r="7" spans="1:40" s="4" customFormat="1" x14ac:dyDescent="0.25">
      <c r="A7" s="4" t="s">
        <v>148</v>
      </c>
      <c r="B7" s="4" t="s">
        <v>39</v>
      </c>
      <c r="C7" s="4" t="s">
        <v>40</v>
      </c>
      <c r="D7" s="4" t="s">
        <v>30</v>
      </c>
      <c r="E7" s="4">
        <v>113.90178966522217</v>
      </c>
      <c r="F7" s="4">
        <v>808</v>
      </c>
      <c r="G7" s="4">
        <v>606</v>
      </c>
      <c r="H7" s="4">
        <v>202</v>
      </c>
      <c r="I7" s="4">
        <v>0.86757425742574257</v>
      </c>
      <c r="J7" s="4">
        <v>0</v>
      </c>
      <c r="K7" s="4">
        <v>0</v>
      </c>
      <c r="L7" s="4">
        <v>0.83316300229926443</v>
      </c>
      <c r="M7" s="4">
        <v>0</v>
      </c>
      <c r="N7" s="4">
        <v>0</v>
      </c>
      <c r="O7" s="4">
        <v>0.84989959839357432</v>
      </c>
      <c r="P7" s="4">
        <v>0</v>
      </c>
      <c r="Q7" s="4">
        <v>0</v>
      </c>
      <c r="R7" s="4">
        <v>0.84092273487719993</v>
      </c>
      <c r="T7" s="4">
        <v>105</v>
      </c>
      <c r="U7" s="4">
        <v>14</v>
      </c>
      <c r="V7" s="4">
        <v>13</v>
      </c>
      <c r="W7" s="4">
        <v>71</v>
      </c>
      <c r="X7" s="4">
        <v>0.83316300229926443</v>
      </c>
      <c r="Y7" s="4">
        <v>0.84989959839357432</v>
      </c>
      <c r="Z7" s="4">
        <v>0.84092273487719993</v>
      </c>
      <c r="AA7" s="4">
        <v>84</v>
      </c>
      <c r="AB7" s="4">
        <v>0.89367510099217418</v>
      </c>
      <c r="AC7" s="4">
        <v>0.87998504486540374</v>
      </c>
      <c r="AD7" s="4">
        <v>0.8864834489810437</v>
      </c>
      <c r="AE7" s="4">
        <v>118</v>
      </c>
      <c r="AF7" s="4">
        <v>0.86757425742574257</v>
      </c>
      <c r="AG7" s="4">
        <v>0.8634190516457193</v>
      </c>
      <c r="AH7" s="4">
        <v>0.86494232162948914</v>
      </c>
      <c r="AI7" s="4">
        <v>0.86370309192912187</v>
      </c>
      <c r="AJ7" s="4">
        <v>202</v>
      </c>
      <c r="AK7" s="4">
        <v>0.86874090639486834</v>
      </c>
      <c r="AL7" s="4">
        <v>0.86757425742574257</v>
      </c>
      <c r="AM7" s="4">
        <v>0.86770331227276021</v>
      </c>
      <c r="AN7" s="4">
        <v>202</v>
      </c>
    </row>
    <row r="8" spans="1:40" s="4" customFormat="1" x14ac:dyDescent="0.25">
      <c r="A8" s="4" t="s">
        <v>148</v>
      </c>
      <c r="B8" s="4" t="s">
        <v>41</v>
      </c>
      <c r="C8" s="4" t="s">
        <v>42</v>
      </c>
      <c r="D8" s="4" t="s">
        <v>30</v>
      </c>
      <c r="E8" s="4">
        <v>118.04423260688782</v>
      </c>
      <c r="F8" s="4">
        <v>857</v>
      </c>
      <c r="G8" s="4">
        <v>643</v>
      </c>
      <c r="H8" s="4">
        <v>214</v>
      </c>
      <c r="I8" s="4">
        <v>0.94282764616387738</v>
      </c>
      <c r="J8" s="4">
        <v>0</v>
      </c>
      <c r="K8" s="4">
        <v>0</v>
      </c>
      <c r="L8" s="4">
        <v>0.92782976827094477</v>
      </c>
      <c r="M8" s="4">
        <v>0</v>
      </c>
      <c r="N8" s="4">
        <v>0</v>
      </c>
      <c r="O8" s="4">
        <v>0.94354838709677424</v>
      </c>
      <c r="P8" s="4">
        <v>0</v>
      </c>
      <c r="Q8" s="4">
        <v>0</v>
      </c>
      <c r="R8" s="4">
        <v>0.9347003002199632</v>
      </c>
      <c r="T8" s="4">
        <v>114</v>
      </c>
      <c r="U8" s="4">
        <v>7</v>
      </c>
      <c r="V8" s="4">
        <v>5</v>
      </c>
      <c r="W8" s="4">
        <v>88</v>
      </c>
      <c r="X8" s="4">
        <v>0.92782976827094477</v>
      </c>
      <c r="Y8" s="4">
        <v>0.94354838709677424</v>
      </c>
      <c r="Z8" s="4">
        <v>0.9347003002199632</v>
      </c>
      <c r="AA8" s="4">
        <v>93</v>
      </c>
      <c r="AB8" s="4">
        <v>0.95707247509721793</v>
      </c>
      <c r="AC8" s="4">
        <v>0.9422842433274623</v>
      </c>
      <c r="AD8" s="4">
        <v>0.94909079400801755</v>
      </c>
      <c r="AE8" s="4">
        <v>121</v>
      </c>
      <c r="AF8" s="4">
        <v>0.94282764616387738</v>
      </c>
      <c r="AG8" s="4">
        <v>0.94245112168408141</v>
      </c>
      <c r="AH8" s="4">
        <v>0.94291631521211827</v>
      </c>
      <c r="AI8" s="4">
        <v>0.94189554711399037</v>
      </c>
      <c r="AJ8" s="4">
        <v>214</v>
      </c>
      <c r="AK8" s="4">
        <v>0.94438507423332663</v>
      </c>
      <c r="AL8" s="4">
        <v>0.94282764616387738</v>
      </c>
      <c r="AM8" s="4">
        <v>0.94284448089520445</v>
      </c>
      <c r="AN8" s="4">
        <v>214</v>
      </c>
    </row>
    <row r="9" spans="1:40" s="4" customFormat="1" x14ac:dyDescent="0.25">
      <c r="A9" s="4" t="s">
        <v>148</v>
      </c>
      <c r="B9" s="4" t="s">
        <v>43</v>
      </c>
      <c r="C9" s="4" t="s">
        <v>44</v>
      </c>
      <c r="D9" s="4" t="s">
        <v>30</v>
      </c>
      <c r="E9" s="4">
        <v>47.604907274246216</v>
      </c>
      <c r="F9" s="4">
        <v>109</v>
      </c>
      <c r="G9" s="4">
        <v>82</v>
      </c>
      <c r="H9" s="4">
        <v>27</v>
      </c>
      <c r="I9" s="4">
        <v>0.74371693121693117</v>
      </c>
      <c r="J9" s="4">
        <v>0</v>
      </c>
      <c r="K9" s="4">
        <v>0</v>
      </c>
      <c r="L9" s="4">
        <v>0.74199951459676861</v>
      </c>
      <c r="M9" s="4">
        <v>0</v>
      </c>
      <c r="N9" s="4">
        <v>0</v>
      </c>
      <c r="O9" s="4">
        <v>0.94444444444444442</v>
      </c>
      <c r="P9" s="4">
        <v>0</v>
      </c>
      <c r="Q9" s="4">
        <v>0</v>
      </c>
      <c r="R9" s="4">
        <v>0.82770270270270274</v>
      </c>
      <c r="T9" s="4">
        <v>4</v>
      </c>
      <c r="U9" s="4">
        <v>6</v>
      </c>
      <c r="V9" s="4">
        <v>1</v>
      </c>
      <c r="W9" s="4">
        <v>17</v>
      </c>
      <c r="X9" s="4">
        <v>0.74199951459676861</v>
      </c>
      <c r="Y9" s="4">
        <v>0.94444444444444442</v>
      </c>
      <c r="Z9" s="4">
        <v>0.82770270270270274</v>
      </c>
      <c r="AA9" s="4">
        <v>17</v>
      </c>
      <c r="AB9" s="4">
        <v>0.85624999999999996</v>
      </c>
      <c r="AC9" s="4">
        <v>0.375</v>
      </c>
      <c r="AD9" s="4">
        <v>0.47822765469824291</v>
      </c>
      <c r="AE9" s="4">
        <v>10</v>
      </c>
      <c r="AF9" s="4">
        <v>0.74371693121693117</v>
      </c>
      <c r="AG9" s="4">
        <v>0.79912475729838428</v>
      </c>
      <c r="AH9" s="4">
        <v>0.65972222222222221</v>
      </c>
      <c r="AI9" s="4">
        <v>0.65296517870047277</v>
      </c>
      <c r="AJ9" s="4">
        <v>27</v>
      </c>
      <c r="AK9" s="4">
        <v>0.78448259565250411</v>
      </c>
      <c r="AL9" s="4">
        <v>0.74371693121693117</v>
      </c>
      <c r="AM9" s="4">
        <v>0.7049520012755307</v>
      </c>
      <c r="AN9" s="4">
        <v>27</v>
      </c>
    </row>
    <row r="10" spans="1:40" s="4" customFormat="1" x14ac:dyDescent="0.25">
      <c r="A10" s="4" t="s">
        <v>148</v>
      </c>
      <c r="B10" s="4" t="s">
        <v>45</v>
      </c>
      <c r="C10" s="4" t="s">
        <v>46</v>
      </c>
      <c r="D10" s="4" t="s">
        <v>30</v>
      </c>
      <c r="E10" s="4">
        <v>188.77755284309387</v>
      </c>
      <c r="F10" s="4">
        <v>1639</v>
      </c>
      <c r="G10" s="4">
        <v>1230</v>
      </c>
      <c r="H10" s="4">
        <v>409</v>
      </c>
      <c r="I10" s="4">
        <v>0.97254159460910006</v>
      </c>
      <c r="J10" s="4">
        <v>0</v>
      </c>
      <c r="K10" s="4">
        <v>0</v>
      </c>
      <c r="L10" s="4">
        <v>0.45995670995670995</v>
      </c>
      <c r="M10" s="4">
        <v>0</v>
      </c>
      <c r="N10" s="4">
        <v>0</v>
      </c>
      <c r="O10" s="4">
        <v>0.30454545454545456</v>
      </c>
      <c r="P10" s="4">
        <v>0</v>
      </c>
      <c r="Q10" s="4">
        <v>0</v>
      </c>
      <c r="R10" s="4">
        <v>0.35317460317460314</v>
      </c>
      <c r="T10" s="4">
        <v>395</v>
      </c>
      <c r="U10" s="4">
        <v>4</v>
      </c>
      <c r="V10" s="4">
        <v>8</v>
      </c>
      <c r="W10" s="4">
        <v>3</v>
      </c>
      <c r="X10" s="4">
        <v>0.45995670995670995</v>
      </c>
      <c r="Y10" s="4">
        <v>0.30454545454545456</v>
      </c>
      <c r="Z10" s="4">
        <v>0.35317460317460314</v>
      </c>
      <c r="AA10" s="4">
        <v>10</v>
      </c>
      <c r="AB10" s="4">
        <v>0.9814037861128152</v>
      </c>
      <c r="AC10" s="4">
        <v>0.99060150375939848</v>
      </c>
      <c r="AD10" s="4">
        <v>0.9859657099487209</v>
      </c>
      <c r="AE10" s="4">
        <v>399</v>
      </c>
      <c r="AF10" s="4">
        <v>0.97254159460910006</v>
      </c>
      <c r="AG10" s="4">
        <v>0.72068024803476249</v>
      </c>
      <c r="AH10" s="4">
        <v>0.64757347915242647</v>
      </c>
      <c r="AI10" s="4">
        <v>0.66957015656166208</v>
      </c>
      <c r="AJ10" s="4">
        <v>409</v>
      </c>
      <c r="AK10" s="4">
        <v>0.96778331445831423</v>
      </c>
      <c r="AL10" s="4">
        <v>0.97254159460910006</v>
      </c>
      <c r="AM10" s="4">
        <v>0.96934692392526922</v>
      </c>
      <c r="AN10" s="4">
        <v>409</v>
      </c>
    </row>
    <row r="11" spans="1:40" s="4" customFormat="1" x14ac:dyDescent="0.25">
      <c r="A11" s="4" t="s">
        <v>148</v>
      </c>
      <c r="B11" s="4" t="s">
        <v>47</v>
      </c>
      <c r="C11" s="4" t="s">
        <v>48</v>
      </c>
      <c r="D11" s="4" t="s">
        <v>30</v>
      </c>
      <c r="E11" s="4">
        <v>89.544669628143311</v>
      </c>
      <c r="F11" s="4">
        <v>556</v>
      </c>
      <c r="G11" s="4">
        <v>417</v>
      </c>
      <c r="H11" s="4">
        <v>139</v>
      </c>
      <c r="I11" s="4">
        <v>0.93705035971223027</v>
      </c>
      <c r="J11" s="4">
        <v>0</v>
      </c>
      <c r="K11" s="4">
        <v>0</v>
      </c>
      <c r="L11" s="4">
        <v>0.9523997949185371</v>
      </c>
      <c r="M11" s="4">
        <v>0</v>
      </c>
      <c r="N11" s="4">
        <v>0</v>
      </c>
      <c r="O11" s="4">
        <v>0.98026809148856386</v>
      </c>
      <c r="P11" s="4">
        <v>0</v>
      </c>
      <c r="Q11" s="4">
        <v>0</v>
      </c>
      <c r="R11" s="4">
        <v>0.96594130565038183</v>
      </c>
      <c r="T11" s="4">
        <v>6</v>
      </c>
      <c r="U11" s="4">
        <v>6</v>
      </c>
      <c r="V11" s="4">
        <v>3</v>
      </c>
      <c r="W11" s="4">
        <v>124</v>
      </c>
      <c r="X11" s="4">
        <v>0.9523997949185371</v>
      </c>
      <c r="Y11" s="4">
        <v>0.98026809148856386</v>
      </c>
      <c r="Z11" s="4">
        <v>0.96594130565038183</v>
      </c>
      <c r="AA11" s="4">
        <v>126</v>
      </c>
      <c r="AB11" s="4">
        <v>0.73571428571428577</v>
      </c>
      <c r="AC11" s="4">
        <v>0.50480769230769229</v>
      </c>
      <c r="AD11" s="4">
        <v>0.57704517704517699</v>
      </c>
      <c r="AE11" s="4">
        <v>13</v>
      </c>
      <c r="AF11" s="4">
        <v>0.93705035971223027</v>
      </c>
      <c r="AG11" s="4">
        <v>0.84405704031641138</v>
      </c>
      <c r="AH11" s="4">
        <v>0.74253789189812813</v>
      </c>
      <c r="AI11" s="4">
        <v>0.7714932413477793</v>
      </c>
      <c r="AJ11" s="4">
        <v>139</v>
      </c>
      <c r="AK11" s="4">
        <v>0.93310068493976772</v>
      </c>
      <c r="AL11" s="4">
        <v>0.93705035971223027</v>
      </c>
      <c r="AM11" s="4">
        <v>0.93072968665134881</v>
      </c>
      <c r="AN11" s="4">
        <v>139</v>
      </c>
    </row>
    <row r="12" spans="1:40" s="4" customFormat="1" x14ac:dyDescent="0.25">
      <c r="A12" s="4" t="s">
        <v>148</v>
      </c>
      <c r="B12" s="4" t="s">
        <v>49</v>
      </c>
      <c r="C12" s="4" t="s">
        <v>50</v>
      </c>
      <c r="D12" s="4" t="s">
        <v>30</v>
      </c>
      <c r="E12" s="4">
        <v>130.48541903495789</v>
      </c>
      <c r="F12" s="4">
        <v>1008</v>
      </c>
      <c r="G12" s="4">
        <v>756</v>
      </c>
      <c r="H12" s="4">
        <v>252</v>
      </c>
      <c r="I12" s="4">
        <v>0.84027777777777779</v>
      </c>
      <c r="J12" s="4">
        <v>0</v>
      </c>
      <c r="K12" s="4">
        <v>0</v>
      </c>
      <c r="L12" s="4">
        <v>0.86228891077962277</v>
      </c>
      <c r="M12" s="4">
        <v>0</v>
      </c>
      <c r="N12" s="4">
        <v>0</v>
      </c>
      <c r="O12" s="4">
        <v>0.92480602110490384</v>
      </c>
      <c r="P12" s="4">
        <v>0</v>
      </c>
      <c r="Q12" s="4">
        <v>0</v>
      </c>
      <c r="R12" s="4">
        <v>0.89222130034226088</v>
      </c>
      <c r="T12" s="4">
        <v>46</v>
      </c>
      <c r="U12" s="4">
        <v>27</v>
      </c>
      <c r="V12" s="4">
        <v>14</v>
      </c>
      <c r="W12" s="4">
        <v>166</v>
      </c>
      <c r="X12" s="4">
        <v>0.86228891077962277</v>
      </c>
      <c r="Y12" s="4">
        <v>0.92480602110490384</v>
      </c>
      <c r="Z12" s="4">
        <v>0.89222130034226088</v>
      </c>
      <c r="AA12" s="4">
        <v>180</v>
      </c>
      <c r="AB12" s="4">
        <v>0.76722239454094288</v>
      </c>
      <c r="AC12" s="4">
        <v>0.63070776255707772</v>
      </c>
      <c r="AD12" s="4">
        <v>0.69029805352798057</v>
      </c>
      <c r="AE12" s="4">
        <v>72</v>
      </c>
      <c r="AF12" s="4">
        <v>0.84027777777777779</v>
      </c>
      <c r="AG12" s="4">
        <v>0.81475565266028283</v>
      </c>
      <c r="AH12" s="4">
        <v>0.77775689183099073</v>
      </c>
      <c r="AI12" s="4">
        <v>0.79125967693512067</v>
      </c>
      <c r="AJ12" s="4">
        <v>252</v>
      </c>
      <c r="AK12" s="4">
        <v>0.83497242857512</v>
      </c>
      <c r="AL12" s="4">
        <v>0.84027777777777779</v>
      </c>
      <c r="AM12" s="4">
        <v>0.83419341694481397</v>
      </c>
      <c r="AN12" s="4">
        <v>252</v>
      </c>
    </row>
    <row r="13" spans="1:40" s="4" customFormat="1" x14ac:dyDescent="0.25">
      <c r="A13" s="4" t="s">
        <v>148</v>
      </c>
      <c r="B13" s="4" t="s">
        <v>51</v>
      </c>
      <c r="C13" s="4" t="s">
        <v>52</v>
      </c>
      <c r="D13" s="4" t="s">
        <v>30</v>
      </c>
      <c r="E13" s="4">
        <v>297.72602844238281</v>
      </c>
      <c r="F13" s="4">
        <v>2820</v>
      </c>
      <c r="G13" s="4">
        <v>2115</v>
      </c>
      <c r="H13" s="4">
        <v>705</v>
      </c>
      <c r="I13" s="4">
        <v>0.86453900709219855</v>
      </c>
      <c r="J13" s="4">
        <v>0</v>
      </c>
      <c r="K13" s="4">
        <v>0</v>
      </c>
      <c r="L13" s="4">
        <v>0.87065604669915519</v>
      </c>
      <c r="M13" s="4">
        <v>0</v>
      </c>
      <c r="N13" s="4">
        <v>0</v>
      </c>
      <c r="O13" s="4">
        <v>0.91193178679922671</v>
      </c>
      <c r="P13" s="4">
        <v>0</v>
      </c>
      <c r="Q13" s="4">
        <v>0</v>
      </c>
      <c r="R13" s="4">
        <v>0.89054664277757767</v>
      </c>
      <c r="T13" s="4">
        <v>221</v>
      </c>
      <c r="U13" s="4">
        <v>58</v>
      </c>
      <c r="V13" s="4">
        <v>38</v>
      </c>
      <c r="W13" s="4">
        <v>388</v>
      </c>
      <c r="X13" s="4">
        <v>0.87065604669915519</v>
      </c>
      <c r="Y13" s="4">
        <v>0.91193178679922671</v>
      </c>
      <c r="Z13" s="4">
        <v>0.89054664277757767</v>
      </c>
      <c r="AA13" s="4">
        <v>425</v>
      </c>
      <c r="AB13" s="4">
        <v>0.85578398518724619</v>
      </c>
      <c r="AC13" s="4">
        <v>0.79231950844854071</v>
      </c>
      <c r="AD13" s="4">
        <v>0.8220922346440459</v>
      </c>
      <c r="AE13" s="4">
        <v>280</v>
      </c>
      <c r="AF13" s="4">
        <v>0.86453900709219855</v>
      </c>
      <c r="AG13" s="4">
        <v>0.86322001594320064</v>
      </c>
      <c r="AH13" s="4">
        <v>0.85212564762388376</v>
      </c>
      <c r="AI13" s="4">
        <v>0.85631943871081173</v>
      </c>
      <c r="AJ13" s="4">
        <v>705</v>
      </c>
      <c r="AK13" s="4">
        <v>0.86477787025963515</v>
      </c>
      <c r="AL13" s="4">
        <v>0.86453900709219855</v>
      </c>
      <c r="AM13" s="4">
        <v>0.86343062235615853</v>
      </c>
      <c r="AN13" s="4">
        <v>705</v>
      </c>
    </row>
    <row r="14" spans="1:40" s="4" customFormat="1" x14ac:dyDescent="0.25">
      <c r="A14" s="4" t="s">
        <v>148</v>
      </c>
      <c r="B14" s="4" t="s">
        <v>53</v>
      </c>
      <c r="C14" s="4" t="s">
        <v>54</v>
      </c>
      <c r="D14" s="4" t="s">
        <v>30</v>
      </c>
      <c r="E14" s="4">
        <v>484.75706768035889</v>
      </c>
      <c r="F14" s="4">
        <v>4859</v>
      </c>
      <c r="G14" s="4">
        <v>3645</v>
      </c>
      <c r="H14" s="4">
        <v>1214</v>
      </c>
      <c r="I14" s="4">
        <v>0.8388543128521162</v>
      </c>
      <c r="J14" s="4">
        <v>0</v>
      </c>
      <c r="K14" s="4">
        <v>0</v>
      </c>
      <c r="L14" s="4">
        <v>0.87905180801774141</v>
      </c>
      <c r="M14" s="4">
        <v>0</v>
      </c>
      <c r="N14" s="4">
        <v>0</v>
      </c>
      <c r="O14" s="4">
        <v>0.88862228153166634</v>
      </c>
      <c r="P14" s="4">
        <v>0</v>
      </c>
      <c r="Q14" s="4">
        <v>0</v>
      </c>
      <c r="R14" s="4">
        <v>0.88376194679863862</v>
      </c>
      <c r="T14" s="4">
        <v>275</v>
      </c>
      <c r="U14" s="4">
        <v>103</v>
      </c>
      <c r="V14" s="4">
        <v>93</v>
      </c>
      <c r="W14" s="4">
        <v>744</v>
      </c>
      <c r="X14" s="4">
        <v>0.87905180801774141</v>
      </c>
      <c r="Y14" s="4">
        <v>0.88862228153166634</v>
      </c>
      <c r="Z14" s="4">
        <v>0.88376194679863862</v>
      </c>
      <c r="AA14" s="4">
        <v>837</v>
      </c>
      <c r="AB14" s="4">
        <v>0.74677246292940236</v>
      </c>
      <c r="AC14" s="4">
        <v>0.72845003017416809</v>
      </c>
      <c r="AD14" s="4">
        <v>0.73728810821082358</v>
      </c>
      <c r="AE14" s="4">
        <v>377</v>
      </c>
      <c r="AF14" s="4">
        <v>0.8388543128521162</v>
      </c>
      <c r="AG14" s="4">
        <v>0.81291213547357188</v>
      </c>
      <c r="AH14" s="4">
        <v>0.80853615585291727</v>
      </c>
      <c r="AI14" s="4">
        <v>0.8105250275047311</v>
      </c>
      <c r="AJ14" s="4">
        <v>1214</v>
      </c>
      <c r="AK14" s="4">
        <v>0.83794237221624368</v>
      </c>
      <c r="AL14" s="4">
        <v>0.8388543128521162</v>
      </c>
      <c r="AM14" s="4">
        <v>0.83824619951532375</v>
      </c>
      <c r="AN14" s="4">
        <v>1214</v>
      </c>
    </row>
    <row r="15" spans="1:40" s="4" customFormat="1" x14ac:dyDescent="0.25">
      <c r="A15" s="4" t="s">
        <v>148</v>
      </c>
      <c r="B15" s="4" t="s">
        <v>55</v>
      </c>
      <c r="C15" s="4" t="s">
        <v>56</v>
      </c>
      <c r="D15" s="4" t="s">
        <v>30</v>
      </c>
      <c r="E15" s="4">
        <v>92.233564138412476</v>
      </c>
      <c r="F15" s="4">
        <v>587</v>
      </c>
      <c r="G15" s="4">
        <v>441</v>
      </c>
      <c r="H15" s="4">
        <v>146</v>
      </c>
      <c r="I15" s="4">
        <v>0.84160376479358867</v>
      </c>
      <c r="J15" s="4">
        <v>0</v>
      </c>
      <c r="K15" s="4">
        <v>0</v>
      </c>
      <c r="L15" s="4">
        <v>0.8661798973807443</v>
      </c>
      <c r="M15" s="4">
        <v>0</v>
      </c>
      <c r="N15" s="4">
        <v>0</v>
      </c>
      <c r="O15" s="4">
        <v>0.87140804597701149</v>
      </c>
      <c r="P15" s="4">
        <v>0</v>
      </c>
      <c r="Q15" s="4">
        <v>0</v>
      </c>
      <c r="R15" s="4">
        <v>0.86813473319308276</v>
      </c>
      <c r="T15" s="4">
        <v>47</v>
      </c>
      <c r="U15" s="4">
        <v>12</v>
      </c>
      <c r="V15" s="4">
        <v>11</v>
      </c>
      <c r="W15" s="4">
        <v>76</v>
      </c>
      <c r="X15" s="4">
        <v>0.8661798973807443</v>
      </c>
      <c r="Y15" s="4">
        <v>0.87140804597701149</v>
      </c>
      <c r="Z15" s="4">
        <v>0.86813473319308276</v>
      </c>
      <c r="AA15" s="4">
        <v>87</v>
      </c>
      <c r="AB15" s="4">
        <v>0.80742240215924421</v>
      </c>
      <c r="AC15" s="4">
        <v>0.79752824858757054</v>
      </c>
      <c r="AD15" s="4">
        <v>0.80109915783540053</v>
      </c>
      <c r="AE15" s="4">
        <v>59</v>
      </c>
      <c r="AF15" s="4">
        <v>0.84160376479358867</v>
      </c>
      <c r="AG15" s="4">
        <v>0.83680114976999431</v>
      </c>
      <c r="AH15" s="4">
        <v>0.83446814728229102</v>
      </c>
      <c r="AI15" s="4">
        <v>0.83461694551424159</v>
      </c>
      <c r="AJ15" s="4">
        <v>146</v>
      </c>
      <c r="AK15" s="4">
        <v>0.8424661866813834</v>
      </c>
      <c r="AL15" s="4">
        <v>0.84160376479358867</v>
      </c>
      <c r="AM15" s="4">
        <v>0.84108693700305881</v>
      </c>
      <c r="AN15" s="4">
        <v>146</v>
      </c>
    </row>
    <row r="16" spans="1:40" s="4" customFormat="1" x14ac:dyDescent="0.25">
      <c r="A16" s="4" t="s">
        <v>148</v>
      </c>
      <c r="B16" s="4" t="s">
        <v>57</v>
      </c>
      <c r="C16" s="4" t="s">
        <v>58</v>
      </c>
      <c r="D16" s="4" t="s">
        <v>30</v>
      </c>
      <c r="E16" s="4">
        <v>2627.3782546520233</v>
      </c>
      <c r="F16" s="4">
        <v>28137</v>
      </c>
      <c r="G16" s="4">
        <v>21103</v>
      </c>
      <c r="H16" s="4">
        <v>7034</v>
      </c>
      <c r="I16" s="4">
        <v>0.84269813752634926</v>
      </c>
      <c r="J16" s="4">
        <v>0</v>
      </c>
      <c r="K16" s="4">
        <v>0</v>
      </c>
      <c r="L16" s="4">
        <v>0.86160458467975332</v>
      </c>
      <c r="M16" s="4">
        <v>0</v>
      </c>
      <c r="N16" s="4">
        <v>0</v>
      </c>
      <c r="O16" s="4">
        <v>0.87112785275114935</v>
      </c>
      <c r="P16" s="4">
        <v>0</v>
      </c>
      <c r="Q16" s="4">
        <v>0</v>
      </c>
      <c r="R16" s="4">
        <v>0.86631608061254317</v>
      </c>
      <c r="T16" s="4">
        <v>2342</v>
      </c>
      <c r="U16" s="4">
        <v>576</v>
      </c>
      <c r="V16" s="4">
        <v>531</v>
      </c>
      <c r="W16" s="4">
        <v>3586</v>
      </c>
      <c r="X16" s="4">
        <v>0.86160458467975332</v>
      </c>
      <c r="Y16" s="4">
        <v>0.87112785275114935</v>
      </c>
      <c r="Z16" s="4">
        <v>0.86631608061254317</v>
      </c>
      <c r="AA16" s="4">
        <v>4117</v>
      </c>
      <c r="AB16" s="4">
        <v>0.81545721272341654</v>
      </c>
      <c r="AC16" s="4">
        <v>0.80258754722558301</v>
      </c>
      <c r="AD16" s="4">
        <v>0.8089250352070152</v>
      </c>
      <c r="AE16" s="4">
        <v>2917</v>
      </c>
      <c r="AF16" s="4">
        <v>0.84269813752634926</v>
      </c>
      <c r="AG16" s="4">
        <v>0.83853089870158493</v>
      </c>
      <c r="AH16" s="4">
        <v>0.83685769998836612</v>
      </c>
      <c r="AI16" s="4">
        <v>0.83762055790977918</v>
      </c>
      <c r="AJ16" s="4">
        <v>7034</v>
      </c>
      <c r="AK16" s="4">
        <v>0.84246276108750018</v>
      </c>
      <c r="AL16" s="4">
        <v>0.84269813752634926</v>
      </c>
      <c r="AM16" s="4">
        <v>0.84251073068508764</v>
      </c>
      <c r="AN16" s="4">
        <v>7034</v>
      </c>
    </row>
    <row r="17" spans="1:40" s="4" customFormat="1" x14ac:dyDescent="0.25">
      <c r="A17" s="4" t="s">
        <v>148</v>
      </c>
      <c r="B17" s="4" t="s">
        <v>59</v>
      </c>
      <c r="C17" s="4" t="s">
        <v>60</v>
      </c>
      <c r="D17" s="4" t="s">
        <v>30</v>
      </c>
      <c r="E17" s="4">
        <v>53.184340476989746</v>
      </c>
      <c r="F17" s="4">
        <v>156</v>
      </c>
      <c r="G17" s="4">
        <v>117</v>
      </c>
      <c r="H17" s="4">
        <v>39</v>
      </c>
      <c r="I17" s="4">
        <v>0.8141025641025641</v>
      </c>
      <c r="J17" s="4">
        <v>0</v>
      </c>
      <c r="K17" s="4">
        <v>0</v>
      </c>
      <c r="L17" s="4">
        <v>0.85550213675213671</v>
      </c>
      <c r="M17" s="4">
        <v>0</v>
      </c>
      <c r="N17" s="4">
        <v>0</v>
      </c>
      <c r="O17" s="4">
        <v>0.52564102564102566</v>
      </c>
      <c r="P17" s="4">
        <v>0</v>
      </c>
      <c r="Q17" s="4">
        <v>0</v>
      </c>
      <c r="R17" s="4">
        <v>0.60540293040293036</v>
      </c>
      <c r="T17" s="4">
        <v>25</v>
      </c>
      <c r="U17" s="4">
        <v>2</v>
      </c>
      <c r="V17" s="4">
        <v>6</v>
      </c>
      <c r="W17" s="4">
        <v>7</v>
      </c>
      <c r="X17" s="4">
        <v>0.85550213675213671</v>
      </c>
      <c r="Y17" s="4">
        <v>0.52564102564102566</v>
      </c>
      <c r="Z17" s="4">
        <v>0.60540293040293036</v>
      </c>
      <c r="AA17" s="4">
        <v>13</v>
      </c>
      <c r="AB17" s="4">
        <v>0.82159703127445061</v>
      </c>
      <c r="AC17" s="4">
        <v>0.94337606837606836</v>
      </c>
      <c r="AD17" s="4">
        <v>0.87552752280236401</v>
      </c>
      <c r="AE17" s="4">
        <v>26</v>
      </c>
      <c r="AF17" s="4">
        <v>0.8141025641025641</v>
      </c>
      <c r="AG17" s="4">
        <v>0.83854958401329371</v>
      </c>
      <c r="AH17" s="4">
        <v>0.73450854700854706</v>
      </c>
      <c r="AI17" s="4">
        <v>0.74046522660264724</v>
      </c>
      <c r="AJ17" s="4">
        <v>39</v>
      </c>
      <c r="AK17" s="4">
        <v>0.83128972645101684</v>
      </c>
      <c r="AL17" s="4">
        <v>0.8141025641025641</v>
      </c>
      <c r="AM17" s="4">
        <v>0.79167261863212401</v>
      </c>
      <c r="AN17" s="4">
        <v>39</v>
      </c>
    </row>
    <row r="18" spans="1:40" s="4" customFormat="1" x14ac:dyDescent="0.25">
      <c r="A18" s="4" t="s">
        <v>148</v>
      </c>
      <c r="B18" s="4" t="s">
        <v>61</v>
      </c>
      <c r="C18" s="4" t="s">
        <v>62</v>
      </c>
      <c r="D18" s="4" t="s">
        <v>30</v>
      </c>
      <c r="E18" s="4">
        <v>81.709369421005249</v>
      </c>
      <c r="F18" s="4">
        <v>468</v>
      </c>
      <c r="G18" s="4">
        <v>351</v>
      </c>
      <c r="H18" s="4">
        <v>117</v>
      </c>
      <c r="I18" s="4">
        <v>0.82905982905982911</v>
      </c>
      <c r="J18" s="4">
        <v>0</v>
      </c>
      <c r="K18" s="4">
        <v>0</v>
      </c>
      <c r="L18" s="4">
        <v>0.83448523389699869</v>
      </c>
      <c r="M18" s="4">
        <v>0</v>
      </c>
      <c r="N18" s="4">
        <v>0</v>
      </c>
      <c r="O18" s="4">
        <v>0.89549689440993785</v>
      </c>
      <c r="P18" s="4">
        <v>0</v>
      </c>
      <c r="Q18" s="4">
        <v>0</v>
      </c>
      <c r="R18" s="4">
        <v>0.86237950653968454</v>
      </c>
      <c r="T18" s="4">
        <v>35</v>
      </c>
      <c r="U18" s="4">
        <v>13</v>
      </c>
      <c r="V18" s="4">
        <v>7</v>
      </c>
      <c r="W18" s="4">
        <v>62</v>
      </c>
      <c r="X18" s="4">
        <v>0.83448523389699869</v>
      </c>
      <c r="Y18" s="4">
        <v>0.89549689440993785</v>
      </c>
      <c r="Z18" s="4">
        <v>0.86237950653968454</v>
      </c>
      <c r="AA18" s="4">
        <v>69</v>
      </c>
      <c r="AB18" s="4">
        <v>0.82877998583154189</v>
      </c>
      <c r="AC18" s="4">
        <v>0.73093971631205679</v>
      </c>
      <c r="AD18" s="4">
        <v>0.77206766589500209</v>
      </c>
      <c r="AE18" s="4">
        <v>48</v>
      </c>
      <c r="AF18" s="4">
        <v>0.82905982905982911</v>
      </c>
      <c r="AG18" s="4">
        <v>0.83163260986427023</v>
      </c>
      <c r="AH18" s="4">
        <v>0.81321830536099737</v>
      </c>
      <c r="AI18" s="4">
        <v>0.81722358621734337</v>
      </c>
      <c r="AJ18" s="4">
        <v>117</v>
      </c>
      <c r="AK18" s="4">
        <v>0.83196758161062201</v>
      </c>
      <c r="AL18" s="4">
        <v>0.82905982905982911</v>
      </c>
      <c r="AM18" s="4">
        <v>0.82581767283559815</v>
      </c>
      <c r="AN18" s="4">
        <v>117</v>
      </c>
    </row>
    <row r="19" spans="1:40" s="4" customFormat="1" x14ac:dyDescent="0.25">
      <c r="A19" s="4" t="s">
        <v>148</v>
      </c>
      <c r="B19" s="4" t="s">
        <v>63</v>
      </c>
      <c r="C19" s="4" t="s">
        <v>64</v>
      </c>
      <c r="D19" s="4" t="s">
        <v>30</v>
      </c>
      <c r="E19" s="4">
        <v>6489.9921998977661</v>
      </c>
      <c r="F19" s="4">
        <v>70000</v>
      </c>
      <c r="G19" s="4">
        <v>52500</v>
      </c>
      <c r="H19" s="4">
        <v>17500</v>
      </c>
      <c r="I19" s="4">
        <v>0.91477142857142857</v>
      </c>
      <c r="J19" s="4">
        <v>0</v>
      </c>
      <c r="K19" s="4">
        <v>0</v>
      </c>
      <c r="L19" s="4">
        <v>0.91446585127415614</v>
      </c>
      <c r="M19" s="4">
        <v>0</v>
      </c>
      <c r="N19" s="4">
        <v>0</v>
      </c>
      <c r="O19" s="4">
        <v>0.91514285714285726</v>
      </c>
      <c r="P19" s="4">
        <v>0</v>
      </c>
      <c r="Q19" s="4">
        <v>0</v>
      </c>
      <c r="R19" s="4">
        <v>0.91480243455546462</v>
      </c>
      <c r="T19" s="4">
        <v>8001</v>
      </c>
      <c r="U19" s="4">
        <v>749</v>
      </c>
      <c r="V19" s="4">
        <v>743</v>
      </c>
      <c r="W19" s="4">
        <v>8008</v>
      </c>
      <c r="X19" s="4">
        <v>0.91446585127415614</v>
      </c>
      <c r="Y19" s="4">
        <v>0.91514285714285726</v>
      </c>
      <c r="Z19" s="4">
        <v>0.91480243455546462</v>
      </c>
      <c r="AA19" s="4">
        <v>8750</v>
      </c>
      <c r="AB19" s="4">
        <v>0.91508396359737232</v>
      </c>
      <c r="AC19" s="4">
        <v>0.91439999999999988</v>
      </c>
      <c r="AD19" s="4">
        <v>0.91474006403952346</v>
      </c>
      <c r="AE19" s="4">
        <v>8750</v>
      </c>
      <c r="AF19" s="4">
        <v>0.91477142857142857</v>
      </c>
      <c r="AG19" s="4">
        <v>0.91477490743576406</v>
      </c>
      <c r="AH19" s="4">
        <v>0.91477142857142857</v>
      </c>
      <c r="AI19" s="4">
        <v>0.91477124929749398</v>
      </c>
      <c r="AJ19" s="4">
        <v>17500</v>
      </c>
      <c r="AK19" s="4">
        <v>0.91477490743576406</v>
      </c>
      <c r="AL19" s="4">
        <v>0.91477142857142857</v>
      </c>
      <c r="AM19" s="4">
        <v>0.91477124929749398</v>
      </c>
      <c r="AN19" s="4">
        <v>17500</v>
      </c>
    </row>
    <row r="20" spans="1:40" s="4" customFormat="1" x14ac:dyDescent="0.25">
      <c r="A20" s="4" t="s">
        <v>148</v>
      </c>
      <c r="B20" s="4" t="s">
        <v>65</v>
      </c>
      <c r="C20" s="4" t="s">
        <v>66</v>
      </c>
      <c r="D20" s="4" t="s">
        <v>30</v>
      </c>
      <c r="E20" s="4">
        <v>5195.9642994403839</v>
      </c>
      <c r="F20" s="4">
        <v>55049</v>
      </c>
      <c r="G20" s="4">
        <v>41287</v>
      </c>
      <c r="H20" s="4">
        <v>13762</v>
      </c>
      <c r="I20" s="4">
        <v>0.9297716664873521</v>
      </c>
      <c r="J20" s="4">
        <v>0</v>
      </c>
      <c r="K20" s="4">
        <v>0</v>
      </c>
      <c r="L20" s="4">
        <v>0.94342872425847624</v>
      </c>
      <c r="M20" s="4">
        <v>0</v>
      </c>
      <c r="N20" s="4">
        <v>0</v>
      </c>
      <c r="O20" s="4">
        <v>0.96001493668715787</v>
      </c>
      <c r="P20" s="4">
        <v>0</v>
      </c>
      <c r="Q20" s="4">
        <v>0</v>
      </c>
      <c r="R20" s="4">
        <v>0.95162962474183743</v>
      </c>
      <c r="T20" s="4">
        <v>3288</v>
      </c>
      <c r="U20" s="4">
        <v>571</v>
      </c>
      <c r="V20" s="4">
        <v>396</v>
      </c>
      <c r="W20" s="4">
        <v>9508</v>
      </c>
      <c r="X20" s="4">
        <v>0.94342872425847624</v>
      </c>
      <c r="Y20" s="4">
        <v>0.96001493668715787</v>
      </c>
      <c r="Z20" s="4">
        <v>0.95162962474183743</v>
      </c>
      <c r="AA20" s="4">
        <v>9903</v>
      </c>
      <c r="AB20" s="4">
        <v>0.89275734534822893</v>
      </c>
      <c r="AC20" s="4">
        <v>0.85214384086751083</v>
      </c>
      <c r="AD20" s="4">
        <v>0.87184606427765876</v>
      </c>
      <c r="AE20" s="4">
        <v>3859</v>
      </c>
      <c r="AF20" s="4">
        <v>0.9297716664873521</v>
      </c>
      <c r="AG20" s="4">
        <v>0.91809303480335247</v>
      </c>
      <c r="AH20" s="4">
        <v>0.9060793887773344</v>
      </c>
      <c r="AI20" s="4">
        <v>0.91173784450974793</v>
      </c>
      <c r="AJ20" s="4">
        <v>13762</v>
      </c>
      <c r="AK20" s="4">
        <v>0.92922173468202707</v>
      </c>
      <c r="AL20" s="4">
        <v>0.9297716664873521</v>
      </c>
      <c r="AM20" s="4">
        <v>0.92926086257353968</v>
      </c>
      <c r="AN20" s="4">
        <v>13762</v>
      </c>
    </row>
    <row r="21" spans="1:40" s="4" customFormat="1" x14ac:dyDescent="0.25">
      <c r="A21" s="4" t="s">
        <v>148</v>
      </c>
      <c r="B21" s="4" t="s">
        <v>67</v>
      </c>
      <c r="C21" s="4" t="s">
        <v>68</v>
      </c>
      <c r="D21" s="4" t="s">
        <v>30</v>
      </c>
      <c r="E21" s="4">
        <v>6625.648833990097</v>
      </c>
      <c r="F21" s="4">
        <v>70000</v>
      </c>
      <c r="G21" s="4">
        <v>52500</v>
      </c>
      <c r="H21" s="4">
        <v>17500</v>
      </c>
      <c r="I21" s="4">
        <v>0.91745714285714275</v>
      </c>
      <c r="J21" s="4">
        <v>0</v>
      </c>
      <c r="K21" s="4">
        <v>0</v>
      </c>
      <c r="L21" s="4">
        <v>0.90767637743826612</v>
      </c>
      <c r="M21" s="4">
        <v>0</v>
      </c>
      <c r="N21" s="4">
        <v>0</v>
      </c>
      <c r="O21" s="4">
        <v>0.92951428571428563</v>
      </c>
      <c r="P21" s="4">
        <v>0</v>
      </c>
      <c r="Q21" s="4">
        <v>0</v>
      </c>
      <c r="R21" s="4">
        <v>0.91845078158273052</v>
      </c>
      <c r="T21" s="4">
        <v>7922</v>
      </c>
      <c r="U21" s="4">
        <v>828</v>
      </c>
      <c r="V21" s="4">
        <v>617</v>
      </c>
      <c r="W21" s="4">
        <v>8133</v>
      </c>
      <c r="X21" s="4">
        <v>0.90767637743826612</v>
      </c>
      <c r="Y21" s="4">
        <v>0.92951428571428563</v>
      </c>
      <c r="Z21" s="4">
        <v>0.91845078158273052</v>
      </c>
      <c r="AA21" s="4">
        <v>8750</v>
      </c>
      <c r="AB21" s="4">
        <v>0.92777793062559288</v>
      </c>
      <c r="AC21" s="4">
        <v>0.90539999999999998</v>
      </c>
      <c r="AD21" s="4">
        <v>0.91643612188932311</v>
      </c>
      <c r="AE21" s="4">
        <v>8750</v>
      </c>
      <c r="AF21" s="4">
        <v>0.91745714285714275</v>
      </c>
      <c r="AG21" s="4">
        <v>0.9177271540319295</v>
      </c>
      <c r="AH21" s="4">
        <v>0.91745714285714275</v>
      </c>
      <c r="AI21" s="4">
        <v>0.91744345173602682</v>
      </c>
      <c r="AJ21" s="4">
        <v>17500</v>
      </c>
      <c r="AK21" s="4">
        <v>0.91772715403192962</v>
      </c>
      <c r="AL21" s="4">
        <v>0.91745714285714275</v>
      </c>
      <c r="AM21" s="4">
        <v>0.91744345173602682</v>
      </c>
      <c r="AN21" s="4">
        <v>17500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FB1B-5B60-4FC4-AB02-B5D1390DB80C}">
  <dimension ref="A1:V21"/>
  <sheetViews>
    <sheetView topLeftCell="G1" zoomScale="130" zoomScaleNormal="130" workbookViewId="0">
      <selection sqref="A1:V1"/>
    </sheetView>
  </sheetViews>
  <sheetFormatPr baseColWidth="10" defaultRowHeight="15" x14ac:dyDescent="0.25"/>
  <cols>
    <col min="6" max="6" width="13.140625" customWidth="1"/>
    <col min="7" max="7" width="12.7109375" customWidth="1"/>
    <col min="9" max="9" width="15.85546875" customWidth="1"/>
    <col min="10" max="10" width="15" customWidth="1"/>
    <col min="11" max="11" width="14.5703125" customWidth="1"/>
    <col min="12" max="12" width="14.140625" customWidth="1"/>
    <col min="14" max="14" width="16.42578125" customWidth="1"/>
    <col min="15" max="15" width="13.7109375" customWidth="1"/>
    <col min="17" max="17" width="19.7109375" customWidth="1"/>
    <col min="18" max="18" width="16.42578125" customWidth="1"/>
    <col min="19" max="19" width="18.85546875" customWidth="1"/>
    <col min="20" max="20" width="22.5703125" customWidth="1"/>
    <col min="21" max="21" width="19.28515625" customWidth="1"/>
    <col min="22" max="22" width="21.7109375" customWidth="1"/>
  </cols>
  <sheetData>
    <row r="1" spans="1:2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149</v>
      </c>
      <c r="J1" s="7" t="s">
        <v>150</v>
      </c>
      <c r="K1" s="7" t="s">
        <v>151</v>
      </c>
      <c r="L1" s="7" t="s">
        <v>152</v>
      </c>
      <c r="M1" s="7" t="s">
        <v>8</v>
      </c>
      <c r="N1" s="7" t="s">
        <v>11</v>
      </c>
      <c r="O1" s="7" t="s">
        <v>14</v>
      </c>
      <c r="P1" s="7" t="s">
        <v>17</v>
      </c>
      <c r="Q1" s="7" t="s">
        <v>20</v>
      </c>
      <c r="R1" s="7" t="s">
        <v>21</v>
      </c>
      <c r="S1" s="7" t="s">
        <v>22</v>
      </c>
      <c r="T1" s="7" t="s">
        <v>24</v>
      </c>
      <c r="U1" s="7" t="s">
        <v>25</v>
      </c>
      <c r="V1" s="8" t="s">
        <v>26</v>
      </c>
    </row>
    <row r="2" spans="1:22" x14ac:dyDescent="0.25">
      <c r="A2" s="5" t="s">
        <v>148</v>
      </c>
      <c r="B2" s="5" t="s">
        <v>28</v>
      </c>
      <c r="C2" s="5" t="s">
        <v>29</v>
      </c>
      <c r="D2" s="5" t="s">
        <v>30</v>
      </c>
      <c r="E2" s="5">
        <v>53.921055316925049</v>
      </c>
      <c r="F2" s="5">
        <v>146</v>
      </c>
      <c r="G2" s="5">
        <v>110</v>
      </c>
      <c r="H2" s="5">
        <v>36</v>
      </c>
      <c r="I2" s="5">
        <v>19</v>
      </c>
      <c r="J2" s="5">
        <v>3</v>
      </c>
      <c r="K2" s="5">
        <v>10</v>
      </c>
      <c r="L2" s="5">
        <v>4</v>
      </c>
      <c r="M2" s="5">
        <v>0.64433183183183185</v>
      </c>
      <c r="N2" s="5">
        <v>0.54807692307692313</v>
      </c>
      <c r="O2" s="5">
        <v>0.3035714285714286</v>
      </c>
      <c r="P2" s="5">
        <v>0.32499999999999996</v>
      </c>
      <c r="Q2" s="5">
        <v>0.60986959900003379</v>
      </c>
      <c r="R2" s="5">
        <v>0.58360389610389607</v>
      </c>
      <c r="S2" s="5">
        <v>0.53570214122522719</v>
      </c>
      <c r="T2" s="5">
        <v>0.62024378056986751</v>
      </c>
      <c r="U2" s="5">
        <v>0.64433183183183185</v>
      </c>
      <c r="V2" s="5">
        <v>0.58123308872870527</v>
      </c>
    </row>
    <row r="3" spans="1:22" x14ac:dyDescent="0.25">
      <c r="A3" s="6" t="s">
        <v>148</v>
      </c>
      <c r="B3" s="6" t="s">
        <v>31</v>
      </c>
      <c r="C3" s="6" t="s">
        <v>32</v>
      </c>
      <c r="D3" s="6" t="s">
        <v>30</v>
      </c>
      <c r="E3" s="6">
        <v>89.234148502349854</v>
      </c>
      <c r="F3" s="6">
        <v>572</v>
      </c>
      <c r="G3" s="6">
        <v>429</v>
      </c>
      <c r="H3" s="6">
        <v>143</v>
      </c>
      <c r="I3" s="6">
        <v>81</v>
      </c>
      <c r="J3" s="6">
        <v>12</v>
      </c>
      <c r="K3" s="6">
        <v>33</v>
      </c>
      <c r="L3" s="6">
        <v>18</v>
      </c>
      <c r="M3" s="6">
        <v>0.69055944055944063</v>
      </c>
      <c r="N3" s="6">
        <v>0.67752333491536143</v>
      </c>
      <c r="O3" s="6">
        <v>0.35598039215686272</v>
      </c>
      <c r="P3" s="6">
        <v>0.42053891449052733</v>
      </c>
      <c r="Q3" s="6">
        <v>0.6972681494742855</v>
      </c>
      <c r="R3" s="6">
        <v>0.61439447377829115</v>
      </c>
      <c r="S3" s="6">
        <v>0.60174841658124312</v>
      </c>
      <c r="T3" s="6">
        <v>0.70291797104466114</v>
      </c>
      <c r="U3" s="6">
        <v>0.69055944055944063</v>
      </c>
      <c r="V3" s="6">
        <v>0.65518934646970317</v>
      </c>
    </row>
    <row r="4" spans="1:22" x14ac:dyDescent="0.25">
      <c r="A4" s="5" t="s">
        <v>148</v>
      </c>
      <c r="B4" s="5" t="s">
        <v>33</v>
      </c>
      <c r="C4" s="5" t="s">
        <v>34</v>
      </c>
      <c r="D4" s="5" t="s">
        <v>30</v>
      </c>
      <c r="E4" s="5">
        <v>55.367685079574585</v>
      </c>
      <c r="F4" s="5">
        <v>200</v>
      </c>
      <c r="G4" s="5">
        <v>150</v>
      </c>
      <c r="H4" s="5">
        <v>50</v>
      </c>
      <c r="I4" s="5">
        <v>34</v>
      </c>
      <c r="J4" s="5">
        <v>1</v>
      </c>
      <c r="K4" s="5">
        <v>15</v>
      </c>
      <c r="L4" s="5">
        <v>1</v>
      </c>
      <c r="M4" s="5">
        <v>0.69</v>
      </c>
      <c r="N4" s="5">
        <v>0.1</v>
      </c>
      <c r="O4" s="5">
        <v>3.125E-2</v>
      </c>
      <c r="P4" s="5">
        <v>4.7619047619047603E-2</v>
      </c>
      <c r="Q4" s="5">
        <v>0.39861111111111108</v>
      </c>
      <c r="R4" s="5">
        <v>0.50459558823529416</v>
      </c>
      <c r="S4" s="5">
        <v>0.43073431904407333</v>
      </c>
      <c r="T4" s="5">
        <v>0.51661111111111113</v>
      </c>
      <c r="U4" s="5">
        <v>0.69</v>
      </c>
      <c r="V4" s="5">
        <v>0.58100875793355311</v>
      </c>
    </row>
    <row r="5" spans="1:22" x14ac:dyDescent="0.25">
      <c r="A5" s="6" t="s">
        <v>148</v>
      </c>
      <c r="B5" s="6" t="s">
        <v>35</v>
      </c>
      <c r="C5" s="6" t="s">
        <v>36</v>
      </c>
      <c r="D5" s="6" t="s">
        <v>30</v>
      </c>
      <c r="E5" s="6">
        <v>53.693762540817261</v>
      </c>
      <c r="F5" s="6">
        <v>179</v>
      </c>
      <c r="G5" s="6">
        <v>135</v>
      </c>
      <c r="H5" s="6">
        <v>44</v>
      </c>
      <c r="I5" s="6">
        <v>26</v>
      </c>
      <c r="J5" s="6">
        <v>2</v>
      </c>
      <c r="K5" s="6">
        <v>10</v>
      </c>
      <c r="L5" s="6">
        <v>8</v>
      </c>
      <c r="M5" s="6">
        <v>0.73737373737373746</v>
      </c>
      <c r="N5" s="6">
        <v>0.75262237762237771</v>
      </c>
      <c r="O5" s="6">
        <v>0.43954248366013071</v>
      </c>
      <c r="P5" s="6">
        <v>0.54135401635401625</v>
      </c>
      <c r="Q5" s="6">
        <v>0.74086087178429949</v>
      </c>
      <c r="R5" s="6">
        <v>0.68306489262371628</v>
      </c>
      <c r="S5" s="6">
        <v>0.67767652470590367</v>
      </c>
      <c r="T5" s="6">
        <v>0.7372695566262466</v>
      </c>
      <c r="U5" s="6">
        <v>0.73737373737373746</v>
      </c>
      <c r="V5" s="6">
        <v>0.70751044849025913</v>
      </c>
    </row>
    <row r="6" spans="1:22" x14ac:dyDescent="0.25">
      <c r="A6" s="5" t="s">
        <v>148</v>
      </c>
      <c r="B6" s="5" t="s">
        <v>37</v>
      </c>
      <c r="C6" s="5" t="s">
        <v>38</v>
      </c>
      <c r="D6" s="5" t="s">
        <v>30</v>
      </c>
      <c r="E6" s="5">
        <v>813.30211567878712</v>
      </c>
      <c r="F6" s="5">
        <v>8424</v>
      </c>
      <c r="G6" s="5">
        <v>6318</v>
      </c>
      <c r="H6" s="5">
        <v>2106</v>
      </c>
      <c r="I6" s="5">
        <v>1663</v>
      </c>
      <c r="J6" s="5">
        <v>59</v>
      </c>
      <c r="K6" s="5">
        <v>82</v>
      </c>
      <c r="L6" s="5">
        <v>302</v>
      </c>
      <c r="M6" s="5">
        <v>0.93281101614434936</v>
      </c>
      <c r="N6" s="5">
        <v>0.83684926426516371</v>
      </c>
      <c r="O6" s="5">
        <v>0.78594933712121207</v>
      </c>
      <c r="P6" s="5">
        <v>0.81040328096018133</v>
      </c>
      <c r="Q6" s="5">
        <v>0.89485196565423253</v>
      </c>
      <c r="R6" s="5">
        <v>0.8757677989219752</v>
      </c>
      <c r="S6" s="5">
        <v>0.88478590481420594</v>
      </c>
      <c r="T6" s="5">
        <v>0.93168552443906871</v>
      </c>
      <c r="U6" s="5">
        <v>0.93281101614434936</v>
      </c>
      <c r="V6" s="5">
        <v>0.93202417204396104</v>
      </c>
    </row>
    <row r="7" spans="1:22" x14ac:dyDescent="0.25">
      <c r="A7" s="6" t="s">
        <v>148</v>
      </c>
      <c r="B7" s="6" t="s">
        <v>39</v>
      </c>
      <c r="C7" s="6" t="s">
        <v>40</v>
      </c>
      <c r="D7" s="6" t="s">
        <v>30</v>
      </c>
      <c r="E7" s="6">
        <v>113.90178966522217</v>
      </c>
      <c r="F7" s="6">
        <v>808</v>
      </c>
      <c r="G7" s="6">
        <v>606</v>
      </c>
      <c r="H7" s="6">
        <v>202</v>
      </c>
      <c r="I7" s="6">
        <v>105</v>
      </c>
      <c r="J7" s="6">
        <v>14</v>
      </c>
      <c r="K7" s="6">
        <v>13</v>
      </c>
      <c r="L7" s="6">
        <v>71</v>
      </c>
      <c r="M7" s="6">
        <v>0.86757425742574257</v>
      </c>
      <c r="N7" s="6">
        <v>0.83316300229926443</v>
      </c>
      <c r="O7" s="6">
        <v>0.84989959839357432</v>
      </c>
      <c r="P7" s="6">
        <v>0.84092273487719993</v>
      </c>
      <c r="Q7" s="6">
        <v>0.8634190516457193</v>
      </c>
      <c r="R7" s="6">
        <v>0.86494232162948914</v>
      </c>
      <c r="S7" s="6">
        <v>0.86370309192912187</v>
      </c>
      <c r="T7" s="6">
        <v>0.86874090639486834</v>
      </c>
      <c r="U7" s="6">
        <v>0.86757425742574257</v>
      </c>
      <c r="V7" s="6">
        <v>0.86770331227276021</v>
      </c>
    </row>
    <row r="8" spans="1:22" x14ac:dyDescent="0.25">
      <c r="A8" s="5" t="s">
        <v>148</v>
      </c>
      <c r="B8" s="5" t="s">
        <v>41</v>
      </c>
      <c r="C8" s="5" t="s">
        <v>42</v>
      </c>
      <c r="D8" s="5" t="s">
        <v>30</v>
      </c>
      <c r="E8" s="5">
        <v>118.04423260688782</v>
      </c>
      <c r="F8" s="5">
        <v>857</v>
      </c>
      <c r="G8" s="5">
        <v>643</v>
      </c>
      <c r="H8" s="5">
        <v>214</v>
      </c>
      <c r="I8" s="5">
        <v>114</v>
      </c>
      <c r="J8" s="5">
        <v>7</v>
      </c>
      <c r="K8" s="5">
        <v>5</v>
      </c>
      <c r="L8" s="5">
        <v>88</v>
      </c>
      <c r="M8" s="5">
        <v>0.94282764616387738</v>
      </c>
      <c r="N8" s="5">
        <v>0.92782976827094477</v>
      </c>
      <c r="O8" s="5">
        <v>0.94354838709677424</v>
      </c>
      <c r="P8" s="5">
        <v>0.9347003002199632</v>
      </c>
      <c r="Q8" s="5">
        <v>0.94245112168408141</v>
      </c>
      <c r="R8" s="5">
        <v>0.94291631521211827</v>
      </c>
      <c r="S8" s="5">
        <v>0.94189554711399037</v>
      </c>
      <c r="T8" s="5">
        <v>0.94438507423332663</v>
      </c>
      <c r="U8" s="5">
        <v>0.94282764616387738</v>
      </c>
      <c r="V8" s="5">
        <v>0.94284448089520445</v>
      </c>
    </row>
    <row r="9" spans="1:22" x14ac:dyDescent="0.25">
      <c r="A9" s="6" t="s">
        <v>148</v>
      </c>
      <c r="B9" s="6" t="s">
        <v>43</v>
      </c>
      <c r="C9" s="6" t="s">
        <v>44</v>
      </c>
      <c r="D9" s="6" t="s">
        <v>30</v>
      </c>
      <c r="E9" s="6">
        <v>47.604907274246216</v>
      </c>
      <c r="F9" s="6">
        <v>109</v>
      </c>
      <c r="G9" s="6">
        <v>82</v>
      </c>
      <c r="H9" s="6">
        <v>27</v>
      </c>
      <c r="I9" s="6">
        <v>4</v>
      </c>
      <c r="J9" s="6">
        <v>6</v>
      </c>
      <c r="K9" s="6">
        <v>1</v>
      </c>
      <c r="L9" s="6">
        <v>17</v>
      </c>
      <c r="M9" s="6">
        <v>0.74371693121693117</v>
      </c>
      <c r="N9" s="6">
        <v>0.74199951459676861</v>
      </c>
      <c r="O9" s="6">
        <v>0.94444444444444442</v>
      </c>
      <c r="P9" s="6">
        <v>0.82770270270270274</v>
      </c>
      <c r="Q9" s="6">
        <v>0.79912475729838428</v>
      </c>
      <c r="R9" s="6">
        <v>0.65972222222222221</v>
      </c>
      <c r="S9" s="6">
        <v>0.65296517870047277</v>
      </c>
      <c r="T9" s="6">
        <v>0.78448259565250411</v>
      </c>
      <c r="U9" s="6">
        <v>0.74371693121693117</v>
      </c>
      <c r="V9" s="6">
        <v>0.7049520012755307</v>
      </c>
    </row>
    <row r="10" spans="1:22" x14ac:dyDescent="0.25">
      <c r="A10" s="5" t="s">
        <v>148</v>
      </c>
      <c r="B10" s="5" t="s">
        <v>45</v>
      </c>
      <c r="C10" s="5" t="s">
        <v>46</v>
      </c>
      <c r="D10" s="5" t="s">
        <v>30</v>
      </c>
      <c r="E10" s="5">
        <v>188.77755284309387</v>
      </c>
      <c r="F10" s="5">
        <v>1639</v>
      </c>
      <c r="G10" s="5">
        <v>1230</v>
      </c>
      <c r="H10" s="5">
        <v>409</v>
      </c>
      <c r="I10" s="5">
        <v>395</v>
      </c>
      <c r="J10" s="5">
        <v>4</v>
      </c>
      <c r="K10" s="5">
        <v>8</v>
      </c>
      <c r="L10" s="5">
        <v>3</v>
      </c>
      <c r="M10" s="5">
        <v>0.97254159460910006</v>
      </c>
      <c r="N10" s="5">
        <v>0.45995670995670995</v>
      </c>
      <c r="O10" s="5">
        <v>0.30454545454545456</v>
      </c>
      <c r="P10" s="5">
        <v>0.35317460317460314</v>
      </c>
      <c r="Q10" s="5">
        <v>0.72068024803476249</v>
      </c>
      <c r="R10" s="5">
        <v>0.64757347915242647</v>
      </c>
      <c r="S10" s="5">
        <v>0.66957015656166208</v>
      </c>
      <c r="T10" s="5">
        <v>0.96778331445831423</v>
      </c>
      <c r="U10" s="5">
        <v>0.97254159460910006</v>
      </c>
      <c r="V10" s="5">
        <v>0.96934692392526922</v>
      </c>
    </row>
    <row r="11" spans="1:22" x14ac:dyDescent="0.25">
      <c r="A11" s="6" t="s">
        <v>148</v>
      </c>
      <c r="B11" s="6" t="s">
        <v>47</v>
      </c>
      <c r="C11" s="6" t="s">
        <v>48</v>
      </c>
      <c r="D11" s="6" t="s">
        <v>30</v>
      </c>
      <c r="E11" s="6">
        <v>89.544669628143311</v>
      </c>
      <c r="F11" s="6">
        <v>556</v>
      </c>
      <c r="G11" s="6">
        <v>417</v>
      </c>
      <c r="H11" s="6">
        <v>139</v>
      </c>
      <c r="I11" s="6">
        <v>6</v>
      </c>
      <c r="J11" s="6">
        <v>6</v>
      </c>
      <c r="K11" s="6">
        <v>3</v>
      </c>
      <c r="L11" s="6">
        <v>124</v>
      </c>
      <c r="M11" s="6">
        <v>0.93705035971223027</v>
      </c>
      <c r="N11" s="6">
        <v>0.9523997949185371</v>
      </c>
      <c r="O11" s="6">
        <v>0.98026809148856386</v>
      </c>
      <c r="P11" s="6">
        <v>0.96594130565038183</v>
      </c>
      <c r="Q11" s="6">
        <v>0.84405704031641138</v>
      </c>
      <c r="R11" s="6">
        <v>0.74253789189812813</v>
      </c>
      <c r="S11" s="6">
        <v>0.7714932413477793</v>
      </c>
      <c r="T11" s="6">
        <v>0.93310068493976772</v>
      </c>
      <c r="U11" s="6">
        <v>0.93705035971223027</v>
      </c>
      <c r="V11" s="6">
        <v>0.93072968665134881</v>
      </c>
    </row>
    <row r="12" spans="1:22" x14ac:dyDescent="0.25">
      <c r="A12" s="5" t="s">
        <v>148</v>
      </c>
      <c r="B12" s="5" t="s">
        <v>49</v>
      </c>
      <c r="C12" s="5" t="s">
        <v>50</v>
      </c>
      <c r="D12" s="5" t="s">
        <v>30</v>
      </c>
      <c r="E12" s="5">
        <v>130.48541903495789</v>
      </c>
      <c r="F12" s="5">
        <v>1008</v>
      </c>
      <c r="G12" s="5">
        <v>756</v>
      </c>
      <c r="H12" s="5">
        <v>252</v>
      </c>
      <c r="I12" s="5">
        <v>46</v>
      </c>
      <c r="J12" s="5">
        <v>27</v>
      </c>
      <c r="K12" s="5">
        <v>14</v>
      </c>
      <c r="L12" s="5">
        <v>166</v>
      </c>
      <c r="M12" s="5">
        <v>0.84027777777777779</v>
      </c>
      <c r="N12" s="5">
        <v>0.86228891077962277</v>
      </c>
      <c r="O12" s="5">
        <v>0.92480602110490384</v>
      </c>
      <c r="P12" s="5">
        <v>0.89222130034226088</v>
      </c>
      <c r="Q12" s="5">
        <v>0.81475565266028283</v>
      </c>
      <c r="R12" s="5">
        <v>0.77775689183099073</v>
      </c>
      <c r="S12" s="5">
        <v>0.79125967693512067</v>
      </c>
      <c r="T12" s="5">
        <v>0.83497242857512</v>
      </c>
      <c r="U12" s="5">
        <v>0.84027777777777779</v>
      </c>
      <c r="V12" s="5">
        <v>0.83419341694481397</v>
      </c>
    </row>
    <row r="13" spans="1:22" x14ac:dyDescent="0.25">
      <c r="A13" s="6" t="s">
        <v>148</v>
      </c>
      <c r="B13" s="6" t="s">
        <v>51</v>
      </c>
      <c r="C13" s="6" t="s">
        <v>52</v>
      </c>
      <c r="D13" s="6" t="s">
        <v>30</v>
      </c>
      <c r="E13" s="6">
        <v>297.72602844238281</v>
      </c>
      <c r="F13" s="6">
        <v>2820</v>
      </c>
      <c r="G13" s="6">
        <v>2115</v>
      </c>
      <c r="H13" s="6">
        <v>705</v>
      </c>
      <c r="I13" s="6">
        <v>221</v>
      </c>
      <c r="J13" s="6">
        <v>58</v>
      </c>
      <c r="K13" s="6">
        <v>38</v>
      </c>
      <c r="L13" s="6">
        <v>388</v>
      </c>
      <c r="M13" s="6">
        <v>0.86453900709219855</v>
      </c>
      <c r="N13" s="6">
        <v>0.87065604669915519</v>
      </c>
      <c r="O13" s="6">
        <v>0.91193178679922671</v>
      </c>
      <c r="P13" s="6">
        <v>0.89054664277757767</v>
      </c>
      <c r="Q13" s="6">
        <v>0.86322001594320064</v>
      </c>
      <c r="R13" s="6">
        <v>0.85212564762388376</v>
      </c>
      <c r="S13" s="6">
        <v>0.85631943871081173</v>
      </c>
      <c r="T13" s="6">
        <v>0.86477787025963515</v>
      </c>
      <c r="U13" s="6">
        <v>0.86453900709219855</v>
      </c>
      <c r="V13" s="6">
        <v>0.86343062235615853</v>
      </c>
    </row>
    <row r="14" spans="1:22" x14ac:dyDescent="0.25">
      <c r="A14" s="5" t="s">
        <v>148</v>
      </c>
      <c r="B14" s="5" t="s">
        <v>53</v>
      </c>
      <c r="C14" s="5" t="s">
        <v>54</v>
      </c>
      <c r="D14" s="5" t="s">
        <v>30</v>
      </c>
      <c r="E14" s="5">
        <v>484.75706768035889</v>
      </c>
      <c r="F14" s="5">
        <v>4859</v>
      </c>
      <c r="G14" s="5">
        <v>3645</v>
      </c>
      <c r="H14" s="5">
        <v>1214</v>
      </c>
      <c r="I14" s="5">
        <v>275</v>
      </c>
      <c r="J14" s="5">
        <v>103</v>
      </c>
      <c r="K14" s="5">
        <v>93</v>
      </c>
      <c r="L14" s="5">
        <v>744</v>
      </c>
      <c r="M14" s="5">
        <v>0.8388543128521162</v>
      </c>
      <c r="N14" s="5">
        <v>0.87905180801774141</v>
      </c>
      <c r="O14" s="5">
        <v>0.88862228153166634</v>
      </c>
      <c r="P14" s="5">
        <v>0.88376194679863862</v>
      </c>
      <c r="Q14" s="5">
        <v>0.81291213547357188</v>
      </c>
      <c r="R14" s="5">
        <v>0.80853615585291727</v>
      </c>
      <c r="S14" s="5">
        <v>0.8105250275047311</v>
      </c>
      <c r="T14" s="5">
        <v>0.83794237221624368</v>
      </c>
      <c r="U14" s="5">
        <v>0.8388543128521162</v>
      </c>
      <c r="V14" s="5">
        <v>0.83824619951532375</v>
      </c>
    </row>
    <row r="15" spans="1:22" x14ac:dyDescent="0.25">
      <c r="A15" s="6" t="s">
        <v>148</v>
      </c>
      <c r="B15" s="6" t="s">
        <v>55</v>
      </c>
      <c r="C15" s="6" t="s">
        <v>56</v>
      </c>
      <c r="D15" s="6" t="s">
        <v>30</v>
      </c>
      <c r="E15" s="6">
        <v>92.233564138412476</v>
      </c>
      <c r="F15" s="6">
        <v>587</v>
      </c>
      <c r="G15" s="6">
        <v>441</v>
      </c>
      <c r="H15" s="6">
        <v>146</v>
      </c>
      <c r="I15" s="6">
        <v>47</v>
      </c>
      <c r="J15" s="6">
        <v>12</v>
      </c>
      <c r="K15" s="6">
        <v>11</v>
      </c>
      <c r="L15" s="6">
        <v>76</v>
      </c>
      <c r="M15" s="6">
        <v>0.84160376479358867</v>
      </c>
      <c r="N15" s="6">
        <v>0.8661798973807443</v>
      </c>
      <c r="O15" s="6">
        <v>0.87140804597701149</v>
      </c>
      <c r="P15" s="6">
        <v>0.86813473319308276</v>
      </c>
      <c r="Q15" s="6">
        <v>0.83680114976999431</v>
      </c>
      <c r="R15" s="6">
        <v>0.83446814728229102</v>
      </c>
      <c r="S15" s="6">
        <v>0.83461694551424159</v>
      </c>
      <c r="T15" s="6">
        <v>0.8424661866813834</v>
      </c>
      <c r="U15" s="6">
        <v>0.84160376479358867</v>
      </c>
      <c r="V15" s="6">
        <v>0.84108693700305881</v>
      </c>
    </row>
    <row r="16" spans="1:22" x14ac:dyDescent="0.25">
      <c r="A16" s="5" t="s">
        <v>148</v>
      </c>
      <c r="B16" s="5" t="s">
        <v>57</v>
      </c>
      <c r="C16" s="5" t="s">
        <v>58</v>
      </c>
      <c r="D16" s="5" t="s">
        <v>30</v>
      </c>
      <c r="E16" s="5">
        <v>2627.3782546520233</v>
      </c>
      <c r="F16" s="5">
        <v>28137</v>
      </c>
      <c r="G16" s="5">
        <v>21103</v>
      </c>
      <c r="H16" s="5">
        <v>7034</v>
      </c>
      <c r="I16" s="5">
        <v>2342</v>
      </c>
      <c r="J16" s="5">
        <v>576</v>
      </c>
      <c r="K16" s="5">
        <v>531</v>
      </c>
      <c r="L16" s="5">
        <v>3586</v>
      </c>
      <c r="M16" s="5">
        <v>0.84269813752634926</v>
      </c>
      <c r="N16" s="5">
        <v>0.86160458467975332</v>
      </c>
      <c r="O16" s="5">
        <v>0.87112785275114935</v>
      </c>
      <c r="P16" s="5">
        <v>0.86631608061254317</v>
      </c>
      <c r="Q16" s="5">
        <v>0.83853089870158493</v>
      </c>
      <c r="R16" s="5">
        <v>0.83685769998836612</v>
      </c>
      <c r="S16" s="5">
        <v>0.83762055790977918</v>
      </c>
      <c r="T16" s="5">
        <v>0.84246276108750018</v>
      </c>
      <c r="U16" s="5">
        <v>0.84269813752634926</v>
      </c>
      <c r="V16" s="5">
        <v>0.84251073068508764</v>
      </c>
    </row>
    <row r="17" spans="1:22" x14ac:dyDescent="0.25">
      <c r="A17" s="6" t="s">
        <v>148</v>
      </c>
      <c r="B17" s="6" t="s">
        <v>59</v>
      </c>
      <c r="C17" s="6" t="s">
        <v>60</v>
      </c>
      <c r="D17" s="6" t="s">
        <v>30</v>
      </c>
      <c r="E17" s="6">
        <v>53.184340476989746</v>
      </c>
      <c r="F17" s="6">
        <v>156</v>
      </c>
      <c r="G17" s="6">
        <v>117</v>
      </c>
      <c r="H17" s="6">
        <v>39</v>
      </c>
      <c r="I17" s="6">
        <v>25</v>
      </c>
      <c r="J17" s="6">
        <v>2</v>
      </c>
      <c r="K17" s="6">
        <v>6</v>
      </c>
      <c r="L17" s="6">
        <v>7</v>
      </c>
      <c r="M17" s="6">
        <v>0.8141025641025641</v>
      </c>
      <c r="N17" s="6">
        <v>0.85550213675213671</v>
      </c>
      <c r="O17" s="6">
        <v>0.52564102564102566</v>
      </c>
      <c r="P17" s="6">
        <v>0.60540293040293036</v>
      </c>
      <c r="Q17" s="6">
        <v>0.83854958401329371</v>
      </c>
      <c r="R17" s="6">
        <v>0.73450854700854706</v>
      </c>
      <c r="S17" s="6">
        <v>0.74046522660264724</v>
      </c>
      <c r="T17" s="6">
        <v>0.83128972645101684</v>
      </c>
      <c r="U17" s="6">
        <v>0.8141025641025641</v>
      </c>
      <c r="V17" s="6">
        <v>0.79167261863212401</v>
      </c>
    </row>
    <row r="18" spans="1:22" x14ac:dyDescent="0.25">
      <c r="A18" s="5" t="s">
        <v>148</v>
      </c>
      <c r="B18" s="5" t="s">
        <v>61</v>
      </c>
      <c r="C18" s="5" t="s">
        <v>62</v>
      </c>
      <c r="D18" s="5" t="s">
        <v>30</v>
      </c>
      <c r="E18" s="5">
        <v>81.709369421005249</v>
      </c>
      <c r="F18" s="5">
        <v>468</v>
      </c>
      <c r="G18" s="5">
        <v>351</v>
      </c>
      <c r="H18" s="5">
        <v>117</v>
      </c>
      <c r="I18" s="5">
        <v>35</v>
      </c>
      <c r="J18" s="5">
        <v>13</v>
      </c>
      <c r="K18" s="5">
        <v>7</v>
      </c>
      <c r="L18" s="5">
        <v>62</v>
      </c>
      <c r="M18" s="5">
        <v>0.82905982905982911</v>
      </c>
      <c r="N18" s="5">
        <v>0.83448523389699869</v>
      </c>
      <c r="O18" s="5">
        <v>0.89549689440993785</v>
      </c>
      <c r="P18" s="5">
        <v>0.86237950653968454</v>
      </c>
      <c r="Q18" s="5">
        <v>0.83163260986427023</v>
      </c>
      <c r="R18" s="5">
        <v>0.81321830536099737</v>
      </c>
      <c r="S18" s="5">
        <v>0.81722358621734337</v>
      </c>
      <c r="T18" s="5">
        <v>0.83196758161062201</v>
      </c>
      <c r="U18" s="5">
        <v>0.82905982905982911</v>
      </c>
      <c r="V18" s="5">
        <v>0.82581767283559815</v>
      </c>
    </row>
    <row r="19" spans="1:22" x14ac:dyDescent="0.25">
      <c r="A19" s="6" t="s">
        <v>148</v>
      </c>
      <c r="B19" s="6" t="s">
        <v>63</v>
      </c>
      <c r="C19" s="6" t="s">
        <v>64</v>
      </c>
      <c r="D19" s="6" t="s">
        <v>30</v>
      </c>
      <c r="E19" s="6">
        <v>6489.9921998977661</v>
      </c>
      <c r="F19" s="6">
        <v>70000</v>
      </c>
      <c r="G19" s="6">
        <v>52500</v>
      </c>
      <c r="H19" s="6">
        <v>17500</v>
      </c>
      <c r="I19" s="6">
        <v>8001</v>
      </c>
      <c r="J19" s="6">
        <v>749</v>
      </c>
      <c r="K19" s="6">
        <v>743</v>
      </c>
      <c r="L19" s="6">
        <v>8008</v>
      </c>
      <c r="M19" s="6">
        <v>0.91477142857142857</v>
      </c>
      <c r="N19" s="6">
        <v>0.91446585127415614</v>
      </c>
      <c r="O19" s="6">
        <v>0.91514285714285726</v>
      </c>
      <c r="P19" s="6">
        <v>0.91480243455546462</v>
      </c>
      <c r="Q19" s="6">
        <v>0.91477490743576406</v>
      </c>
      <c r="R19" s="6">
        <v>0.91477142857142857</v>
      </c>
      <c r="S19" s="6">
        <v>0.91477124929749398</v>
      </c>
      <c r="T19" s="6">
        <v>0.91477490743576406</v>
      </c>
      <c r="U19" s="6">
        <v>0.91477142857142857</v>
      </c>
      <c r="V19" s="6">
        <v>0.91477124929749398</v>
      </c>
    </row>
    <row r="20" spans="1:22" x14ac:dyDescent="0.25">
      <c r="A20" s="5" t="s">
        <v>148</v>
      </c>
      <c r="B20" s="5" t="s">
        <v>65</v>
      </c>
      <c r="C20" s="5" t="s">
        <v>66</v>
      </c>
      <c r="D20" s="5" t="s">
        <v>30</v>
      </c>
      <c r="E20" s="5">
        <v>5195.9642994403839</v>
      </c>
      <c r="F20" s="5">
        <v>55049</v>
      </c>
      <c r="G20" s="5">
        <v>41287</v>
      </c>
      <c r="H20" s="5">
        <v>13762</v>
      </c>
      <c r="I20" s="5">
        <v>3288</v>
      </c>
      <c r="J20" s="5">
        <v>571</v>
      </c>
      <c r="K20" s="5">
        <v>396</v>
      </c>
      <c r="L20" s="5">
        <v>9508</v>
      </c>
      <c r="M20" s="5">
        <v>0.9297716664873521</v>
      </c>
      <c r="N20" s="5">
        <v>0.94342872425847624</v>
      </c>
      <c r="O20" s="5">
        <v>0.96001493668715787</v>
      </c>
      <c r="P20" s="5">
        <v>0.95162962474183743</v>
      </c>
      <c r="Q20" s="5">
        <v>0.91809303480335247</v>
      </c>
      <c r="R20" s="5">
        <v>0.9060793887773344</v>
      </c>
      <c r="S20" s="5">
        <v>0.91173784450974793</v>
      </c>
      <c r="T20" s="5">
        <v>0.92922173468202707</v>
      </c>
      <c r="U20" s="5">
        <v>0.9297716664873521</v>
      </c>
      <c r="V20" s="5">
        <v>0.92926086257353968</v>
      </c>
    </row>
    <row r="21" spans="1:22" x14ac:dyDescent="0.25">
      <c r="A21" s="9" t="s">
        <v>148</v>
      </c>
      <c r="B21" s="9" t="s">
        <v>67</v>
      </c>
      <c r="C21" s="9" t="s">
        <v>68</v>
      </c>
      <c r="D21" s="9" t="s">
        <v>30</v>
      </c>
      <c r="E21" s="9">
        <v>6625.648833990097</v>
      </c>
      <c r="F21" s="9">
        <v>70000</v>
      </c>
      <c r="G21" s="9">
        <v>52500</v>
      </c>
      <c r="H21" s="9">
        <v>17500</v>
      </c>
      <c r="I21" s="9">
        <v>7922</v>
      </c>
      <c r="J21" s="9">
        <v>828</v>
      </c>
      <c r="K21" s="9">
        <v>617</v>
      </c>
      <c r="L21" s="9">
        <v>8133</v>
      </c>
      <c r="M21" s="9">
        <v>0.91745714285714275</v>
      </c>
      <c r="N21" s="9">
        <v>0.90767637743826612</v>
      </c>
      <c r="O21" s="9">
        <v>0.92951428571428563</v>
      </c>
      <c r="P21" s="9">
        <v>0.91845078158273052</v>
      </c>
      <c r="Q21" s="9">
        <v>0.9177271540319295</v>
      </c>
      <c r="R21" s="9">
        <v>0.91745714285714275</v>
      </c>
      <c r="S21" s="9">
        <v>0.91744345173602682</v>
      </c>
      <c r="T21" s="9">
        <v>0.91772715403192962</v>
      </c>
      <c r="U21" s="9">
        <v>0.91745714285714275</v>
      </c>
      <c r="V21" s="9">
        <v>0.91744345173602682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1EB0-E840-4249-8A35-0A8AB2B2FB56}">
  <dimension ref="A1:K21"/>
  <sheetViews>
    <sheetView zoomScale="130" zoomScaleNormal="130" workbookViewId="0">
      <selection activeCell="K1" sqref="A1:K1"/>
    </sheetView>
  </sheetViews>
  <sheetFormatPr baseColWidth="10" defaultRowHeight="15" x14ac:dyDescent="0.25"/>
  <cols>
    <col min="5" max="5" width="18.42578125" customWidth="1"/>
    <col min="6" max="6" width="15.28515625" customWidth="1"/>
    <col min="7" max="7" width="17.5703125" customWidth="1"/>
    <col min="8" max="8" width="17.28515625" customWidth="1"/>
    <col min="9" max="9" width="15.42578125" customWidth="1"/>
    <col min="10" max="10" width="16" customWidth="1"/>
    <col min="11" max="11" width="14.140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165</v>
      </c>
      <c r="F1" s="7" t="s">
        <v>166</v>
      </c>
      <c r="G1" s="7" t="s">
        <v>167</v>
      </c>
      <c r="H1" s="7" t="s">
        <v>168</v>
      </c>
      <c r="I1" s="7" t="s">
        <v>163</v>
      </c>
      <c r="J1" s="7" t="s">
        <v>164</v>
      </c>
      <c r="K1" s="8" t="s">
        <v>169</v>
      </c>
    </row>
    <row r="2" spans="1:11" x14ac:dyDescent="0.25">
      <c r="A2" s="5" t="s">
        <v>148</v>
      </c>
      <c r="B2" s="5" t="s">
        <v>28</v>
      </c>
      <c r="C2" s="5" t="s">
        <v>29</v>
      </c>
      <c r="D2" s="5" t="s">
        <v>30</v>
      </c>
      <c r="E2" s="5">
        <v>0.67166227492314445</v>
      </c>
      <c r="F2" s="5">
        <v>0.86363636363636365</v>
      </c>
      <c r="G2" s="5">
        <v>0.7464042824504542</v>
      </c>
      <c r="H2" s="5">
        <v>22</v>
      </c>
      <c r="I2" s="5">
        <v>3</v>
      </c>
      <c r="J2" s="5">
        <v>19</v>
      </c>
      <c r="K2">
        <f>J2/(J2+I2)</f>
        <v>0.86363636363636365</v>
      </c>
    </row>
    <row r="3" spans="1:11" x14ac:dyDescent="0.25">
      <c r="A3" s="6" t="s">
        <v>148</v>
      </c>
      <c r="B3" s="6" t="s">
        <v>31</v>
      </c>
      <c r="C3" s="6" t="s">
        <v>32</v>
      </c>
      <c r="D3" s="6" t="s">
        <v>30</v>
      </c>
      <c r="E3" s="6">
        <v>0.71701296403320947</v>
      </c>
      <c r="F3" s="6">
        <v>0.87280855539971947</v>
      </c>
      <c r="G3" s="6">
        <v>0.78295791867195896</v>
      </c>
      <c r="H3" s="6">
        <v>92</v>
      </c>
      <c r="I3" s="6">
        <v>12</v>
      </c>
      <c r="J3" s="6">
        <v>81</v>
      </c>
      <c r="K3">
        <f t="shared" ref="K3:K21" si="0">J3/(J3+I3)</f>
        <v>0.87096774193548387</v>
      </c>
    </row>
    <row r="4" spans="1:11" x14ac:dyDescent="0.25">
      <c r="A4" s="5" t="s">
        <v>148</v>
      </c>
      <c r="B4" s="5" t="s">
        <v>33</v>
      </c>
      <c r="C4" s="5" t="s">
        <v>34</v>
      </c>
      <c r="D4" s="5" t="s">
        <v>30</v>
      </c>
      <c r="E4" s="5">
        <v>0.69722222222222219</v>
      </c>
      <c r="F4" s="5">
        <v>0.9779411764705882</v>
      </c>
      <c r="G4" s="5">
        <v>0.81384959046909899</v>
      </c>
      <c r="H4" s="5">
        <v>34</v>
      </c>
      <c r="I4" s="5">
        <v>1</v>
      </c>
      <c r="J4" s="5">
        <v>34</v>
      </c>
      <c r="K4">
        <f t="shared" si="0"/>
        <v>0.97142857142857142</v>
      </c>
    </row>
    <row r="5" spans="1:11" x14ac:dyDescent="0.25">
      <c r="A5" s="6" t="s">
        <v>148</v>
      </c>
      <c r="B5" s="6" t="s">
        <v>35</v>
      </c>
      <c r="C5" s="6" t="s">
        <v>36</v>
      </c>
      <c r="D5" s="6" t="s">
        <v>30</v>
      </c>
      <c r="E5" s="6">
        <v>0.72909936594622127</v>
      </c>
      <c r="F5" s="6">
        <v>0.92658730158730163</v>
      </c>
      <c r="G5" s="6">
        <v>0.8139990330577912</v>
      </c>
      <c r="H5" s="6">
        <v>27</v>
      </c>
      <c r="I5" s="6">
        <v>2</v>
      </c>
      <c r="J5" s="6">
        <v>26</v>
      </c>
      <c r="K5">
        <f t="shared" si="0"/>
        <v>0.9285714285714286</v>
      </c>
    </row>
    <row r="6" spans="1:11" x14ac:dyDescent="0.25">
      <c r="A6" s="5" t="s">
        <v>148</v>
      </c>
      <c r="B6" s="5" t="s">
        <v>37</v>
      </c>
      <c r="C6" s="5" t="s">
        <v>38</v>
      </c>
      <c r="D6" s="5" t="s">
        <v>30</v>
      </c>
      <c r="E6" s="5">
        <v>0.95285466704330113</v>
      </c>
      <c r="F6" s="5">
        <v>0.96558626072273834</v>
      </c>
      <c r="G6" s="5">
        <v>0.95916852866823077</v>
      </c>
      <c r="H6" s="5">
        <v>1722</v>
      </c>
      <c r="I6" s="5">
        <v>59</v>
      </c>
      <c r="J6" s="5">
        <v>1663</v>
      </c>
      <c r="K6">
        <f t="shared" si="0"/>
        <v>0.96573751451800227</v>
      </c>
    </row>
    <row r="7" spans="1:11" x14ac:dyDescent="0.25">
      <c r="A7" s="6" t="s">
        <v>148</v>
      </c>
      <c r="B7" s="6" t="s">
        <v>39</v>
      </c>
      <c r="C7" s="6" t="s">
        <v>40</v>
      </c>
      <c r="D7" s="6" t="s">
        <v>30</v>
      </c>
      <c r="E7" s="6">
        <v>0.89367510099217418</v>
      </c>
      <c r="F7" s="6">
        <v>0.87998504486540374</v>
      </c>
      <c r="G7" s="6">
        <v>0.8864834489810437</v>
      </c>
      <c r="H7" s="6">
        <v>118</v>
      </c>
      <c r="I7" s="6">
        <v>14</v>
      </c>
      <c r="J7" s="6">
        <v>105</v>
      </c>
      <c r="K7">
        <f t="shared" si="0"/>
        <v>0.88235294117647056</v>
      </c>
    </row>
    <row r="8" spans="1:11" x14ac:dyDescent="0.25">
      <c r="A8" s="5" t="s">
        <v>148</v>
      </c>
      <c r="B8" s="5" t="s">
        <v>41</v>
      </c>
      <c r="C8" s="5" t="s">
        <v>42</v>
      </c>
      <c r="D8" s="5" t="s">
        <v>30</v>
      </c>
      <c r="E8" s="5">
        <v>0.95707247509721793</v>
      </c>
      <c r="F8" s="5">
        <v>0.9422842433274623</v>
      </c>
      <c r="G8" s="5">
        <v>0.94909079400801755</v>
      </c>
      <c r="H8" s="5">
        <v>121</v>
      </c>
      <c r="I8" s="5">
        <v>7</v>
      </c>
      <c r="J8" s="5">
        <v>114</v>
      </c>
      <c r="K8">
        <f t="shared" si="0"/>
        <v>0.94214876033057848</v>
      </c>
    </row>
    <row r="9" spans="1:11" x14ac:dyDescent="0.25">
      <c r="A9" s="6" t="s">
        <v>148</v>
      </c>
      <c r="B9" s="6" t="s">
        <v>43</v>
      </c>
      <c r="C9" s="6" t="s">
        <v>44</v>
      </c>
      <c r="D9" s="6" t="s">
        <v>30</v>
      </c>
      <c r="E9" s="6">
        <v>0.85624999999999996</v>
      </c>
      <c r="F9" s="6">
        <v>0.375</v>
      </c>
      <c r="G9" s="6">
        <v>0.47822765469824291</v>
      </c>
      <c r="H9" s="6">
        <v>10</v>
      </c>
      <c r="I9" s="6">
        <v>6</v>
      </c>
      <c r="J9" s="6">
        <v>4</v>
      </c>
      <c r="K9">
        <f t="shared" si="0"/>
        <v>0.4</v>
      </c>
    </row>
    <row r="10" spans="1:11" x14ac:dyDescent="0.25">
      <c r="A10" s="5" t="s">
        <v>148</v>
      </c>
      <c r="B10" s="5" t="s">
        <v>45</v>
      </c>
      <c r="C10" s="5" t="s">
        <v>46</v>
      </c>
      <c r="D10" s="5" t="s">
        <v>30</v>
      </c>
      <c r="E10" s="5">
        <v>0.9814037861128152</v>
      </c>
      <c r="F10" s="5">
        <v>0.99060150375939848</v>
      </c>
      <c r="G10" s="5">
        <v>0.9859657099487209</v>
      </c>
      <c r="H10" s="5">
        <v>399</v>
      </c>
      <c r="I10" s="5">
        <v>4</v>
      </c>
      <c r="J10" s="5">
        <v>395</v>
      </c>
      <c r="K10">
        <f t="shared" si="0"/>
        <v>0.9899749373433584</v>
      </c>
    </row>
    <row r="11" spans="1:11" x14ac:dyDescent="0.25">
      <c r="A11" s="6" t="s">
        <v>148</v>
      </c>
      <c r="B11" s="6" t="s">
        <v>47</v>
      </c>
      <c r="C11" s="6" t="s">
        <v>48</v>
      </c>
      <c r="D11" s="6" t="s">
        <v>30</v>
      </c>
      <c r="E11" s="6">
        <v>0.73571428571428577</v>
      </c>
      <c r="F11" s="6">
        <v>0.50480769230769229</v>
      </c>
      <c r="G11" s="6">
        <v>0.57704517704517699</v>
      </c>
      <c r="H11" s="6">
        <v>13</v>
      </c>
      <c r="I11" s="6">
        <v>6</v>
      </c>
      <c r="J11" s="6">
        <v>6</v>
      </c>
      <c r="K11">
        <f t="shared" si="0"/>
        <v>0.5</v>
      </c>
    </row>
    <row r="12" spans="1:11" x14ac:dyDescent="0.25">
      <c r="A12" s="5" t="s">
        <v>148</v>
      </c>
      <c r="B12" s="5" t="s">
        <v>49</v>
      </c>
      <c r="C12" s="5" t="s">
        <v>50</v>
      </c>
      <c r="D12" s="5" t="s">
        <v>30</v>
      </c>
      <c r="E12" s="5">
        <v>0.76722239454094288</v>
      </c>
      <c r="F12" s="5">
        <v>0.63070776255707772</v>
      </c>
      <c r="G12" s="5">
        <v>0.69029805352798057</v>
      </c>
      <c r="H12" s="5">
        <v>72</v>
      </c>
      <c r="I12" s="5">
        <v>27</v>
      </c>
      <c r="J12" s="5">
        <v>46</v>
      </c>
      <c r="K12">
        <f t="shared" si="0"/>
        <v>0.63013698630136983</v>
      </c>
    </row>
    <row r="13" spans="1:11" x14ac:dyDescent="0.25">
      <c r="A13" s="6" t="s">
        <v>148</v>
      </c>
      <c r="B13" s="6" t="s">
        <v>51</v>
      </c>
      <c r="C13" s="6" t="s">
        <v>52</v>
      </c>
      <c r="D13" s="6" t="s">
        <v>30</v>
      </c>
      <c r="E13" s="6">
        <v>0.85578398518724619</v>
      </c>
      <c r="F13" s="6">
        <v>0.79231950844854071</v>
      </c>
      <c r="G13" s="6">
        <v>0.8220922346440459</v>
      </c>
      <c r="H13" s="6">
        <v>280</v>
      </c>
      <c r="I13" s="6">
        <v>58</v>
      </c>
      <c r="J13" s="6">
        <v>221</v>
      </c>
      <c r="K13">
        <f t="shared" si="0"/>
        <v>0.79211469534050183</v>
      </c>
    </row>
    <row r="14" spans="1:11" x14ac:dyDescent="0.25">
      <c r="A14" s="5" t="s">
        <v>148</v>
      </c>
      <c r="B14" s="5" t="s">
        <v>53</v>
      </c>
      <c r="C14" s="5" t="s">
        <v>54</v>
      </c>
      <c r="D14" s="5" t="s">
        <v>30</v>
      </c>
      <c r="E14" s="5">
        <v>0.74677246292940236</v>
      </c>
      <c r="F14" s="5">
        <v>0.72845003017416809</v>
      </c>
      <c r="G14" s="5">
        <v>0.73728810821082358</v>
      </c>
      <c r="H14" s="5">
        <v>377</v>
      </c>
      <c r="I14" s="5">
        <v>103</v>
      </c>
      <c r="J14" s="5">
        <v>275</v>
      </c>
      <c r="K14">
        <f t="shared" si="0"/>
        <v>0.72751322751322756</v>
      </c>
    </row>
    <row r="15" spans="1:11" x14ac:dyDescent="0.25">
      <c r="A15" s="6" t="s">
        <v>148</v>
      </c>
      <c r="B15" s="6" t="s">
        <v>55</v>
      </c>
      <c r="C15" s="6" t="s">
        <v>56</v>
      </c>
      <c r="D15" s="6" t="s">
        <v>30</v>
      </c>
      <c r="E15" s="6">
        <v>0.80742240215924421</v>
      </c>
      <c r="F15" s="6">
        <v>0.79752824858757054</v>
      </c>
      <c r="G15" s="6">
        <v>0.80109915783540053</v>
      </c>
      <c r="H15" s="6">
        <v>59</v>
      </c>
      <c r="I15" s="6">
        <v>12</v>
      </c>
      <c r="J15" s="6">
        <v>47</v>
      </c>
      <c r="K15">
        <f t="shared" si="0"/>
        <v>0.79661016949152541</v>
      </c>
    </row>
    <row r="16" spans="1:11" x14ac:dyDescent="0.25">
      <c r="A16" s="5" t="s">
        <v>148</v>
      </c>
      <c r="B16" s="5" t="s">
        <v>57</v>
      </c>
      <c r="C16" s="5" t="s">
        <v>58</v>
      </c>
      <c r="D16" s="5" t="s">
        <v>30</v>
      </c>
      <c r="E16" s="5">
        <v>0.81545721272341654</v>
      </c>
      <c r="F16" s="5">
        <v>0.80258754722558301</v>
      </c>
      <c r="G16" s="5">
        <v>0.8089250352070152</v>
      </c>
      <c r="H16" s="5">
        <v>2917</v>
      </c>
      <c r="I16" s="5">
        <v>576</v>
      </c>
      <c r="J16" s="5">
        <v>2342</v>
      </c>
      <c r="K16">
        <f t="shared" si="0"/>
        <v>0.80260452364633306</v>
      </c>
    </row>
    <row r="17" spans="1:11" x14ac:dyDescent="0.25">
      <c r="A17" s="6" t="s">
        <v>148</v>
      </c>
      <c r="B17" s="6" t="s">
        <v>59</v>
      </c>
      <c r="C17" s="6" t="s">
        <v>60</v>
      </c>
      <c r="D17" s="6" t="s">
        <v>30</v>
      </c>
      <c r="E17" s="6">
        <v>0.82159703127445061</v>
      </c>
      <c r="F17" s="6">
        <v>0.94337606837606836</v>
      </c>
      <c r="G17" s="6">
        <v>0.87552752280236401</v>
      </c>
      <c r="H17" s="6">
        <v>26</v>
      </c>
      <c r="I17" s="6">
        <v>2</v>
      </c>
      <c r="J17" s="6">
        <v>25</v>
      </c>
      <c r="K17">
        <f t="shared" si="0"/>
        <v>0.92592592592592593</v>
      </c>
    </row>
    <row r="18" spans="1:11" x14ac:dyDescent="0.25">
      <c r="A18" s="5" t="s">
        <v>148</v>
      </c>
      <c r="B18" s="5" t="s">
        <v>61</v>
      </c>
      <c r="C18" s="5" t="s">
        <v>62</v>
      </c>
      <c r="D18" s="5" t="s">
        <v>30</v>
      </c>
      <c r="E18" s="5">
        <v>0.82877998583154189</v>
      </c>
      <c r="F18" s="5">
        <v>0.73093971631205679</v>
      </c>
      <c r="G18" s="5">
        <v>0.77206766589500209</v>
      </c>
      <c r="H18" s="5">
        <v>48</v>
      </c>
      <c r="I18" s="5">
        <v>13</v>
      </c>
      <c r="J18" s="5">
        <v>35</v>
      </c>
      <c r="K18">
        <f t="shared" si="0"/>
        <v>0.72916666666666663</v>
      </c>
    </row>
    <row r="19" spans="1:11" x14ac:dyDescent="0.25">
      <c r="A19" s="6" t="s">
        <v>148</v>
      </c>
      <c r="B19" s="6" t="s">
        <v>63</v>
      </c>
      <c r="C19" s="6" t="s">
        <v>64</v>
      </c>
      <c r="D19" s="6" t="s">
        <v>30</v>
      </c>
      <c r="E19" s="6">
        <v>0.91508396359737232</v>
      </c>
      <c r="F19" s="6">
        <v>0.91439999999999988</v>
      </c>
      <c r="G19" s="6">
        <v>0.91474006403952346</v>
      </c>
      <c r="H19" s="6">
        <v>8750</v>
      </c>
      <c r="I19" s="6">
        <v>749</v>
      </c>
      <c r="J19" s="6">
        <v>8001</v>
      </c>
      <c r="K19">
        <f t="shared" si="0"/>
        <v>0.91439999999999999</v>
      </c>
    </row>
    <row r="20" spans="1:11" x14ac:dyDescent="0.25">
      <c r="A20" s="5" t="s">
        <v>148</v>
      </c>
      <c r="B20" s="5" t="s">
        <v>65</v>
      </c>
      <c r="C20" s="5" t="s">
        <v>66</v>
      </c>
      <c r="D20" s="5" t="s">
        <v>30</v>
      </c>
      <c r="E20" s="5">
        <v>0.89275734534822893</v>
      </c>
      <c r="F20" s="5">
        <v>0.85214384086751083</v>
      </c>
      <c r="G20" s="5">
        <v>0.87184606427765876</v>
      </c>
      <c r="H20" s="5">
        <v>3859</v>
      </c>
      <c r="I20" s="5">
        <v>571</v>
      </c>
      <c r="J20" s="5">
        <v>3288</v>
      </c>
      <c r="K20">
        <f t="shared" si="0"/>
        <v>0.85203420575278566</v>
      </c>
    </row>
    <row r="21" spans="1:11" x14ac:dyDescent="0.25">
      <c r="A21" s="6" t="s">
        <v>148</v>
      </c>
      <c r="B21" s="6" t="s">
        <v>67</v>
      </c>
      <c r="C21" s="6" t="s">
        <v>68</v>
      </c>
      <c r="D21" s="6" t="s">
        <v>30</v>
      </c>
      <c r="E21" s="6">
        <v>0.92777793062559288</v>
      </c>
      <c r="F21" s="6">
        <v>0.90539999999999998</v>
      </c>
      <c r="G21" s="6">
        <v>0.91643612188932311</v>
      </c>
      <c r="H21" s="6">
        <v>8750</v>
      </c>
      <c r="I21" s="6">
        <v>828</v>
      </c>
      <c r="J21" s="6">
        <v>7922</v>
      </c>
      <c r="K21">
        <f t="shared" si="0"/>
        <v>0.9053714285714286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8859-0D45-4A85-B8B4-B7474DDC7250}">
  <dimension ref="A1:K21"/>
  <sheetViews>
    <sheetView zoomScale="130" zoomScaleNormal="130" workbookViewId="0">
      <selection activeCell="K1" sqref="A1:K1"/>
    </sheetView>
  </sheetViews>
  <sheetFormatPr baseColWidth="10" defaultRowHeight="15" x14ac:dyDescent="0.25"/>
  <cols>
    <col min="5" max="5" width="17.85546875" customWidth="1"/>
    <col min="6" max="6" width="14.7109375" customWidth="1"/>
    <col min="7" max="7" width="17" customWidth="1"/>
    <col min="8" max="8" width="16.7109375" customWidth="1"/>
    <col min="9" max="9" width="14.7109375" customWidth="1"/>
    <col min="10" max="10" width="15.140625" customWidth="1"/>
    <col min="11" max="11" width="13.710937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161</v>
      </c>
      <c r="J1" s="7" t="s">
        <v>162</v>
      </c>
      <c r="K1" s="8" t="s">
        <v>174</v>
      </c>
    </row>
    <row r="2" spans="1:11" x14ac:dyDescent="0.25">
      <c r="A2" s="5" t="s">
        <v>148</v>
      </c>
      <c r="B2" s="5" t="s">
        <v>28</v>
      </c>
      <c r="C2" s="5" t="s">
        <v>29</v>
      </c>
      <c r="D2" s="5" t="s">
        <v>30</v>
      </c>
      <c r="E2" s="5">
        <v>0.54807692307692313</v>
      </c>
      <c r="F2" s="5">
        <v>0.3035714285714286</v>
      </c>
      <c r="G2" s="5">
        <v>0.32499999999999996</v>
      </c>
      <c r="H2" s="5">
        <v>14</v>
      </c>
      <c r="I2" s="5">
        <v>4</v>
      </c>
      <c r="J2" s="5">
        <v>10</v>
      </c>
      <c r="K2">
        <f>I2/(J2+I2)</f>
        <v>0.2857142857142857</v>
      </c>
    </row>
    <row r="3" spans="1:11" x14ac:dyDescent="0.25">
      <c r="A3" s="6" t="s">
        <v>148</v>
      </c>
      <c r="B3" s="6" t="s">
        <v>31</v>
      </c>
      <c r="C3" s="6" t="s">
        <v>32</v>
      </c>
      <c r="D3" s="6" t="s">
        <v>30</v>
      </c>
      <c r="E3" s="6">
        <v>0.67752333491536143</v>
      </c>
      <c r="F3" s="6">
        <v>0.35598039215686272</v>
      </c>
      <c r="G3" s="6">
        <v>0.42053891449052733</v>
      </c>
      <c r="H3" s="6">
        <v>51</v>
      </c>
      <c r="I3" s="6">
        <v>18</v>
      </c>
      <c r="J3" s="6">
        <v>33</v>
      </c>
      <c r="K3">
        <f t="shared" ref="K3:K21" si="0">I3/(J3+I3)</f>
        <v>0.35294117647058826</v>
      </c>
    </row>
    <row r="4" spans="1:11" x14ac:dyDescent="0.25">
      <c r="A4" s="5" t="s">
        <v>148</v>
      </c>
      <c r="B4" s="5" t="s">
        <v>33</v>
      </c>
      <c r="C4" s="5" t="s">
        <v>34</v>
      </c>
      <c r="D4" s="5" t="s">
        <v>30</v>
      </c>
      <c r="E4" s="5">
        <v>0.1</v>
      </c>
      <c r="F4" s="5">
        <v>3.125E-2</v>
      </c>
      <c r="G4" s="5">
        <v>4.7619047619047603E-2</v>
      </c>
      <c r="H4" s="5">
        <v>16</v>
      </c>
      <c r="I4" s="5">
        <v>1</v>
      </c>
      <c r="J4" s="5">
        <v>15</v>
      </c>
      <c r="K4">
        <f t="shared" si="0"/>
        <v>6.25E-2</v>
      </c>
    </row>
    <row r="5" spans="1:11" x14ac:dyDescent="0.25">
      <c r="A5" s="6" t="s">
        <v>148</v>
      </c>
      <c r="B5" s="6" t="s">
        <v>35</v>
      </c>
      <c r="C5" s="6" t="s">
        <v>36</v>
      </c>
      <c r="D5" s="6" t="s">
        <v>30</v>
      </c>
      <c r="E5" s="6">
        <v>0.75262237762237771</v>
      </c>
      <c r="F5" s="6">
        <v>0.43954248366013071</v>
      </c>
      <c r="G5" s="6">
        <v>0.54135401635401625</v>
      </c>
      <c r="H5" s="6">
        <v>17</v>
      </c>
      <c r="I5" s="6">
        <v>8</v>
      </c>
      <c r="J5" s="6">
        <v>10</v>
      </c>
      <c r="K5">
        <f t="shared" si="0"/>
        <v>0.44444444444444442</v>
      </c>
    </row>
    <row r="6" spans="1:11" x14ac:dyDescent="0.25">
      <c r="A6" s="5" t="s">
        <v>148</v>
      </c>
      <c r="B6" s="5" t="s">
        <v>37</v>
      </c>
      <c r="C6" s="5" t="s">
        <v>38</v>
      </c>
      <c r="D6" s="5" t="s">
        <v>30</v>
      </c>
      <c r="E6" s="5">
        <v>0.83684926426516371</v>
      </c>
      <c r="F6" s="5">
        <v>0.78594933712121207</v>
      </c>
      <c r="G6" s="5">
        <v>0.81040328096018133</v>
      </c>
      <c r="H6" s="5">
        <v>384</v>
      </c>
      <c r="I6" s="5">
        <v>302</v>
      </c>
      <c r="J6" s="5">
        <v>82</v>
      </c>
      <c r="K6">
        <f t="shared" si="0"/>
        <v>0.78645833333333337</v>
      </c>
    </row>
    <row r="7" spans="1:11" x14ac:dyDescent="0.25">
      <c r="A7" s="6" t="s">
        <v>148</v>
      </c>
      <c r="B7" s="6" t="s">
        <v>39</v>
      </c>
      <c r="C7" s="6" t="s">
        <v>40</v>
      </c>
      <c r="D7" s="6" t="s">
        <v>30</v>
      </c>
      <c r="E7" s="6">
        <v>0.83316300229926443</v>
      </c>
      <c r="F7" s="6">
        <v>0.84989959839357432</v>
      </c>
      <c r="G7" s="6">
        <v>0.84092273487719993</v>
      </c>
      <c r="H7" s="6">
        <v>84</v>
      </c>
      <c r="I7" s="6">
        <v>71</v>
      </c>
      <c r="J7" s="6">
        <v>13</v>
      </c>
      <c r="K7">
        <f t="shared" si="0"/>
        <v>0.84523809523809523</v>
      </c>
    </row>
    <row r="8" spans="1:11" x14ac:dyDescent="0.25">
      <c r="A8" s="5" t="s">
        <v>148</v>
      </c>
      <c r="B8" s="5" t="s">
        <v>41</v>
      </c>
      <c r="C8" s="5" t="s">
        <v>42</v>
      </c>
      <c r="D8" s="5" t="s">
        <v>30</v>
      </c>
      <c r="E8" s="5">
        <v>0.92782976827094477</v>
      </c>
      <c r="F8" s="5">
        <v>0.94354838709677424</v>
      </c>
      <c r="G8" s="5">
        <v>0.9347003002199632</v>
      </c>
      <c r="H8" s="5">
        <v>93</v>
      </c>
      <c r="I8" s="5">
        <v>88</v>
      </c>
      <c r="J8" s="5">
        <v>5</v>
      </c>
      <c r="K8">
        <f t="shared" si="0"/>
        <v>0.94623655913978499</v>
      </c>
    </row>
    <row r="9" spans="1:11" x14ac:dyDescent="0.25">
      <c r="A9" s="6" t="s">
        <v>148</v>
      </c>
      <c r="B9" s="6" t="s">
        <v>43</v>
      </c>
      <c r="C9" s="6" t="s">
        <v>44</v>
      </c>
      <c r="D9" s="6" t="s">
        <v>30</v>
      </c>
      <c r="E9" s="6">
        <v>0.74199951459676861</v>
      </c>
      <c r="F9" s="6">
        <v>0.94444444444444442</v>
      </c>
      <c r="G9" s="6">
        <v>0.82770270270270274</v>
      </c>
      <c r="H9" s="6">
        <v>17</v>
      </c>
      <c r="I9" s="6">
        <v>17</v>
      </c>
      <c r="J9" s="6">
        <v>1</v>
      </c>
      <c r="K9">
        <f t="shared" si="0"/>
        <v>0.94444444444444442</v>
      </c>
    </row>
    <row r="10" spans="1:11" x14ac:dyDescent="0.25">
      <c r="A10" s="5" t="s">
        <v>148</v>
      </c>
      <c r="B10" s="5" t="s">
        <v>45</v>
      </c>
      <c r="C10" s="5" t="s">
        <v>46</v>
      </c>
      <c r="D10" s="5" t="s">
        <v>30</v>
      </c>
      <c r="E10" s="5">
        <v>0.45995670995670995</v>
      </c>
      <c r="F10" s="5">
        <v>0.30454545454545456</v>
      </c>
      <c r="G10" s="5">
        <v>0.35317460317460314</v>
      </c>
      <c r="H10" s="5">
        <v>10</v>
      </c>
      <c r="I10" s="5">
        <v>3</v>
      </c>
      <c r="J10" s="5">
        <v>8</v>
      </c>
      <c r="K10">
        <f t="shared" si="0"/>
        <v>0.27272727272727271</v>
      </c>
    </row>
    <row r="11" spans="1:11" x14ac:dyDescent="0.25">
      <c r="A11" s="6" t="s">
        <v>148</v>
      </c>
      <c r="B11" s="6" t="s">
        <v>47</v>
      </c>
      <c r="C11" s="6" t="s">
        <v>48</v>
      </c>
      <c r="D11" s="6" t="s">
        <v>30</v>
      </c>
      <c r="E11" s="6">
        <v>0.9523997949185371</v>
      </c>
      <c r="F11" s="6">
        <v>0.98026809148856386</v>
      </c>
      <c r="G11" s="6">
        <v>0.96594130565038183</v>
      </c>
      <c r="H11" s="6">
        <v>126</v>
      </c>
      <c r="I11" s="6">
        <v>124</v>
      </c>
      <c r="J11" s="6">
        <v>3</v>
      </c>
      <c r="K11">
        <f t="shared" si="0"/>
        <v>0.97637795275590555</v>
      </c>
    </row>
    <row r="12" spans="1:11" x14ac:dyDescent="0.25">
      <c r="A12" s="5" t="s">
        <v>148</v>
      </c>
      <c r="B12" s="5" t="s">
        <v>49</v>
      </c>
      <c r="C12" s="5" t="s">
        <v>50</v>
      </c>
      <c r="D12" s="5" t="s">
        <v>30</v>
      </c>
      <c r="E12" s="5">
        <v>0.86228891077962277</v>
      </c>
      <c r="F12" s="5">
        <v>0.92480602110490384</v>
      </c>
      <c r="G12" s="5">
        <v>0.89222130034226088</v>
      </c>
      <c r="H12" s="5">
        <v>180</v>
      </c>
      <c r="I12" s="5">
        <v>166</v>
      </c>
      <c r="J12" s="5">
        <v>14</v>
      </c>
      <c r="K12">
        <f t="shared" si="0"/>
        <v>0.92222222222222228</v>
      </c>
    </row>
    <row r="13" spans="1:11" x14ac:dyDescent="0.25">
      <c r="A13" s="6" t="s">
        <v>148</v>
      </c>
      <c r="B13" s="6" t="s">
        <v>51</v>
      </c>
      <c r="C13" s="6" t="s">
        <v>52</v>
      </c>
      <c r="D13" s="6" t="s">
        <v>30</v>
      </c>
      <c r="E13" s="6">
        <v>0.87065604669915519</v>
      </c>
      <c r="F13" s="6">
        <v>0.91193178679922671</v>
      </c>
      <c r="G13" s="6">
        <v>0.89054664277757767</v>
      </c>
      <c r="H13" s="6">
        <v>425</v>
      </c>
      <c r="I13" s="6">
        <v>388</v>
      </c>
      <c r="J13" s="6">
        <v>38</v>
      </c>
      <c r="K13">
        <f t="shared" si="0"/>
        <v>0.91079812206572774</v>
      </c>
    </row>
    <row r="14" spans="1:11" x14ac:dyDescent="0.25">
      <c r="A14" s="5" t="s">
        <v>148</v>
      </c>
      <c r="B14" s="5" t="s">
        <v>53</v>
      </c>
      <c r="C14" s="5" t="s">
        <v>54</v>
      </c>
      <c r="D14" s="5" t="s">
        <v>30</v>
      </c>
      <c r="E14" s="5">
        <v>0.87905180801774141</v>
      </c>
      <c r="F14" s="5">
        <v>0.88862228153166634</v>
      </c>
      <c r="G14" s="5">
        <v>0.88376194679863862</v>
      </c>
      <c r="H14" s="5">
        <v>837</v>
      </c>
      <c r="I14" s="5">
        <v>744</v>
      </c>
      <c r="J14" s="5">
        <v>93</v>
      </c>
      <c r="K14">
        <f t="shared" si="0"/>
        <v>0.88888888888888884</v>
      </c>
    </row>
    <row r="15" spans="1:11" x14ac:dyDescent="0.25">
      <c r="A15" s="6" t="s">
        <v>148</v>
      </c>
      <c r="B15" s="6" t="s">
        <v>55</v>
      </c>
      <c r="C15" s="6" t="s">
        <v>56</v>
      </c>
      <c r="D15" s="6" t="s">
        <v>30</v>
      </c>
      <c r="E15" s="6">
        <v>0.8661798973807443</v>
      </c>
      <c r="F15" s="6">
        <v>0.87140804597701149</v>
      </c>
      <c r="G15" s="6">
        <v>0.86813473319308276</v>
      </c>
      <c r="H15" s="6">
        <v>87</v>
      </c>
      <c r="I15" s="6">
        <v>76</v>
      </c>
      <c r="J15" s="6">
        <v>11</v>
      </c>
      <c r="K15">
        <f t="shared" si="0"/>
        <v>0.87356321839080464</v>
      </c>
    </row>
    <row r="16" spans="1:11" x14ac:dyDescent="0.25">
      <c r="A16" s="5" t="s">
        <v>148</v>
      </c>
      <c r="B16" s="5" t="s">
        <v>57</v>
      </c>
      <c r="C16" s="5" t="s">
        <v>58</v>
      </c>
      <c r="D16" s="5" t="s">
        <v>30</v>
      </c>
      <c r="E16" s="5">
        <v>0.86160458467975332</v>
      </c>
      <c r="F16" s="5">
        <v>0.87112785275114935</v>
      </c>
      <c r="G16" s="5">
        <v>0.86631608061254317</v>
      </c>
      <c r="H16" s="5">
        <v>4117</v>
      </c>
      <c r="I16" s="5">
        <v>3586</v>
      </c>
      <c r="J16" s="5">
        <v>531</v>
      </c>
      <c r="K16">
        <f t="shared" si="0"/>
        <v>0.8710225892640272</v>
      </c>
    </row>
    <row r="17" spans="1:11" x14ac:dyDescent="0.25">
      <c r="A17" s="6" t="s">
        <v>148</v>
      </c>
      <c r="B17" s="6" t="s">
        <v>59</v>
      </c>
      <c r="C17" s="6" t="s">
        <v>60</v>
      </c>
      <c r="D17" s="6" t="s">
        <v>30</v>
      </c>
      <c r="E17" s="6">
        <v>0.85550213675213671</v>
      </c>
      <c r="F17" s="6">
        <v>0.52564102564102566</v>
      </c>
      <c r="G17" s="6">
        <v>0.60540293040293036</v>
      </c>
      <c r="H17" s="6">
        <v>13</v>
      </c>
      <c r="I17" s="6">
        <v>7</v>
      </c>
      <c r="J17" s="6">
        <v>6</v>
      </c>
      <c r="K17">
        <f t="shared" si="0"/>
        <v>0.53846153846153844</v>
      </c>
    </row>
    <row r="18" spans="1:11" x14ac:dyDescent="0.25">
      <c r="A18" s="5" t="s">
        <v>148</v>
      </c>
      <c r="B18" s="5" t="s">
        <v>61</v>
      </c>
      <c r="C18" s="5" t="s">
        <v>62</v>
      </c>
      <c r="D18" s="5" t="s">
        <v>30</v>
      </c>
      <c r="E18" s="5">
        <v>0.83448523389699869</v>
      </c>
      <c r="F18" s="5">
        <v>0.89549689440993785</v>
      </c>
      <c r="G18" s="5">
        <v>0.86237950653968454</v>
      </c>
      <c r="H18" s="5">
        <v>69</v>
      </c>
      <c r="I18" s="5">
        <v>62</v>
      </c>
      <c r="J18" s="5">
        <v>7</v>
      </c>
      <c r="K18">
        <f t="shared" si="0"/>
        <v>0.89855072463768115</v>
      </c>
    </row>
    <row r="19" spans="1:11" x14ac:dyDescent="0.25">
      <c r="A19" s="6" t="s">
        <v>148</v>
      </c>
      <c r="B19" s="6" t="s">
        <v>63</v>
      </c>
      <c r="C19" s="6" t="s">
        <v>64</v>
      </c>
      <c r="D19" s="6" t="s">
        <v>30</v>
      </c>
      <c r="E19" s="6">
        <v>0.91446585127415614</v>
      </c>
      <c r="F19" s="6">
        <v>0.91514285714285726</v>
      </c>
      <c r="G19" s="6">
        <v>0.91480243455546462</v>
      </c>
      <c r="H19" s="6">
        <v>8750</v>
      </c>
      <c r="I19" s="6">
        <v>8008</v>
      </c>
      <c r="J19" s="6">
        <v>743</v>
      </c>
      <c r="K19">
        <f t="shared" si="0"/>
        <v>0.91509541766655245</v>
      </c>
    </row>
    <row r="20" spans="1:11" x14ac:dyDescent="0.25">
      <c r="A20" s="5" t="s">
        <v>148</v>
      </c>
      <c r="B20" s="5" t="s">
        <v>65</v>
      </c>
      <c r="C20" s="5" t="s">
        <v>66</v>
      </c>
      <c r="D20" s="5" t="s">
        <v>30</v>
      </c>
      <c r="E20" s="5">
        <v>0.94342872425847624</v>
      </c>
      <c r="F20" s="5">
        <v>0.96001493668715787</v>
      </c>
      <c r="G20" s="5">
        <v>0.95162962474183743</v>
      </c>
      <c r="H20" s="5">
        <v>9903</v>
      </c>
      <c r="I20" s="5">
        <v>9508</v>
      </c>
      <c r="J20" s="5">
        <v>396</v>
      </c>
      <c r="K20">
        <f t="shared" si="0"/>
        <v>0.96001615508885296</v>
      </c>
    </row>
    <row r="21" spans="1:11" x14ac:dyDescent="0.25">
      <c r="A21" s="6" t="s">
        <v>148</v>
      </c>
      <c r="B21" s="6" t="s">
        <v>67</v>
      </c>
      <c r="C21" s="6" t="s">
        <v>68</v>
      </c>
      <c r="D21" s="6" t="s">
        <v>30</v>
      </c>
      <c r="E21" s="6">
        <v>0.90767637743826612</v>
      </c>
      <c r="F21" s="6">
        <v>0.92951428571428563</v>
      </c>
      <c r="G21" s="6">
        <v>0.91845078158273052</v>
      </c>
      <c r="H21" s="6">
        <v>8750</v>
      </c>
      <c r="I21" s="6">
        <v>8133</v>
      </c>
      <c r="J21" s="6">
        <v>617</v>
      </c>
      <c r="K21">
        <f t="shared" si="0"/>
        <v>0.92948571428571425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37" sqref="L37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A07A-EAD8-489A-9DC8-B62494CFD461}">
  <dimension ref="A1:AW91"/>
  <sheetViews>
    <sheetView zoomScale="160" zoomScaleNormal="160" workbookViewId="0">
      <selection activeCell="A6" sqref="A6:XFD6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3.85546875" bestFit="1" customWidth="1"/>
    <col min="4" max="4" width="7.710937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0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.85546875" bestFit="1" customWidth="1"/>
    <col min="25" max="26" width="12" bestFit="1" customWidth="1"/>
    <col min="27" max="27" width="11.5703125" bestFit="1" customWidth="1"/>
    <col min="28" max="29" width="12" bestFit="1" customWidth="1"/>
    <col min="30" max="30" width="18.7109375" bestFit="1" customWidth="1"/>
    <col min="31" max="31" width="20.85546875" bestFit="1" customWidth="1"/>
    <col min="32" max="32" width="17.42578125" bestFit="1" customWidth="1"/>
    <col min="33" max="33" width="19.85546875" bestFit="1" customWidth="1"/>
    <col min="34" max="34" width="19.5703125" bestFit="1" customWidth="1"/>
    <col min="35" max="35" width="24" bestFit="1" customWidth="1"/>
    <col min="36" max="36" width="20.5703125" bestFit="1" customWidth="1"/>
    <col min="37" max="37" width="22.85546875" bestFit="1" customWidth="1"/>
    <col min="38" max="38" width="22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156</v>
      </c>
      <c r="AD1" t="s">
        <v>153</v>
      </c>
      <c r="AE1" t="s">
        <v>154</v>
      </c>
      <c r="AF1" t="s">
        <v>155</v>
      </c>
      <c r="AG1" t="s">
        <v>157</v>
      </c>
      <c r="AH1" t="s">
        <v>158</v>
      </c>
      <c r="AI1" t="s">
        <v>159</v>
      </c>
      <c r="AJ1" t="s">
        <v>160</v>
      </c>
      <c r="AK1" t="s">
        <v>255</v>
      </c>
      <c r="AL1" t="s">
        <v>256</v>
      </c>
      <c r="AM1" t="s">
        <v>257</v>
      </c>
      <c r="AN1" t="s">
        <v>258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</row>
    <row r="2" spans="1:49" x14ac:dyDescent="0.25">
      <c r="A2">
        <v>1</v>
      </c>
      <c r="B2" s="1" t="s">
        <v>28</v>
      </c>
      <c r="C2" s="1" t="s">
        <v>29</v>
      </c>
      <c r="D2" s="1" t="s">
        <v>69</v>
      </c>
      <c r="E2">
        <v>16.930410385131836</v>
      </c>
      <c r="F2">
        <v>270</v>
      </c>
      <c r="G2">
        <v>202</v>
      </c>
      <c r="H2">
        <v>68</v>
      </c>
      <c r="I2">
        <v>0.36764705882352938</v>
      </c>
      <c r="J2">
        <v>0.23358585858585859</v>
      </c>
      <c r="K2">
        <v>0.36764705882352938</v>
      </c>
      <c r="L2">
        <v>0</v>
      </c>
      <c r="M2">
        <v>0.29960899315738021</v>
      </c>
      <c r="N2">
        <v>0.36764705882352938</v>
      </c>
      <c r="O2">
        <v>0</v>
      </c>
      <c r="P2">
        <v>0.26144927536231888</v>
      </c>
      <c r="Q2">
        <v>0.36764705882352949</v>
      </c>
      <c r="R2">
        <v>0</v>
      </c>
      <c r="S2" s="1" t="s">
        <v>175</v>
      </c>
      <c r="T2" s="1">
        <v>7</v>
      </c>
      <c r="U2" s="1">
        <v>0</v>
      </c>
      <c r="V2" s="1">
        <v>15</v>
      </c>
      <c r="W2" s="1">
        <v>4</v>
      </c>
      <c r="X2" s="1">
        <v>0</v>
      </c>
      <c r="Y2" s="1">
        <v>11</v>
      </c>
      <c r="Z2" s="1">
        <v>13</v>
      </c>
      <c r="AA2" s="1">
        <v>0</v>
      </c>
      <c r="AB2" s="1">
        <v>18</v>
      </c>
      <c r="AC2">
        <v>0</v>
      </c>
      <c r="AD2">
        <v>0</v>
      </c>
      <c r="AE2">
        <v>0</v>
      </c>
      <c r="AF2">
        <v>15</v>
      </c>
      <c r="AG2">
        <v>0.29166666666666669</v>
      </c>
      <c r="AH2">
        <v>0.31818181818181818</v>
      </c>
      <c r="AI2">
        <v>0.30434782608695649</v>
      </c>
      <c r="AJ2">
        <v>22</v>
      </c>
      <c r="AK2">
        <v>0.48000000000000009</v>
      </c>
      <c r="AL2">
        <v>31</v>
      </c>
      <c r="AM2">
        <v>0.40909090909090912</v>
      </c>
      <c r="AN2">
        <v>0.58064516129032262</v>
      </c>
      <c r="AO2">
        <v>0.36764705882352938</v>
      </c>
      <c r="AP2">
        <v>0.23358585858585859</v>
      </c>
      <c r="AQ2">
        <v>0.29960899315738021</v>
      </c>
      <c r="AR2">
        <v>0.26144927536231888</v>
      </c>
      <c r="AS2">
        <v>68</v>
      </c>
      <c r="AT2">
        <v>0.28086007130124779</v>
      </c>
      <c r="AU2">
        <v>0.36764705882352938</v>
      </c>
      <c r="AV2">
        <v>0.31728900255754477</v>
      </c>
      <c r="AW2">
        <v>68</v>
      </c>
    </row>
    <row r="3" spans="1:49" x14ac:dyDescent="0.25">
      <c r="A3">
        <v>2</v>
      </c>
      <c r="B3" s="1" t="s">
        <v>28</v>
      </c>
      <c r="C3" s="1" t="s">
        <v>29</v>
      </c>
      <c r="D3" s="1" t="s">
        <v>69</v>
      </c>
      <c r="E3">
        <v>15.539291858673096</v>
      </c>
      <c r="F3">
        <v>270</v>
      </c>
      <c r="G3">
        <v>202</v>
      </c>
      <c r="H3">
        <v>68</v>
      </c>
      <c r="I3">
        <v>0.4264705882352941</v>
      </c>
      <c r="J3">
        <v>0.36217948717948723</v>
      </c>
      <c r="K3">
        <v>0.4264705882352941</v>
      </c>
      <c r="L3">
        <v>0</v>
      </c>
      <c r="M3">
        <v>0.33984505443130969</v>
      </c>
      <c r="N3">
        <v>0.4264705882352941</v>
      </c>
      <c r="O3">
        <v>0</v>
      </c>
      <c r="P3">
        <v>0.3090956200167238</v>
      </c>
      <c r="Q3">
        <v>0.4264705882352941</v>
      </c>
      <c r="R3">
        <v>0</v>
      </c>
      <c r="S3" s="1" t="s">
        <v>176</v>
      </c>
      <c r="T3" s="1">
        <v>4</v>
      </c>
      <c r="U3" s="1">
        <v>2</v>
      </c>
      <c r="V3" s="1">
        <v>17</v>
      </c>
      <c r="W3" s="1">
        <v>2</v>
      </c>
      <c r="X3" s="1">
        <v>1</v>
      </c>
      <c r="Y3" s="1">
        <v>11</v>
      </c>
      <c r="Z3" s="1">
        <v>2</v>
      </c>
      <c r="AA3" s="1">
        <v>5</v>
      </c>
      <c r="AB3" s="1">
        <v>24</v>
      </c>
      <c r="AC3">
        <v>0.125</v>
      </c>
      <c r="AD3">
        <v>7.1428571428571397E-2</v>
      </c>
      <c r="AE3">
        <v>9.0909090909090898E-2</v>
      </c>
      <c r="AF3">
        <v>14</v>
      </c>
      <c r="AG3">
        <v>0.5</v>
      </c>
      <c r="AH3">
        <v>0.17391304347826081</v>
      </c>
      <c r="AI3">
        <v>0.2580645161290322</v>
      </c>
      <c r="AJ3">
        <v>23</v>
      </c>
      <c r="AK3">
        <v>0.57831325301204817</v>
      </c>
      <c r="AL3">
        <v>31</v>
      </c>
      <c r="AM3">
        <v>0.46153846153846151</v>
      </c>
      <c r="AN3">
        <v>0.77419354838709675</v>
      </c>
      <c r="AO3">
        <v>0.4264705882352941</v>
      </c>
      <c r="AP3">
        <v>0.36217948717948723</v>
      </c>
      <c r="AQ3">
        <v>0.33984505443130969</v>
      </c>
      <c r="AR3">
        <v>0.3090956200167238</v>
      </c>
      <c r="AS3">
        <v>68</v>
      </c>
      <c r="AT3">
        <v>0.40526018099547512</v>
      </c>
      <c r="AU3">
        <v>0.4264705882352941</v>
      </c>
      <c r="AV3">
        <v>0.3696459115745368</v>
      </c>
      <c r="AW3">
        <v>68</v>
      </c>
    </row>
    <row r="4" spans="1:49" x14ac:dyDescent="0.25">
      <c r="A4">
        <v>3</v>
      </c>
      <c r="B4" s="1" t="s">
        <v>28</v>
      </c>
      <c r="C4" s="1" t="s">
        <v>29</v>
      </c>
      <c r="D4" s="1" t="s">
        <v>69</v>
      </c>
      <c r="E4">
        <v>15.33269739151001</v>
      </c>
      <c r="F4">
        <v>270</v>
      </c>
      <c r="G4">
        <v>203</v>
      </c>
      <c r="H4">
        <v>67</v>
      </c>
      <c r="I4">
        <v>0.43283582089552231</v>
      </c>
      <c r="J4">
        <v>0.2826016260162601</v>
      </c>
      <c r="K4">
        <v>0.43283582089552231</v>
      </c>
      <c r="L4">
        <v>0</v>
      </c>
      <c r="M4">
        <v>0.35141739980449649</v>
      </c>
      <c r="N4">
        <v>0.43283582089552231</v>
      </c>
      <c r="O4">
        <v>0</v>
      </c>
      <c r="P4">
        <v>0.3128447596532703</v>
      </c>
      <c r="Q4">
        <v>0.43283582089552231</v>
      </c>
      <c r="R4">
        <v>0</v>
      </c>
      <c r="S4" s="1" t="s">
        <v>177</v>
      </c>
      <c r="T4" s="1">
        <v>9</v>
      </c>
      <c r="U4" s="1">
        <v>1</v>
      </c>
      <c r="V4" s="1">
        <v>12</v>
      </c>
      <c r="W4" s="1">
        <v>5</v>
      </c>
      <c r="X4" s="1">
        <v>0</v>
      </c>
      <c r="Y4" s="1">
        <v>9</v>
      </c>
      <c r="Z4" s="1">
        <v>11</v>
      </c>
      <c r="AA4" s="1">
        <v>0</v>
      </c>
      <c r="AB4" s="1">
        <v>20</v>
      </c>
      <c r="AC4">
        <v>0</v>
      </c>
      <c r="AD4">
        <v>0</v>
      </c>
      <c r="AE4">
        <v>0</v>
      </c>
      <c r="AF4">
        <v>14</v>
      </c>
      <c r="AG4">
        <v>0.36</v>
      </c>
      <c r="AH4">
        <v>0.40909090909090912</v>
      </c>
      <c r="AI4">
        <v>0.38297872340425543</v>
      </c>
      <c r="AJ4">
        <v>22</v>
      </c>
      <c r="AK4">
        <v>0.55555555555555558</v>
      </c>
      <c r="AL4">
        <v>31</v>
      </c>
      <c r="AM4">
        <v>0.48780487804878048</v>
      </c>
      <c r="AN4">
        <v>0.64516129032258063</v>
      </c>
      <c r="AO4">
        <v>0.43283582089552231</v>
      </c>
      <c r="AP4">
        <v>0.2826016260162601</v>
      </c>
      <c r="AQ4">
        <v>0.35141739980449649</v>
      </c>
      <c r="AR4">
        <v>0.3128447596532703</v>
      </c>
      <c r="AS4">
        <v>67</v>
      </c>
      <c r="AT4">
        <v>0.3439097196942118</v>
      </c>
      <c r="AU4">
        <v>0.43283582089552231</v>
      </c>
      <c r="AV4">
        <v>0.38280230055396769</v>
      </c>
      <c r="AW4">
        <v>67</v>
      </c>
    </row>
    <row r="5" spans="1:49" x14ac:dyDescent="0.25">
      <c r="A5">
        <v>4</v>
      </c>
      <c r="B5" s="1" t="s">
        <v>28</v>
      </c>
      <c r="C5" s="1" t="s">
        <v>29</v>
      </c>
      <c r="D5" s="1" t="s">
        <v>69</v>
      </c>
      <c r="E5">
        <v>15.241018533706663</v>
      </c>
      <c r="F5">
        <v>270</v>
      </c>
      <c r="G5">
        <v>203</v>
      </c>
      <c r="H5">
        <v>67</v>
      </c>
      <c r="I5">
        <v>0.46268656716417911</v>
      </c>
      <c r="J5">
        <v>0.3192090395480226</v>
      </c>
      <c r="K5">
        <v>0.46268656716417911</v>
      </c>
      <c r="L5">
        <v>0</v>
      </c>
      <c r="M5">
        <v>0.35092864125122181</v>
      </c>
      <c r="N5">
        <v>0.46268656716417911</v>
      </c>
      <c r="O5">
        <v>0</v>
      </c>
      <c r="P5">
        <v>0.28888888888888892</v>
      </c>
      <c r="Q5">
        <v>0.46268656716417911</v>
      </c>
      <c r="R5">
        <v>0</v>
      </c>
      <c r="S5" s="1" t="s">
        <v>178</v>
      </c>
      <c r="T5" s="1">
        <v>4</v>
      </c>
      <c r="U5" s="1">
        <v>0</v>
      </c>
      <c r="V5" s="1">
        <v>18</v>
      </c>
      <c r="W5" s="1">
        <v>0</v>
      </c>
      <c r="X5" s="1">
        <v>0</v>
      </c>
      <c r="Y5" s="1">
        <v>14</v>
      </c>
      <c r="Z5" s="1">
        <v>4</v>
      </c>
      <c r="AA5" s="1">
        <v>0</v>
      </c>
      <c r="AB5" s="1">
        <v>27</v>
      </c>
      <c r="AC5">
        <v>0</v>
      </c>
      <c r="AD5">
        <v>0</v>
      </c>
      <c r="AE5">
        <v>0</v>
      </c>
      <c r="AF5">
        <v>14</v>
      </c>
      <c r="AG5">
        <v>0.5</v>
      </c>
      <c r="AH5">
        <v>0.1818181818181818</v>
      </c>
      <c r="AI5">
        <v>0.26666666666666661</v>
      </c>
      <c r="AJ5">
        <v>22</v>
      </c>
      <c r="AK5">
        <v>0.6</v>
      </c>
      <c r="AL5">
        <v>31</v>
      </c>
      <c r="AM5">
        <v>0.4576271186440678</v>
      </c>
      <c r="AN5">
        <v>0.87096774193548387</v>
      </c>
      <c r="AO5">
        <v>0.46268656716417911</v>
      </c>
      <c r="AP5">
        <v>0.3192090395480226</v>
      </c>
      <c r="AQ5">
        <v>0.35092864125122181</v>
      </c>
      <c r="AR5">
        <v>0.28888888888888892</v>
      </c>
      <c r="AS5">
        <v>67</v>
      </c>
      <c r="AT5">
        <v>0.37591702504427021</v>
      </c>
      <c r="AU5">
        <v>0.46268656716417911</v>
      </c>
      <c r="AV5">
        <v>0.36517412935323379</v>
      </c>
      <c r="AW5">
        <v>67</v>
      </c>
    </row>
    <row r="6" spans="1:49" s="3" customFormat="1" x14ac:dyDescent="0.25">
      <c r="A6" s="2" t="s">
        <v>148</v>
      </c>
      <c r="B6" s="2" t="str">
        <f>B5</f>
        <v>LT01</v>
      </c>
      <c r="C6" s="2" t="str">
        <f>C5</f>
        <v>gnd</v>
      </c>
      <c r="D6" s="2" t="str">
        <f>D5</f>
        <v>Ternary</v>
      </c>
      <c r="E6" s="2">
        <f>SUM(E2:E5)</f>
        <v>63.043418169021606</v>
      </c>
      <c r="F6" s="2">
        <f>F5</f>
        <v>270</v>
      </c>
      <c r="G6" s="2">
        <f t="shared" ref="G6:H6" si="0">G5</f>
        <v>203</v>
      </c>
      <c r="H6" s="2">
        <f t="shared" si="0"/>
        <v>67</v>
      </c>
      <c r="I6" s="2">
        <f>SUM(I2:I5)/4</f>
        <v>0.42241000877963125</v>
      </c>
      <c r="J6" s="2">
        <f t="shared" ref="J6:L6" si="1">SUM(J2:J5)/4</f>
        <v>0.29939400283240714</v>
      </c>
      <c r="K6" s="2">
        <f t="shared" si="1"/>
        <v>0.42241000877963125</v>
      </c>
      <c r="L6" s="2">
        <f t="shared" si="1"/>
        <v>0</v>
      </c>
      <c r="M6" s="2">
        <f t="shared" ref="M6:R6" si="2">SUM(M2:M5)/4</f>
        <v>0.33545002216110203</v>
      </c>
      <c r="N6" s="2">
        <f t="shared" si="2"/>
        <v>0.42241000877963125</v>
      </c>
      <c r="O6" s="2">
        <f t="shared" si="2"/>
        <v>0</v>
      </c>
      <c r="P6" s="2">
        <f t="shared" si="2"/>
        <v>0.29306963598030045</v>
      </c>
      <c r="Q6" s="2">
        <f t="shared" si="2"/>
        <v>0.42241000877963125</v>
      </c>
      <c r="R6" s="2">
        <f t="shared" si="2"/>
        <v>0</v>
      </c>
      <c r="S6" s="2"/>
      <c r="T6" s="2">
        <f>ROUND(SUM(T2:T5)/4,0)</f>
        <v>6</v>
      </c>
      <c r="U6" s="2">
        <f>ROUND(SUM(U2:U5)/4,0)</f>
        <v>1</v>
      </c>
      <c r="V6" s="2">
        <f t="shared" ref="V6:AB6" si="3">ROUND(SUM(V2:V5)/4,0)</f>
        <v>16</v>
      </c>
      <c r="W6" s="2">
        <f t="shared" si="3"/>
        <v>3</v>
      </c>
      <c r="X6" s="2">
        <f t="shared" si="3"/>
        <v>0</v>
      </c>
      <c r="Y6" s="2">
        <f t="shared" si="3"/>
        <v>11</v>
      </c>
      <c r="Z6" s="2">
        <f t="shared" si="3"/>
        <v>8</v>
      </c>
      <c r="AA6" s="2">
        <f t="shared" si="3"/>
        <v>1</v>
      </c>
      <c r="AB6" s="2">
        <f t="shared" si="3"/>
        <v>22</v>
      </c>
      <c r="AC6" s="2">
        <f t="shared" ref="AC6" si="4">SUM(AC2:AC5)/4</f>
        <v>3.125E-2</v>
      </c>
      <c r="AD6" s="2">
        <f t="shared" ref="AD6:AE6" si="5">SUM(AD2:AD5)/4</f>
        <v>1.7857142857142849E-2</v>
      </c>
      <c r="AE6" s="2">
        <f t="shared" si="5"/>
        <v>2.2727272727272724E-2</v>
      </c>
      <c r="AF6" s="2">
        <f>AF5</f>
        <v>14</v>
      </c>
      <c r="AG6" s="2">
        <f t="shared" ref="AG6:AI6" si="6">SUM(AG2:AG5)/4</f>
        <v>0.41291666666666671</v>
      </c>
      <c r="AH6" s="2">
        <f t="shared" si="6"/>
        <v>0.27075098814229248</v>
      </c>
      <c r="AI6" s="2">
        <f t="shared" si="6"/>
        <v>0.30301443307172771</v>
      </c>
      <c r="AJ6" s="2">
        <f>AJ5</f>
        <v>22</v>
      </c>
      <c r="AK6" s="2">
        <f t="shared" ref="AK6:AM6" si="7">SUM(AK2:AK5)/4</f>
        <v>0.55346720214190093</v>
      </c>
      <c r="AL6" s="2">
        <f t="shared" si="7"/>
        <v>31</v>
      </c>
      <c r="AM6" s="2">
        <f t="shared" si="7"/>
        <v>0.4540153418305547</v>
      </c>
      <c r="AN6" s="2">
        <f>AN5</f>
        <v>0.87096774193548387</v>
      </c>
      <c r="AO6" s="2">
        <f t="shared" ref="AO6:AR6" si="8">SUM(AO2:AO5)/4</f>
        <v>0.42241000877963125</v>
      </c>
      <c r="AP6" s="2">
        <f t="shared" si="8"/>
        <v>0.29939400283240714</v>
      </c>
      <c r="AQ6" s="2">
        <f t="shared" si="8"/>
        <v>0.33545002216110203</v>
      </c>
      <c r="AR6" s="2">
        <f t="shared" si="8"/>
        <v>0.29306963598030045</v>
      </c>
      <c r="AS6" s="2">
        <f>AS5</f>
        <v>67</v>
      </c>
      <c r="AT6" s="2">
        <f t="shared" ref="AT6:AV6" si="9">SUM(AT2:AT5)/4</f>
        <v>0.35148674925880125</v>
      </c>
      <c r="AU6" s="2">
        <f t="shared" si="9"/>
        <v>0.42241000877963125</v>
      </c>
      <c r="AV6" s="2">
        <f t="shared" si="9"/>
        <v>0.35872783600982078</v>
      </c>
      <c r="AW6" s="2">
        <f>AW5</f>
        <v>67</v>
      </c>
    </row>
    <row r="7" spans="1:49" x14ac:dyDescent="0.25">
      <c r="A7">
        <v>1</v>
      </c>
      <c r="B7" s="1" t="s">
        <v>31</v>
      </c>
      <c r="C7" s="1" t="s">
        <v>32</v>
      </c>
      <c r="D7" s="1" t="s">
        <v>69</v>
      </c>
      <c r="E7">
        <v>23.281662940979004</v>
      </c>
      <c r="F7">
        <v>704</v>
      </c>
      <c r="G7">
        <v>528</v>
      </c>
      <c r="H7">
        <v>176</v>
      </c>
      <c r="I7">
        <v>0.69886363636363635</v>
      </c>
      <c r="J7">
        <v>0.68884479717813052</v>
      </c>
      <c r="K7">
        <v>0.69886363636363635</v>
      </c>
      <c r="L7">
        <v>0</v>
      </c>
      <c r="M7">
        <v>0.6479048550016292</v>
      </c>
      <c r="N7">
        <v>0.69886363636363635</v>
      </c>
      <c r="O7">
        <v>0</v>
      </c>
      <c r="P7">
        <v>0.66303999130032898</v>
      </c>
      <c r="Q7">
        <v>0.69886363636363635</v>
      </c>
      <c r="R7">
        <v>0</v>
      </c>
      <c r="S7" s="1" t="s">
        <v>179</v>
      </c>
      <c r="T7" s="1">
        <v>77</v>
      </c>
      <c r="U7" s="1">
        <v>10</v>
      </c>
      <c r="V7" s="1">
        <v>6</v>
      </c>
      <c r="W7" s="1">
        <v>20</v>
      </c>
      <c r="X7" s="1">
        <v>27</v>
      </c>
      <c r="Y7" s="1">
        <v>3</v>
      </c>
      <c r="Z7" s="1">
        <v>11</v>
      </c>
      <c r="AA7" s="1">
        <v>3</v>
      </c>
      <c r="AB7" s="1">
        <v>19</v>
      </c>
      <c r="AC7">
        <v>0.67500000000000004</v>
      </c>
      <c r="AD7">
        <v>0.54</v>
      </c>
      <c r="AE7">
        <v>0.60000000000000009</v>
      </c>
      <c r="AF7">
        <v>50</v>
      </c>
      <c r="AG7">
        <v>0.71296296296296291</v>
      </c>
      <c r="AH7">
        <v>0.82795698924731187</v>
      </c>
      <c r="AI7">
        <v>0.76616915422885568</v>
      </c>
      <c r="AJ7">
        <v>93</v>
      </c>
      <c r="AK7">
        <v>0.62295081967213117</v>
      </c>
      <c r="AL7">
        <v>33</v>
      </c>
      <c r="AM7">
        <v>0.6785714285714286</v>
      </c>
      <c r="AN7">
        <v>0.5757575757575758</v>
      </c>
      <c r="AO7">
        <v>0.69886363636363635</v>
      </c>
      <c r="AP7">
        <v>0.68884479717813052</v>
      </c>
      <c r="AQ7">
        <v>0.6479048550016292</v>
      </c>
      <c r="AR7">
        <v>0.66303999130032898</v>
      </c>
      <c r="AS7">
        <v>176</v>
      </c>
      <c r="AT7">
        <v>0.6957296176046176</v>
      </c>
      <c r="AU7">
        <v>0.69886363636363635</v>
      </c>
      <c r="AV7">
        <v>0.6921085704117268</v>
      </c>
      <c r="AW7">
        <v>176</v>
      </c>
    </row>
    <row r="8" spans="1:49" x14ac:dyDescent="0.25">
      <c r="A8">
        <v>2</v>
      </c>
      <c r="B8" s="1" t="s">
        <v>31</v>
      </c>
      <c r="C8" s="1" t="s">
        <v>32</v>
      </c>
      <c r="D8" s="1" t="s">
        <v>69</v>
      </c>
      <c r="E8">
        <v>25.66940808296204</v>
      </c>
      <c r="F8">
        <v>704</v>
      </c>
      <c r="G8">
        <v>528</v>
      </c>
      <c r="H8">
        <v>176</v>
      </c>
      <c r="I8">
        <v>0.60227272727272729</v>
      </c>
      <c r="J8">
        <v>0.54065598779557578</v>
      </c>
      <c r="K8">
        <v>0.60227272727272729</v>
      </c>
      <c r="L8">
        <v>0</v>
      </c>
      <c r="M8">
        <v>0.54108830237862504</v>
      </c>
      <c r="N8">
        <v>0.60227272727272729</v>
      </c>
      <c r="O8">
        <v>0</v>
      </c>
      <c r="P8">
        <v>0.5227073717330325</v>
      </c>
      <c r="Q8">
        <v>0.60227272727272729</v>
      </c>
      <c r="R8">
        <v>0</v>
      </c>
      <c r="S8" s="1" t="s">
        <v>180</v>
      </c>
      <c r="T8" s="1">
        <v>76</v>
      </c>
      <c r="U8" s="1">
        <v>10</v>
      </c>
      <c r="V8" s="1">
        <v>7</v>
      </c>
      <c r="W8" s="1">
        <v>29</v>
      </c>
      <c r="X8" s="1">
        <v>10</v>
      </c>
      <c r="Y8" s="1">
        <v>11</v>
      </c>
      <c r="Z8" s="1">
        <v>10</v>
      </c>
      <c r="AA8" s="1">
        <v>3</v>
      </c>
      <c r="AB8" s="1">
        <v>20</v>
      </c>
      <c r="AC8">
        <v>0.43478260869565211</v>
      </c>
      <c r="AD8">
        <v>0.2</v>
      </c>
      <c r="AE8">
        <v>0.27397260273972601</v>
      </c>
      <c r="AF8">
        <v>50</v>
      </c>
      <c r="AG8">
        <v>0.66086956521739126</v>
      </c>
      <c r="AH8">
        <v>0.81720430107526887</v>
      </c>
      <c r="AI8">
        <v>0.73076923076923084</v>
      </c>
      <c r="AJ8">
        <v>93</v>
      </c>
      <c r="AK8">
        <v>0.56338028169014087</v>
      </c>
      <c r="AL8">
        <v>33</v>
      </c>
      <c r="AM8">
        <v>0.52631578947368418</v>
      </c>
      <c r="AN8">
        <v>0.60606060606060608</v>
      </c>
      <c r="AO8">
        <v>0.60227272727272696</v>
      </c>
      <c r="AP8">
        <v>0.54065598779557578</v>
      </c>
      <c r="AQ8">
        <v>0.54108830237862504</v>
      </c>
      <c r="AR8">
        <v>0.5227073717330325</v>
      </c>
      <c r="AS8">
        <v>176</v>
      </c>
      <c r="AT8">
        <v>0.57141148325358848</v>
      </c>
      <c r="AU8">
        <v>0.60227272727272729</v>
      </c>
      <c r="AV8">
        <v>0.56961203349033762</v>
      </c>
      <c r="AW8">
        <v>176</v>
      </c>
    </row>
    <row r="9" spans="1:49" x14ac:dyDescent="0.25">
      <c r="A9">
        <v>3</v>
      </c>
      <c r="B9" s="1" t="s">
        <v>31</v>
      </c>
      <c r="C9" s="1" t="s">
        <v>32</v>
      </c>
      <c r="D9" s="1" t="s">
        <v>69</v>
      </c>
      <c r="E9">
        <v>25.27557897567749</v>
      </c>
      <c r="F9">
        <v>704</v>
      </c>
      <c r="G9">
        <v>528</v>
      </c>
      <c r="H9">
        <v>176</v>
      </c>
      <c r="I9">
        <v>0.60795454545454541</v>
      </c>
      <c r="J9">
        <v>0.58921978404737019</v>
      </c>
      <c r="K9">
        <v>0.60795454545454541</v>
      </c>
      <c r="L9">
        <v>0</v>
      </c>
      <c r="M9">
        <v>0.5275840243870934</v>
      </c>
      <c r="N9">
        <v>0.60795454545454541</v>
      </c>
      <c r="O9">
        <v>0</v>
      </c>
      <c r="P9">
        <v>0.51542789647628362</v>
      </c>
      <c r="Q9">
        <v>0.60795454545454541</v>
      </c>
      <c r="R9">
        <v>0</v>
      </c>
      <c r="S9" s="1" t="s">
        <v>181</v>
      </c>
      <c r="T9" s="1">
        <v>81</v>
      </c>
      <c r="U9" s="1">
        <v>4</v>
      </c>
      <c r="V9" s="1">
        <v>7</v>
      </c>
      <c r="W9" s="1">
        <v>39</v>
      </c>
      <c r="X9" s="1">
        <v>8</v>
      </c>
      <c r="Y9" s="1">
        <v>4</v>
      </c>
      <c r="Z9" s="1">
        <v>12</v>
      </c>
      <c r="AA9" s="1">
        <v>3</v>
      </c>
      <c r="AB9" s="1">
        <v>18</v>
      </c>
      <c r="AC9">
        <v>0.53333333333333333</v>
      </c>
      <c r="AD9">
        <v>0.15686274509803921</v>
      </c>
      <c r="AE9">
        <v>0.2424242424242424</v>
      </c>
      <c r="AF9">
        <v>51</v>
      </c>
      <c r="AG9">
        <v>0.61363636363636365</v>
      </c>
      <c r="AH9">
        <v>0.88043478260869568</v>
      </c>
      <c r="AI9">
        <v>0.72321428571428581</v>
      </c>
      <c r="AJ9">
        <v>92</v>
      </c>
      <c r="AK9">
        <v>0.58064516129032262</v>
      </c>
      <c r="AL9">
        <v>33</v>
      </c>
      <c r="AM9">
        <v>0.62068965517241381</v>
      </c>
      <c r="AN9">
        <v>0.54545454545454541</v>
      </c>
      <c r="AO9">
        <v>0.60795454545454541</v>
      </c>
      <c r="AP9">
        <v>0.58921978404737019</v>
      </c>
      <c r="AQ9">
        <v>0.5275840243870934</v>
      </c>
      <c r="AR9">
        <v>0.51542789647628362</v>
      </c>
      <c r="AS9">
        <v>176</v>
      </c>
      <c r="AT9">
        <v>0.59168922770019949</v>
      </c>
      <c r="AU9">
        <v>0.60795454545454541</v>
      </c>
      <c r="AV9">
        <v>0.55716273279506412</v>
      </c>
      <c r="AW9">
        <v>176</v>
      </c>
    </row>
    <row r="10" spans="1:49" x14ac:dyDescent="0.25">
      <c r="A10">
        <v>4</v>
      </c>
      <c r="B10" s="1" t="s">
        <v>31</v>
      </c>
      <c r="C10" s="1" t="s">
        <v>32</v>
      </c>
      <c r="D10" s="1" t="s">
        <v>69</v>
      </c>
      <c r="E10">
        <v>25.879428863525391</v>
      </c>
      <c r="F10">
        <v>704</v>
      </c>
      <c r="G10">
        <v>528</v>
      </c>
      <c r="H10">
        <v>176</v>
      </c>
      <c r="I10">
        <v>0.67045454545454541</v>
      </c>
      <c r="J10">
        <v>0.634528170242456</v>
      </c>
      <c r="K10">
        <v>0.67045454545454541</v>
      </c>
      <c r="L10">
        <v>0</v>
      </c>
      <c r="M10">
        <v>0.64221498876230332</v>
      </c>
      <c r="N10">
        <v>0.67045454545454541</v>
      </c>
      <c r="O10">
        <v>0</v>
      </c>
      <c r="P10">
        <v>0.63790765819276152</v>
      </c>
      <c r="Q10">
        <v>0.67045454545454541</v>
      </c>
      <c r="R10">
        <v>0</v>
      </c>
      <c r="S10" s="1" t="s">
        <v>182</v>
      </c>
      <c r="T10" s="1">
        <v>70</v>
      </c>
      <c r="U10" s="1">
        <v>16</v>
      </c>
      <c r="V10" s="1">
        <v>6</v>
      </c>
      <c r="W10" s="1">
        <v>15</v>
      </c>
      <c r="X10" s="1">
        <v>27</v>
      </c>
      <c r="Y10" s="1">
        <v>9</v>
      </c>
      <c r="Z10" s="1">
        <v>6</v>
      </c>
      <c r="AA10" s="1">
        <v>6</v>
      </c>
      <c r="AB10" s="1">
        <v>21</v>
      </c>
      <c r="AC10">
        <v>0.55102040816326525</v>
      </c>
      <c r="AD10">
        <v>0.52941176470588236</v>
      </c>
      <c r="AE10">
        <v>0.54</v>
      </c>
      <c r="AF10">
        <v>51</v>
      </c>
      <c r="AG10">
        <v>0.76923076923076927</v>
      </c>
      <c r="AH10">
        <v>0.76086956521739135</v>
      </c>
      <c r="AI10">
        <v>0.76502732240437155</v>
      </c>
      <c r="AJ10">
        <v>92</v>
      </c>
      <c r="AK10">
        <v>0.60869565217391308</v>
      </c>
      <c r="AL10">
        <v>33</v>
      </c>
      <c r="AM10">
        <v>0.58333333333333337</v>
      </c>
      <c r="AN10">
        <v>0.63636363636363635</v>
      </c>
      <c r="AO10">
        <v>0.67045454545454541</v>
      </c>
      <c r="AP10">
        <v>0.634528170242456</v>
      </c>
      <c r="AQ10">
        <v>0.64221498876230332</v>
      </c>
      <c r="AR10">
        <v>0.63790765819276152</v>
      </c>
      <c r="AS10">
        <v>176</v>
      </c>
      <c r="AT10">
        <v>0.67114358855430289</v>
      </c>
      <c r="AU10">
        <v>0.67045454545454541</v>
      </c>
      <c r="AV10">
        <v>0.67050835331216663</v>
      </c>
      <c r="AW10">
        <v>176</v>
      </c>
    </row>
    <row r="11" spans="1:49" s="3" customFormat="1" x14ac:dyDescent="0.25">
      <c r="A11" s="2" t="s">
        <v>148</v>
      </c>
      <c r="B11" s="2" t="str">
        <f>B10</f>
        <v>LT02</v>
      </c>
      <c r="C11" s="2" t="str">
        <f>C10</f>
        <v>speechLessing</v>
      </c>
      <c r="D11" s="2" t="str">
        <f>D10</f>
        <v>Ternary</v>
      </c>
      <c r="E11" s="2">
        <f>SUM(E7:E10)</f>
        <v>100.10607886314392</v>
      </c>
      <c r="F11" s="2">
        <f>F10</f>
        <v>704</v>
      </c>
      <c r="G11" s="2">
        <f t="shared" ref="G11:H11" si="10">G10</f>
        <v>528</v>
      </c>
      <c r="H11" s="2">
        <f t="shared" si="10"/>
        <v>176</v>
      </c>
      <c r="I11" s="2">
        <f>SUM(I7:I10)/4</f>
        <v>0.64488636363636365</v>
      </c>
      <c r="J11" s="2">
        <f t="shared" ref="J11:L11" si="11">SUM(J7:J10)/4</f>
        <v>0.61331218481588312</v>
      </c>
      <c r="K11" s="2">
        <f t="shared" si="11"/>
        <v>0.64488636363636365</v>
      </c>
      <c r="L11" s="2">
        <f t="shared" si="11"/>
        <v>0</v>
      </c>
      <c r="M11" s="2">
        <f t="shared" ref="M11:R11" si="12">SUM(M7:M10)/4</f>
        <v>0.58969804263241266</v>
      </c>
      <c r="N11" s="2">
        <f t="shared" si="12"/>
        <v>0.64488636363636365</v>
      </c>
      <c r="O11" s="2">
        <f t="shared" si="12"/>
        <v>0</v>
      </c>
      <c r="P11" s="2">
        <f t="shared" si="12"/>
        <v>0.5847707294256016</v>
      </c>
      <c r="Q11" s="2">
        <f t="shared" si="12"/>
        <v>0.64488636363636365</v>
      </c>
      <c r="R11" s="2">
        <f t="shared" si="12"/>
        <v>0</v>
      </c>
      <c r="S11" s="2"/>
      <c r="T11" s="2">
        <f>ROUND(SUM(T7:T10)/4,0)</f>
        <v>76</v>
      </c>
      <c r="U11" s="2">
        <f>ROUND(SUM(U7:U10)/4,0)</f>
        <v>10</v>
      </c>
      <c r="V11" s="2">
        <f t="shared" ref="V11:AB11" si="13">ROUND(SUM(V7:V10)/4,0)</f>
        <v>7</v>
      </c>
      <c r="W11" s="2">
        <f t="shared" si="13"/>
        <v>26</v>
      </c>
      <c r="X11" s="2">
        <f t="shared" si="13"/>
        <v>18</v>
      </c>
      <c r="Y11" s="2">
        <f t="shared" si="13"/>
        <v>7</v>
      </c>
      <c r="Z11" s="2">
        <f t="shared" si="13"/>
        <v>10</v>
      </c>
      <c r="AA11" s="2">
        <f t="shared" si="13"/>
        <v>4</v>
      </c>
      <c r="AB11" s="2">
        <f t="shared" si="13"/>
        <v>20</v>
      </c>
      <c r="AC11" s="2">
        <f t="shared" ref="AC11" si="14">SUM(AC7:AC10)/4</f>
        <v>0.54853408754806265</v>
      </c>
      <c r="AD11" s="2">
        <f t="shared" ref="AD11:AE11" si="15">SUM(AD7:AD10)/4</f>
        <v>0.35656862745098039</v>
      </c>
      <c r="AE11" s="2">
        <f t="shared" si="15"/>
        <v>0.41409921129099214</v>
      </c>
      <c r="AF11" s="2">
        <f>AF10</f>
        <v>51</v>
      </c>
      <c r="AG11" s="2">
        <f t="shared" ref="AG11:AI11" si="16">SUM(AG7:AG10)/4</f>
        <v>0.6891749152618718</v>
      </c>
      <c r="AH11" s="2">
        <f t="shared" si="16"/>
        <v>0.82161640953716697</v>
      </c>
      <c r="AI11" s="2">
        <f t="shared" si="16"/>
        <v>0.74629499827918599</v>
      </c>
      <c r="AJ11" s="2">
        <f>AJ10</f>
        <v>92</v>
      </c>
      <c r="AK11" s="2">
        <f t="shared" ref="AK11:AM11" si="17">SUM(AK7:AK10)/4</f>
        <v>0.59391797870662688</v>
      </c>
      <c r="AL11" s="2">
        <f t="shared" si="17"/>
        <v>33</v>
      </c>
      <c r="AM11" s="2">
        <f t="shared" si="17"/>
        <v>0.60222755163771502</v>
      </c>
      <c r="AN11" s="2">
        <f>AN10</f>
        <v>0.63636363636363635</v>
      </c>
      <c r="AO11" s="2">
        <f t="shared" ref="AO11:AR11" si="18">SUM(AO7:AO10)/4</f>
        <v>0.64488636363636354</v>
      </c>
      <c r="AP11" s="2">
        <f t="shared" si="18"/>
        <v>0.61331218481588312</v>
      </c>
      <c r="AQ11" s="2">
        <f t="shared" si="18"/>
        <v>0.58969804263241266</v>
      </c>
      <c r="AR11" s="2">
        <f t="shared" si="18"/>
        <v>0.5847707294256016</v>
      </c>
      <c r="AS11" s="2">
        <f>AS10</f>
        <v>176</v>
      </c>
      <c r="AT11" s="2">
        <f t="shared" ref="AT11:AV11" si="19">SUM(AT7:AT10)/4</f>
        <v>0.63249347927817712</v>
      </c>
      <c r="AU11" s="2">
        <f t="shared" si="19"/>
        <v>0.64488636363636365</v>
      </c>
      <c r="AV11" s="2">
        <f t="shared" si="19"/>
        <v>0.62234792250232374</v>
      </c>
      <c r="AW11" s="2">
        <f>AW10</f>
        <v>176</v>
      </c>
    </row>
    <row r="12" spans="1:49" x14ac:dyDescent="0.25">
      <c r="A12">
        <v>1</v>
      </c>
      <c r="B12" s="1" t="s">
        <v>35</v>
      </c>
      <c r="C12" s="1" t="s">
        <v>36</v>
      </c>
      <c r="D12" s="1" t="s">
        <v>69</v>
      </c>
      <c r="E12">
        <v>15.795527458190918</v>
      </c>
      <c r="F12">
        <v>270</v>
      </c>
      <c r="G12">
        <v>202</v>
      </c>
      <c r="H12">
        <v>68</v>
      </c>
      <c r="I12">
        <v>0.54411764705882348</v>
      </c>
      <c r="J12">
        <v>0.62225812769291033</v>
      </c>
      <c r="K12">
        <v>0.54411764705882348</v>
      </c>
      <c r="L12">
        <v>0</v>
      </c>
      <c r="M12">
        <v>0.52361782071926999</v>
      </c>
      <c r="N12">
        <v>0.54411764705882348</v>
      </c>
      <c r="O12">
        <v>0</v>
      </c>
      <c r="P12">
        <v>0.53682413600891865</v>
      </c>
      <c r="Q12">
        <v>0.54411764705882348</v>
      </c>
      <c r="R12">
        <v>0</v>
      </c>
      <c r="S12" s="1" t="s">
        <v>183</v>
      </c>
      <c r="T12" s="1">
        <v>19</v>
      </c>
      <c r="U12" s="1">
        <v>0</v>
      </c>
      <c r="V12" s="1">
        <v>8</v>
      </c>
      <c r="W12" s="1">
        <v>7</v>
      </c>
      <c r="X12" s="1">
        <v>7</v>
      </c>
      <c r="Y12" s="1">
        <v>4</v>
      </c>
      <c r="Z12" s="1">
        <v>11</v>
      </c>
      <c r="AA12" s="1">
        <v>1</v>
      </c>
      <c r="AB12" s="1">
        <v>11</v>
      </c>
      <c r="AC12">
        <v>0.875</v>
      </c>
      <c r="AD12">
        <v>0.3888888888888889</v>
      </c>
      <c r="AE12">
        <v>0.53846153846153855</v>
      </c>
      <c r="AF12">
        <v>18</v>
      </c>
      <c r="AG12">
        <v>0.51351351351351349</v>
      </c>
      <c r="AH12">
        <v>0.70370370370370372</v>
      </c>
      <c r="AI12">
        <v>0.59375</v>
      </c>
      <c r="AJ12">
        <v>27</v>
      </c>
      <c r="AK12">
        <v>0.47826086956521741</v>
      </c>
      <c r="AL12">
        <v>23</v>
      </c>
      <c r="AM12">
        <v>0.47826086956521741</v>
      </c>
      <c r="AN12">
        <v>0.47826086956521741</v>
      </c>
      <c r="AO12">
        <v>0.54411764705882348</v>
      </c>
      <c r="AP12">
        <v>0.62225812769291033</v>
      </c>
      <c r="AQ12">
        <v>0.52361782071926999</v>
      </c>
      <c r="AR12">
        <v>0.53682413600891865</v>
      </c>
      <c r="AS12">
        <v>68</v>
      </c>
      <c r="AT12">
        <v>0.59727742448330678</v>
      </c>
      <c r="AU12">
        <v>0.54411764705882348</v>
      </c>
      <c r="AV12">
        <v>0.54005231900452488</v>
      </c>
      <c r="AW12">
        <v>68</v>
      </c>
    </row>
    <row r="13" spans="1:49" x14ac:dyDescent="0.25">
      <c r="A13">
        <v>2</v>
      </c>
      <c r="B13" s="1" t="s">
        <v>35</v>
      </c>
      <c r="C13" s="1" t="s">
        <v>36</v>
      </c>
      <c r="D13" s="1" t="s">
        <v>69</v>
      </c>
      <c r="E13">
        <v>15.905292749404907</v>
      </c>
      <c r="F13">
        <v>270</v>
      </c>
      <c r="G13">
        <v>202</v>
      </c>
      <c r="H13">
        <v>68</v>
      </c>
      <c r="I13">
        <v>0.69117647058823528</v>
      </c>
      <c r="J13">
        <v>0.69422657952069711</v>
      </c>
      <c r="K13">
        <v>0.69117647058823528</v>
      </c>
      <c r="L13">
        <v>0</v>
      </c>
      <c r="M13">
        <v>0.66761052246985753</v>
      </c>
      <c r="N13">
        <v>0.69117647058823528</v>
      </c>
      <c r="O13">
        <v>0</v>
      </c>
      <c r="P13">
        <v>0.66702141382868951</v>
      </c>
      <c r="Q13">
        <v>0.69117647058823528</v>
      </c>
      <c r="R13">
        <v>0</v>
      </c>
      <c r="S13" s="1" t="s">
        <v>184</v>
      </c>
      <c r="T13" s="1">
        <v>25</v>
      </c>
      <c r="U13" s="1">
        <v>3</v>
      </c>
      <c r="V13" s="1">
        <v>0</v>
      </c>
      <c r="W13" s="1">
        <v>4</v>
      </c>
      <c r="X13" s="1">
        <v>10</v>
      </c>
      <c r="Y13" s="1">
        <v>3</v>
      </c>
      <c r="Z13" s="1">
        <v>7</v>
      </c>
      <c r="AA13" s="1">
        <v>4</v>
      </c>
      <c r="AB13" s="1">
        <v>12</v>
      </c>
      <c r="AC13">
        <v>0.58823529411764708</v>
      </c>
      <c r="AD13">
        <v>0.58823529411764708</v>
      </c>
      <c r="AE13">
        <v>0.58823529411764708</v>
      </c>
      <c r="AF13">
        <v>17</v>
      </c>
      <c r="AG13">
        <v>0.69444444444444442</v>
      </c>
      <c r="AH13">
        <v>0.8928571428571429</v>
      </c>
      <c r="AI13">
        <v>0.78125</v>
      </c>
      <c r="AJ13">
        <v>28</v>
      </c>
      <c r="AK13">
        <v>0.63157894736842113</v>
      </c>
      <c r="AL13">
        <v>23</v>
      </c>
      <c r="AM13">
        <v>0.8</v>
      </c>
      <c r="AN13">
        <v>0.52173913043478259</v>
      </c>
      <c r="AO13">
        <v>0.69117647058823528</v>
      </c>
      <c r="AP13">
        <v>0.69422657952069711</v>
      </c>
      <c r="AQ13">
        <v>0.66761052246985753</v>
      </c>
      <c r="AR13">
        <v>0.66702141382868951</v>
      </c>
      <c r="AS13">
        <v>68</v>
      </c>
      <c r="AT13">
        <v>0.70359477124183012</v>
      </c>
      <c r="AU13">
        <v>0.69117647058823528</v>
      </c>
      <c r="AV13">
        <v>0.68237229102167185</v>
      </c>
      <c r="AW13">
        <v>68</v>
      </c>
    </row>
    <row r="14" spans="1:49" x14ac:dyDescent="0.25">
      <c r="A14">
        <v>3</v>
      </c>
      <c r="B14" s="1" t="s">
        <v>35</v>
      </c>
      <c r="C14" s="1" t="s">
        <v>36</v>
      </c>
      <c r="D14" s="1" t="s">
        <v>69</v>
      </c>
      <c r="E14">
        <v>15.96064567565918</v>
      </c>
      <c r="F14">
        <v>270</v>
      </c>
      <c r="G14">
        <v>203</v>
      </c>
      <c r="H14">
        <v>67</v>
      </c>
      <c r="I14">
        <v>0.64179104477611937</v>
      </c>
      <c r="J14">
        <v>0.6878019323671497</v>
      </c>
      <c r="K14">
        <v>0.64179104477611937</v>
      </c>
      <c r="L14">
        <v>0</v>
      </c>
      <c r="M14">
        <v>0.60478736949325185</v>
      </c>
      <c r="N14">
        <v>0.64179104477611937</v>
      </c>
      <c r="O14">
        <v>0</v>
      </c>
      <c r="P14">
        <v>0.61444444444444446</v>
      </c>
      <c r="Q14">
        <v>0.64179104477611937</v>
      </c>
      <c r="R14">
        <v>0</v>
      </c>
      <c r="S14" s="1" t="s">
        <v>185</v>
      </c>
      <c r="T14" s="1">
        <v>24</v>
      </c>
      <c r="U14" s="1">
        <v>1</v>
      </c>
      <c r="V14" s="1">
        <v>3</v>
      </c>
      <c r="W14" s="1">
        <v>2</v>
      </c>
      <c r="X14" s="1">
        <v>7</v>
      </c>
      <c r="Y14" s="1">
        <v>8</v>
      </c>
      <c r="Z14" s="1">
        <v>10</v>
      </c>
      <c r="AA14" s="1">
        <v>0</v>
      </c>
      <c r="AB14" s="1">
        <v>12</v>
      </c>
      <c r="AC14">
        <v>0.875</v>
      </c>
      <c r="AD14">
        <v>0.41176470588235292</v>
      </c>
      <c r="AE14">
        <v>0.56000000000000005</v>
      </c>
      <c r="AF14">
        <v>17</v>
      </c>
      <c r="AG14">
        <v>0.66666666666666663</v>
      </c>
      <c r="AH14">
        <v>0.8571428571428571</v>
      </c>
      <c r="AI14">
        <v>0.75</v>
      </c>
      <c r="AJ14">
        <v>28</v>
      </c>
      <c r="AK14">
        <v>0.53333333333333321</v>
      </c>
      <c r="AL14">
        <v>22</v>
      </c>
      <c r="AM14">
        <v>0.52173913043478259</v>
      </c>
      <c r="AN14">
        <v>0.54545454545454541</v>
      </c>
      <c r="AO14">
        <v>0.64179104477611937</v>
      </c>
      <c r="AP14">
        <v>0.6878019323671497</v>
      </c>
      <c r="AQ14">
        <v>0.60478736949325185</v>
      </c>
      <c r="AR14">
        <v>0.61444444444444446</v>
      </c>
      <c r="AS14">
        <v>67</v>
      </c>
      <c r="AT14">
        <v>0.67193921695868486</v>
      </c>
      <c r="AU14">
        <v>0.64179104477611937</v>
      </c>
      <c r="AV14">
        <v>0.63064676616915416</v>
      </c>
      <c r="AW14">
        <v>67</v>
      </c>
    </row>
    <row r="15" spans="1:49" x14ac:dyDescent="0.25">
      <c r="A15">
        <v>4</v>
      </c>
      <c r="B15" s="1" t="s">
        <v>35</v>
      </c>
      <c r="C15" s="1" t="s">
        <v>36</v>
      </c>
      <c r="D15" s="1" t="s">
        <v>69</v>
      </c>
      <c r="E15">
        <v>15.46626353263855</v>
      </c>
      <c r="F15">
        <v>270</v>
      </c>
      <c r="G15">
        <v>203</v>
      </c>
      <c r="H15">
        <v>67</v>
      </c>
      <c r="I15">
        <v>0.73134328358208955</v>
      </c>
      <c r="J15">
        <v>0.72799145299145296</v>
      </c>
      <c r="K15">
        <v>0.73134328358208955</v>
      </c>
      <c r="L15">
        <v>0</v>
      </c>
      <c r="M15">
        <v>0.71109216633513306</v>
      </c>
      <c r="N15">
        <v>0.73134328358208955</v>
      </c>
      <c r="O15">
        <v>0</v>
      </c>
      <c r="P15">
        <v>0.71511758118700997</v>
      </c>
      <c r="Q15">
        <v>0.73134328358208955</v>
      </c>
      <c r="R15">
        <v>0</v>
      </c>
      <c r="S15" s="1" t="s">
        <v>186</v>
      </c>
      <c r="T15" s="1">
        <v>21</v>
      </c>
      <c r="U15" s="1">
        <v>3</v>
      </c>
      <c r="V15" s="1">
        <v>3</v>
      </c>
      <c r="W15" s="1">
        <v>6</v>
      </c>
      <c r="X15" s="1">
        <v>9</v>
      </c>
      <c r="Y15" s="1">
        <v>2</v>
      </c>
      <c r="Z15" s="1">
        <v>3</v>
      </c>
      <c r="AA15" s="1">
        <v>1</v>
      </c>
      <c r="AB15" s="1">
        <v>19</v>
      </c>
      <c r="AC15">
        <v>0.69230769230769229</v>
      </c>
      <c r="AD15">
        <v>0.52941176470588236</v>
      </c>
      <c r="AE15">
        <v>0.59999999999999987</v>
      </c>
      <c r="AF15">
        <v>17</v>
      </c>
      <c r="AG15">
        <v>0.7</v>
      </c>
      <c r="AH15">
        <v>0.77777777777777779</v>
      </c>
      <c r="AI15">
        <v>0.73684210526315774</v>
      </c>
      <c r="AJ15">
        <v>27</v>
      </c>
      <c r="AK15">
        <v>0.8085106382978724</v>
      </c>
      <c r="AL15">
        <v>23</v>
      </c>
      <c r="AM15">
        <v>0.79166666666666663</v>
      </c>
      <c r="AN15">
        <v>0.82608695652173914</v>
      </c>
      <c r="AO15">
        <v>0.73134328358208955</v>
      </c>
      <c r="AP15">
        <v>0.72799145299145296</v>
      </c>
      <c r="AQ15">
        <v>0.71109216633513306</v>
      </c>
      <c r="AR15">
        <v>0.71511758118700997</v>
      </c>
      <c r="AS15">
        <v>67</v>
      </c>
      <c r="AT15">
        <v>0.72951588212782226</v>
      </c>
      <c r="AU15">
        <v>0.73134328358208955</v>
      </c>
      <c r="AV15">
        <v>0.72672360482024356</v>
      </c>
      <c r="AW15">
        <v>67</v>
      </c>
    </row>
    <row r="16" spans="1:49" s="3" customFormat="1" x14ac:dyDescent="0.25">
      <c r="A16" s="2" t="s">
        <v>148</v>
      </c>
      <c r="B16" s="2" t="str">
        <f>B15</f>
        <v>MI01</v>
      </c>
      <c r="C16" s="2" t="str">
        <f>C15</f>
        <v>mlsa</v>
      </c>
      <c r="D16" s="2" t="str">
        <f>D15</f>
        <v>Ternary</v>
      </c>
      <c r="E16" s="2">
        <f>SUM(E12:E15)</f>
        <v>63.127729415893555</v>
      </c>
      <c r="F16" s="2">
        <f>F15</f>
        <v>270</v>
      </c>
      <c r="G16" s="2">
        <f t="shared" ref="G16:H16" si="20">G15</f>
        <v>203</v>
      </c>
      <c r="H16" s="2">
        <f t="shared" si="20"/>
        <v>67</v>
      </c>
      <c r="I16" s="2">
        <f>SUM(I12:I15)/4</f>
        <v>0.65210711150131695</v>
      </c>
      <c r="J16" s="2">
        <f t="shared" ref="J16:L16" si="21">SUM(J12:J15)/4</f>
        <v>0.68306952314305258</v>
      </c>
      <c r="K16" s="2">
        <f t="shared" si="21"/>
        <v>0.65210711150131695</v>
      </c>
      <c r="L16" s="2">
        <f t="shared" si="21"/>
        <v>0</v>
      </c>
      <c r="M16" s="2">
        <f t="shared" ref="M16:R16" si="22">SUM(M12:M15)/4</f>
        <v>0.62677696975437813</v>
      </c>
      <c r="N16" s="2">
        <f t="shared" si="22"/>
        <v>0.65210711150131695</v>
      </c>
      <c r="O16" s="2">
        <f t="shared" si="22"/>
        <v>0</v>
      </c>
      <c r="P16" s="2">
        <f t="shared" si="22"/>
        <v>0.63335189386726565</v>
      </c>
      <c r="Q16" s="2">
        <f t="shared" si="22"/>
        <v>0.65210711150131695</v>
      </c>
      <c r="R16" s="2">
        <f t="shared" si="22"/>
        <v>0</v>
      </c>
      <c r="S16" s="2"/>
      <c r="T16" s="2">
        <f>ROUND(SUM(T12:T15)/4,0)</f>
        <v>22</v>
      </c>
      <c r="U16" s="2">
        <f>ROUND(SUM(U12:U15)/4,0)</f>
        <v>2</v>
      </c>
      <c r="V16" s="2">
        <f t="shared" ref="V16:AB16" si="23">ROUND(SUM(V12:V15)/4,0)</f>
        <v>4</v>
      </c>
      <c r="W16" s="2">
        <f t="shared" si="23"/>
        <v>5</v>
      </c>
      <c r="X16" s="2">
        <f t="shared" si="23"/>
        <v>8</v>
      </c>
      <c r="Y16" s="2">
        <f t="shared" si="23"/>
        <v>4</v>
      </c>
      <c r="Z16" s="2">
        <f t="shared" si="23"/>
        <v>8</v>
      </c>
      <c r="AA16" s="2">
        <f t="shared" si="23"/>
        <v>2</v>
      </c>
      <c r="AB16" s="2">
        <f t="shared" si="23"/>
        <v>14</v>
      </c>
      <c r="AC16" s="2">
        <f t="shared" ref="AC16" si="24">SUM(AC12:AC15)/4</f>
        <v>0.75763574660633481</v>
      </c>
      <c r="AD16" s="2">
        <f t="shared" ref="AD16:AE16" si="25">SUM(AD12:AD15)/4</f>
        <v>0.47957516339869277</v>
      </c>
      <c r="AE16" s="2">
        <f t="shared" si="25"/>
        <v>0.5716742081447963</v>
      </c>
      <c r="AF16" s="2">
        <f>AF15</f>
        <v>17</v>
      </c>
      <c r="AG16" s="2">
        <f t="shared" ref="AG16:AI16" si="26">SUM(AG12:AG15)/4</f>
        <v>0.64365615615615601</v>
      </c>
      <c r="AH16" s="2">
        <f t="shared" si="26"/>
        <v>0.80787037037037035</v>
      </c>
      <c r="AI16" s="2">
        <f t="shared" si="26"/>
        <v>0.71546052631578938</v>
      </c>
      <c r="AJ16" s="2">
        <f>AJ15</f>
        <v>27</v>
      </c>
      <c r="AK16" s="2">
        <f t="shared" ref="AK16:AM16" si="27">SUM(AK12:AK15)/4</f>
        <v>0.61292094714121104</v>
      </c>
      <c r="AL16" s="2">
        <f t="shared" si="27"/>
        <v>22.75</v>
      </c>
      <c r="AM16" s="2">
        <f t="shared" si="27"/>
        <v>0.6479166666666667</v>
      </c>
      <c r="AN16" s="2">
        <f>AN15</f>
        <v>0.82608695652173914</v>
      </c>
      <c r="AO16" s="2">
        <f t="shared" ref="AO16:AR16" si="28">SUM(AO12:AO15)/4</f>
        <v>0.65210711150131695</v>
      </c>
      <c r="AP16" s="2">
        <f t="shared" si="28"/>
        <v>0.68306952314305258</v>
      </c>
      <c r="AQ16" s="2">
        <f t="shared" si="28"/>
        <v>0.62677696975437813</v>
      </c>
      <c r="AR16" s="2">
        <f t="shared" si="28"/>
        <v>0.63335189386726565</v>
      </c>
      <c r="AS16" s="2">
        <f>AS15</f>
        <v>67</v>
      </c>
      <c r="AT16" s="2">
        <f t="shared" ref="AT16:AV16" si="29">SUM(AT12:AT15)/4</f>
        <v>0.67558182370291098</v>
      </c>
      <c r="AU16" s="2">
        <f t="shared" si="29"/>
        <v>0.65210711150131695</v>
      </c>
      <c r="AV16" s="2">
        <f t="shared" si="29"/>
        <v>0.64494874525389867</v>
      </c>
      <c r="AW16" s="2">
        <f>AW15</f>
        <v>67</v>
      </c>
    </row>
    <row r="17" spans="1:49" x14ac:dyDescent="0.25">
      <c r="A17">
        <v>1</v>
      </c>
      <c r="B17" s="1" t="s">
        <v>37</v>
      </c>
      <c r="C17" s="1" t="s">
        <v>38</v>
      </c>
      <c r="D17" s="1" t="s">
        <v>69</v>
      </c>
      <c r="E17">
        <v>624.0007598400116</v>
      </c>
      <c r="F17">
        <v>26680</v>
      </c>
      <c r="G17">
        <v>20010</v>
      </c>
      <c r="H17">
        <v>6670</v>
      </c>
      <c r="I17">
        <v>0.82143928035981995</v>
      </c>
      <c r="J17">
        <v>0.73584648632800287</v>
      </c>
      <c r="K17">
        <v>0.82143928035982006</v>
      </c>
      <c r="L17">
        <v>0</v>
      </c>
      <c r="M17">
        <v>0.72620968582600964</v>
      </c>
      <c r="N17">
        <v>0.82143928035982006</v>
      </c>
      <c r="O17">
        <v>0</v>
      </c>
      <c r="P17">
        <v>0.7307697244755661</v>
      </c>
      <c r="Q17">
        <v>0.82143928035982006</v>
      </c>
      <c r="R17">
        <v>0</v>
      </c>
      <c r="S17" s="1" t="s">
        <v>187</v>
      </c>
      <c r="T17" s="1">
        <v>1270</v>
      </c>
      <c r="U17" s="1">
        <v>22</v>
      </c>
      <c r="V17" s="1">
        <v>429</v>
      </c>
      <c r="W17" s="1">
        <v>28</v>
      </c>
      <c r="X17" s="1">
        <v>218</v>
      </c>
      <c r="Y17" s="1">
        <v>139</v>
      </c>
      <c r="Z17" s="1">
        <v>454</v>
      </c>
      <c r="AA17" s="1">
        <v>119</v>
      </c>
      <c r="AB17" s="1">
        <v>3991</v>
      </c>
      <c r="AC17">
        <v>0.60724233983286913</v>
      </c>
      <c r="AD17">
        <v>0.5662337662337662</v>
      </c>
      <c r="AE17">
        <v>0.58602150537634401</v>
      </c>
      <c r="AF17">
        <v>385</v>
      </c>
      <c r="AG17">
        <v>0.72488584474885842</v>
      </c>
      <c r="AH17">
        <v>0.73794305636257984</v>
      </c>
      <c r="AI17">
        <v>0.73135617621652738</v>
      </c>
      <c r="AJ17">
        <v>1721</v>
      </c>
      <c r="AK17">
        <v>0.87493149183382657</v>
      </c>
      <c r="AL17">
        <v>4564</v>
      </c>
      <c r="AM17">
        <v>0.87541127440228117</v>
      </c>
      <c r="AN17">
        <v>0.87445223488168278</v>
      </c>
      <c r="AO17">
        <v>0.82143928035982006</v>
      </c>
      <c r="AP17">
        <v>0.73584648632800287</v>
      </c>
      <c r="AQ17">
        <v>0.72620968582600964</v>
      </c>
      <c r="AR17">
        <v>0.7307697244755661</v>
      </c>
      <c r="AS17">
        <v>6670</v>
      </c>
      <c r="AT17">
        <v>0.82109353763425064</v>
      </c>
      <c r="AU17">
        <v>0.82143928035982006</v>
      </c>
      <c r="AV17">
        <v>0.82120983321860874</v>
      </c>
      <c r="AW17">
        <v>6670</v>
      </c>
    </row>
    <row r="18" spans="1:49" x14ac:dyDescent="0.25">
      <c r="A18">
        <v>2</v>
      </c>
      <c r="B18" s="1" t="s">
        <v>37</v>
      </c>
      <c r="C18" s="1" t="s">
        <v>38</v>
      </c>
      <c r="D18" s="1" t="s">
        <v>69</v>
      </c>
      <c r="E18">
        <v>629.30136466026306</v>
      </c>
      <c r="F18">
        <v>26680</v>
      </c>
      <c r="G18">
        <v>20010</v>
      </c>
      <c r="H18">
        <v>6670</v>
      </c>
      <c r="I18">
        <v>0.83223388305847079</v>
      </c>
      <c r="J18">
        <v>0.74946594641089403</v>
      </c>
      <c r="K18">
        <v>0.83223388305847079</v>
      </c>
      <c r="L18">
        <v>0</v>
      </c>
      <c r="M18">
        <v>0.73070901885618333</v>
      </c>
      <c r="N18">
        <v>0.83223388305847079</v>
      </c>
      <c r="O18">
        <v>0</v>
      </c>
      <c r="P18">
        <v>0.73960962404037034</v>
      </c>
      <c r="Q18">
        <v>0.83223388305847079</v>
      </c>
      <c r="R18">
        <v>0</v>
      </c>
      <c r="S18" s="1" t="s">
        <v>188</v>
      </c>
      <c r="T18" s="1">
        <v>1274</v>
      </c>
      <c r="U18" s="1">
        <v>27</v>
      </c>
      <c r="V18" s="1">
        <v>421</v>
      </c>
      <c r="W18" s="1">
        <v>24</v>
      </c>
      <c r="X18" s="1">
        <v>216</v>
      </c>
      <c r="Y18" s="1">
        <v>144</v>
      </c>
      <c r="Z18" s="1">
        <v>397</v>
      </c>
      <c r="AA18" s="1">
        <v>106</v>
      </c>
      <c r="AB18" s="1">
        <v>4061</v>
      </c>
      <c r="AC18">
        <v>0.61891117478510027</v>
      </c>
      <c r="AD18">
        <v>0.5625</v>
      </c>
      <c r="AE18">
        <v>0.58935879945429726</v>
      </c>
      <c r="AF18">
        <v>384</v>
      </c>
      <c r="AG18">
        <v>0.75162241887905601</v>
      </c>
      <c r="AH18">
        <v>0.73983739837398377</v>
      </c>
      <c r="AI18">
        <v>0.74568334796605207</v>
      </c>
      <c r="AJ18">
        <v>1722</v>
      </c>
      <c r="AK18">
        <v>0.88378672470076169</v>
      </c>
      <c r="AL18">
        <v>4564</v>
      </c>
      <c r="AM18">
        <v>0.87786424556852571</v>
      </c>
      <c r="AN18">
        <v>0.88978965819456612</v>
      </c>
      <c r="AO18">
        <v>0.83223388305847079</v>
      </c>
      <c r="AP18">
        <v>0.74946594641089403</v>
      </c>
      <c r="AQ18">
        <v>0.73070901885618333</v>
      </c>
      <c r="AR18">
        <v>0.73960962404037034</v>
      </c>
      <c r="AS18">
        <v>6670</v>
      </c>
      <c r="AT18">
        <v>0.8303640349628133</v>
      </c>
      <c r="AU18">
        <v>0.83223388305847079</v>
      </c>
      <c r="AV18">
        <v>0.83118187642013031</v>
      </c>
      <c r="AW18">
        <v>6670</v>
      </c>
    </row>
    <row r="19" spans="1:49" x14ac:dyDescent="0.25">
      <c r="A19">
        <v>3</v>
      </c>
      <c r="B19" s="1" t="s">
        <v>37</v>
      </c>
      <c r="C19" s="1" t="s">
        <v>38</v>
      </c>
      <c r="D19" s="1" t="s">
        <v>69</v>
      </c>
      <c r="E19">
        <v>626.92885947227478</v>
      </c>
      <c r="F19">
        <v>26680</v>
      </c>
      <c r="G19">
        <v>20010</v>
      </c>
      <c r="H19">
        <v>6670</v>
      </c>
      <c r="I19">
        <v>0.83283358320839584</v>
      </c>
      <c r="J19">
        <v>0.7468388910780358</v>
      </c>
      <c r="K19">
        <v>0.83283358320839584</v>
      </c>
      <c r="L19">
        <v>0</v>
      </c>
      <c r="M19">
        <v>0.72883678291756626</v>
      </c>
      <c r="N19">
        <v>0.83283358320839584</v>
      </c>
      <c r="O19">
        <v>0</v>
      </c>
      <c r="P19">
        <v>0.73692160957950437</v>
      </c>
      <c r="Q19">
        <v>0.83283358320839584</v>
      </c>
      <c r="R19">
        <v>0</v>
      </c>
      <c r="S19" s="1" t="s">
        <v>189</v>
      </c>
      <c r="T19" s="1">
        <v>1322</v>
      </c>
      <c r="U19" s="1">
        <v>22</v>
      </c>
      <c r="V19" s="1">
        <v>378</v>
      </c>
      <c r="W19" s="1">
        <v>27</v>
      </c>
      <c r="X19" s="1">
        <v>206</v>
      </c>
      <c r="Y19" s="1">
        <v>151</v>
      </c>
      <c r="Z19" s="1">
        <v>429</v>
      </c>
      <c r="AA19" s="1">
        <v>108</v>
      </c>
      <c r="AB19" s="1">
        <v>4027</v>
      </c>
      <c r="AC19">
        <v>0.61309523809523814</v>
      </c>
      <c r="AD19">
        <v>0.53645833333333337</v>
      </c>
      <c r="AE19">
        <v>0.57222222222222219</v>
      </c>
      <c r="AF19">
        <v>384</v>
      </c>
      <c r="AG19">
        <v>0.74353205849268844</v>
      </c>
      <c r="AH19">
        <v>0.76771196283391407</v>
      </c>
      <c r="AI19">
        <v>0.75542857142857145</v>
      </c>
      <c r="AJ19">
        <v>1722</v>
      </c>
      <c r="AK19">
        <v>0.88311403508771935</v>
      </c>
      <c r="AL19">
        <v>4564</v>
      </c>
      <c r="AM19">
        <v>0.88388937664618084</v>
      </c>
      <c r="AN19">
        <v>0.88234005258545134</v>
      </c>
      <c r="AO19">
        <v>0.83283358320839584</v>
      </c>
      <c r="AP19">
        <v>0.7468388910780358</v>
      </c>
      <c r="AQ19">
        <v>0.72883678291756626</v>
      </c>
      <c r="AR19">
        <v>0.73692160957950437</v>
      </c>
      <c r="AS19">
        <v>6670</v>
      </c>
      <c r="AT19">
        <v>0.83206325204889819</v>
      </c>
      <c r="AU19">
        <v>0.83283358320839584</v>
      </c>
      <c r="AV19">
        <v>0.83225094294957791</v>
      </c>
      <c r="AW19">
        <v>6670</v>
      </c>
    </row>
    <row r="20" spans="1:49" x14ac:dyDescent="0.25">
      <c r="A20">
        <v>4</v>
      </c>
      <c r="B20" s="1" t="s">
        <v>37</v>
      </c>
      <c r="C20" s="1" t="s">
        <v>38</v>
      </c>
      <c r="D20" s="1" t="s">
        <v>69</v>
      </c>
      <c r="E20">
        <v>629.79436111450195</v>
      </c>
      <c r="F20">
        <v>26680</v>
      </c>
      <c r="G20">
        <v>20010</v>
      </c>
      <c r="H20">
        <v>6670</v>
      </c>
      <c r="I20">
        <v>0.82758620689655171</v>
      </c>
      <c r="J20">
        <v>0.7415554320440082</v>
      </c>
      <c r="K20">
        <v>0.82758620689655171</v>
      </c>
      <c r="L20">
        <v>0</v>
      </c>
      <c r="M20">
        <v>0.72369784801046955</v>
      </c>
      <c r="N20">
        <v>0.82758620689655171</v>
      </c>
      <c r="O20">
        <v>0</v>
      </c>
      <c r="P20">
        <v>0.73220004023498431</v>
      </c>
      <c r="Q20">
        <v>0.82758620689655171</v>
      </c>
      <c r="R20">
        <v>0</v>
      </c>
      <c r="S20" s="1" t="s">
        <v>190</v>
      </c>
      <c r="T20" s="1">
        <v>1261</v>
      </c>
      <c r="U20" s="1">
        <v>22</v>
      </c>
      <c r="V20" s="1">
        <v>439</v>
      </c>
      <c r="W20" s="1">
        <v>28</v>
      </c>
      <c r="X20" s="1">
        <v>212</v>
      </c>
      <c r="Y20" s="1">
        <v>144</v>
      </c>
      <c r="Z20" s="1">
        <v>400</v>
      </c>
      <c r="AA20" s="1">
        <v>117</v>
      </c>
      <c r="AB20" s="1">
        <v>4047</v>
      </c>
      <c r="AC20">
        <v>0.60398860398860399</v>
      </c>
      <c r="AD20">
        <v>0.55208333333333337</v>
      </c>
      <c r="AE20">
        <v>0.57687074829931984</v>
      </c>
      <c r="AF20">
        <v>384</v>
      </c>
      <c r="AG20">
        <v>0.74659561870929547</v>
      </c>
      <c r="AH20">
        <v>0.73228803716608593</v>
      </c>
      <c r="AI20">
        <v>0.7393726180005864</v>
      </c>
      <c r="AJ20">
        <v>1722</v>
      </c>
      <c r="AK20">
        <v>0.88035675440504668</v>
      </c>
      <c r="AL20">
        <v>4564</v>
      </c>
      <c r="AM20">
        <v>0.87408207343412525</v>
      </c>
      <c r="AN20">
        <v>0.88672217353198945</v>
      </c>
      <c r="AO20">
        <v>0.82758620689655171</v>
      </c>
      <c r="AP20">
        <v>0.7415554320440082</v>
      </c>
      <c r="AQ20">
        <v>0.72369784801046955</v>
      </c>
      <c r="AR20">
        <v>0.73220004023498431</v>
      </c>
      <c r="AS20">
        <v>6670</v>
      </c>
      <c r="AT20">
        <v>0.82561916979046146</v>
      </c>
      <c r="AU20">
        <v>0.82758620689655171</v>
      </c>
      <c r="AV20">
        <v>0.82648669305076194</v>
      </c>
      <c r="AW20">
        <v>6670</v>
      </c>
    </row>
    <row r="21" spans="1:49" s="3" customFormat="1" x14ac:dyDescent="0.25">
      <c r="A21" s="2" t="s">
        <v>148</v>
      </c>
      <c r="B21" s="2" t="str">
        <f>B20</f>
        <v>MI02</v>
      </c>
      <c r="C21" s="2" t="str">
        <f>C20</f>
        <v>germeval</v>
      </c>
      <c r="D21" s="2" t="str">
        <f>D20</f>
        <v>Ternary</v>
      </c>
      <c r="E21" s="2">
        <f>SUM(E17:E20)</f>
        <v>2510.0253450870514</v>
      </c>
      <c r="F21" s="2">
        <f>F20</f>
        <v>26680</v>
      </c>
      <c r="G21" s="2">
        <f t="shared" ref="G21:H21" si="30">G20</f>
        <v>20010</v>
      </c>
      <c r="H21" s="2">
        <f t="shared" si="30"/>
        <v>6670</v>
      </c>
      <c r="I21" s="2">
        <f>SUM(I17:I20)/4</f>
        <v>0.82852323838080955</v>
      </c>
      <c r="J21" s="2">
        <f t="shared" ref="J21:L21" si="31">SUM(J17:J20)/4</f>
        <v>0.74342668896523523</v>
      </c>
      <c r="K21" s="2">
        <f t="shared" si="31"/>
        <v>0.82852323838080955</v>
      </c>
      <c r="L21" s="2">
        <f t="shared" si="31"/>
        <v>0</v>
      </c>
      <c r="M21" s="2">
        <f t="shared" ref="M21:R21" si="32">SUM(M17:M20)/4</f>
        <v>0.72736333390255714</v>
      </c>
      <c r="N21" s="2">
        <f t="shared" si="32"/>
        <v>0.82852323838080955</v>
      </c>
      <c r="O21" s="2">
        <f t="shared" si="32"/>
        <v>0</v>
      </c>
      <c r="P21" s="2">
        <f t="shared" si="32"/>
        <v>0.7348752495826063</v>
      </c>
      <c r="Q21" s="2">
        <f t="shared" si="32"/>
        <v>0.82852323838080955</v>
      </c>
      <c r="R21" s="2">
        <f t="shared" si="32"/>
        <v>0</v>
      </c>
      <c r="S21" s="2"/>
      <c r="T21" s="2">
        <f>ROUND(SUM(T17:T20)/4,0)</f>
        <v>1282</v>
      </c>
      <c r="U21" s="2">
        <f>ROUND(SUM(U17:U20)/4,0)</f>
        <v>23</v>
      </c>
      <c r="V21" s="2">
        <f t="shared" ref="V21:AB21" si="33">ROUND(SUM(V17:V20)/4,0)</f>
        <v>417</v>
      </c>
      <c r="W21" s="2">
        <f t="shared" si="33"/>
        <v>27</v>
      </c>
      <c r="X21" s="2">
        <f t="shared" si="33"/>
        <v>213</v>
      </c>
      <c r="Y21" s="2">
        <f t="shared" si="33"/>
        <v>145</v>
      </c>
      <c r="Z21" s="2">
        <f t="shared" si="33"/>
        <v>420</v>
      </c>
      <c r="AA21" s="2">
        <f t="shared" si="33"/>
        <v>113</v>
      </c>
      <c r="AB21" s="2">
        <f t="shared" si="33"/>
        <v>4032</v>
      </c>
      <c r="AC21" s="2">
        <f t="shared" ref="AC21" si="34">SUM(AC17:AC20)/4</f>
        <v>0.61080933917545288</v>
      </c>
      <c r="AD21" s="2">
        <f t="shared" ref="AD21:AE21" si="35">SUM(AD17:AD20)/4</f>
        <v>0.55431885822510829</v>
      </c>
      <c r="AE21" s="2">
        <f t="shared" si="35"/>
        <v>0.58111831883804577</v>
      </c>
      <c r="AF21" s="2">
        <f>AF20</f>
        <v>384</v>
      </c>
      <c r="AG21" s="2">
        <f t="shared" ref="AG21:AI21" si="36">SUM(AG17:AG20)/4</f>
        <v>0.74165898520747464</v>
      </c>
      <c r="AH21" s="2">
        <f t="shared" si="36"/>
        <v>0.7444451136841409</v>
      </c>
      <c r="AI21" s="2">
        <f t="shared" si="36"/>
        <v>0.74296017840293427</v>
      </c>
      <c r="AJ21" s="2">
        <f>AJ20</f>
        <v>1722</v>
      </c>
      <c r="AK21" s="2">
        <f t="shared" ref="AK21:AM21" si="37">SUM(AK17:AK20)/4</f>
        <v>0.88054725150683866</v>
      </c>
      <c r="AL21" s="2">
        <f t="shared" si="37"/>
        <v>4564</v>
      </c>
      <c r="AM21" s="2">
        <f t="shared" si="37"/>
        <v>0.87781174251277827</v>
      </c>
      <c r="AN21" s="2">
        <f>AN20</f>
        <v>0.88672217353198945</v>
      </c>
      <c r="AO21" s="2">
        <f t="shared" ref="AO21:AR21" si="38">SUM(AO17:AO20)/4</f>
        <v>0.82852323838080955</v>
      </c>
      <c r="AP21" s="2">
        <f t="shared" si="38"/>
        <v>0.74342668896523523</v>
      </c>
      <c r="AQ21" s="2">
        <f t="shared" si="38"/>
        <v>0.72736333390255714</v>
      </c>
      <c r="AR21" s="2">
        <f t="shared" si="38"/>
        <v>0.7348752495826063</v>
      </c>
      <c r="AS21" s="2">
        <f>AS20</f>
        <v>6670</v>
      </c>
      <c r="AT21" s="2">
        <f t="shared" ref="AT21:AV21" si="39">SUM(AT17:AT20)/4</f>
        <v>0.82728499860910587</v>
      </c>
      <c r="AU21" s="2">
        <f t="shared" si="39"/>
        <v>0.82852323838080955</v>
      </c>
      <c r="AV21" s="2">
        <f t="shared" si="39"/>
        <v>0.82778233640976961</v>
      </c>
      <c r="AW21" s="2">
        <f>AW20</f>
        <v>6670</v>
      </c>
    </row>
    <row r="22" spans="1:49" x14ac:dyDescent="0.25">
      <c r="A22">
        <v>1</v>
      </c>
      <c r="B22" s="1" t="s">
        <v>39</v>
      </c>
      <c r="C22" s="1" t="s">
        <v>40</v>
      </c>
      <c r="D22" s="1" t="s">
        <v>69</v>
      </c>
      <c r="E22">
        <v>40.616492986679077</v>
      </c>
      <c r="F22">
        <v>1425</v>
      </c>
      <c r="G22">
        <v>1068</v>
      </c>
      <c r="H22">
        <v>357</v>
      </c>
      <c r="I22">
        <v>0.7142857142857143</v>
      </c>
      <c r="J22">
        <v>0.71094429393270442</v>
      </c>
      <c r="K22">
        <v>0.7142857142857143</v>
      </c>
      <c r="L22">
        <v>0</v>
      </c>
      <c r="M22">
        <v>0.72048434828642594</v>
      </c>
      <c r="N22">
        <v>0.7142857142857143</v>
      </c>
      <c r="O22">
        <v>0</v>
      </c>
      <c r="P22">
        <v>0.71431028551771591</v>
      </c>
      <c r="Q22">
        <v>0.7142857142857143</v>
      </c>
      <c r="R22">
        <v>0</v>
      </c>
      <c r="S22" s="1" t="s">
        <v>191</v>
      </c>
      <c r="T22" s="1">
        <v>80</v>
      </c>
      <c r="U22" s="1">
        <v>12</v>
      </c>
      <c r="V22" s="1">
        <v>26</v>
      </c>
      <c r="W22" s="1">
        <v>4</v>
      </c>
      <c r="X22" s="1">
        <v>65</v>
      </c>
      <c r="Y22" s="1">
        <v>15</v>
      </c>
      <c r="Z22" s="1">
        <v>26</v>
      </c>
      <c r="AA22" s="1">
        <v>19</v>
      </c>
      <c r="AB22" s="1">
        <v>110</v>
      </c>
      <c r="AC22">
        <v>0.67708333333333337</v>
      </c>
      <c r="AD22">
        <v>0.77380952380952384</v>
      </c>
      <c r="AE22">
        <v>0.72222222222222221</v>
      </c>
      <c r="AF22">
        <v>84</v>
      </c>
      <c r="AG22">
        <v>0.72727272727272729</v>
      </c>
      <c r="AH22">
        <v>0.67796610169491522</v>
      </c>
      <c r="AI22">
        <v>0.70175438596491224</v>
      </c>
      <c r="AJ22">
        <v>118</v>
      </c>
      <c r="AK22">
        <v>0.71895424836601307</v>
      </c>
      <c r="AL22">
        <v>155</v>
      </c>
      <c r="AM22">
        <v>0.72847682119205293</v>
      </c>
      <c r="AN22">
        <v>0.70967741935483875</v>
      </c>
      <c r="AO22">
        <v>0.7142857142857143</v>
      </c>
      <c r="AP22">
        <v>0.71094429393270442</v>
      </c>
      <c r="AQ22">
        <v>0.72048434828642594</v>
      </c>
      <c r="AR22">
        <v>0.71431028551771591</v>
      </c>
      <c r="AS22">
        <v>357</v>
      </c>
      <c r="AT22">
        <v>0.71598624398585431</v>
      </c>
      <c r="AU22">
        <v>0.7142857142857143</v>
      </c>
      <c r="AV22">
        <v>0.71403807481024739</v>
      </c>
      <c r="AW22">
        <v>357</v>
      </c>
    </row>
    <row r="23" spans="1:49" x14ac:dyDescent="0.25">
      <c r="A23">
        <v>2</v>
      </c>
      <c r="B23" s="1" t="s">
        <v>39</v>
      </c>
      <c r="C23" s="1" t="s">
        <v>40</v>
      </c>
      <c r="D23" s="1" t="s">
        <v>69</v>
      </c>
      <c r="E23">
        <v>42.433544158935547</v>
      </c>
      <c r="F23">
        <v>1425</v>
      </c>
      <c r="G23">
        <v>1069</v>
      </c>
      <c r="H23">
        <v>356</v>
      </c>
      <c r="I23">
        <v>0.7387640449438202</v>
      </c>
      <c r="J23">
        <v>0.72882538689059706</v>
      </c>
      <c r="K23">
        <v>0.7387640449438202</v>
      </c>
      <c r="L23">
        <v>0</v>
      </c>
      <c r="M23">
        <v>0.7315787213023216</v>
      </c>
      <c r="N23">
        <v>0.7387640449438202</v>
      </c>
      <c r="O23">
        <v>0</v>
      </c>
      <c r="P23">
        <v>0.72954951391136513</v>
      </c>
      <c r="Q23">
        <v>0.7387640449438202</v>
      </c>
      <c r="R23">
        <v>0</v>
      </c>
      <c r="S23" s="1" t="s">
        <v>192</v>
      </c>
      <c r="T23" s="1">
        <v>95</v>
      </c>
      <c r="U23" s="1">
        <v>6</v>
      </c>
      <c r="V23" s="1">
        <v>18</v>
      </c>
      <c r="W23" s="1">
        <v>14</v>
      </c>
      <c r="X23" s="1">
        <v>55</v>
      </c>
      <c r="Y23" s="1">
        <v>14</v>
      </c>
      <c r="Z23" s="1">
        <v>20</v>
      </c>
      <c r="AA23" s="1">
        <v>21</v>
      </c>
      <c r="AB23" s="1">
        <v>113</v>
      </c>
      <c r="AC23">
        <v>0.67073170731707321</v>
      </c>
      <c r="AD23">
        <v>0.66265060240963858</v>
      </c>
      <c r="AE23">
        <v>0.66666666666666674</v>
      </c>
      <c r="AF23">
        <v>83</v>
      </c>
      <c r="AG23">
        <v>0.73643410852713176</v>
      </c>
      <c r="AH23">
        <v>0.79831932773109249</v>
      </c>
      <c r="AI23">
        <v>0.7661290322580645</v>
      </c>
      <c r="AJ23">
        <v>119</v>
      </c>
      <c r="AK23">
        <v>0.75585284280936449</v>
      </c>
      <c r="AL23">
        <v>154</v>
      </c>
      <c r="AM23">
        <v>0.77931034482758621</v>
      </c>
      <c r="AN23">
        <v>0.73376623376623373</v>
      </c>
      <c r="AO23">
        <v>0.7387640449438202</v>
      </c>
      <c r="AP23">
        <v>0.72882538689059706</v>
      </c>
      <c r="AQ23">
        <v>0.7315787213023216</v>
      </c>
      <c r="AR23">
        <v>0.72954951391136513</v>
      </c>
      <c r="AS23">
        <v>356</v>
      </c>
      <c r="AT23">
        <v>0.73966343743116303</v>
      </c>
      <c r="AU23">
        <v>0.7387640449438202</v>
      </c>
      <c r="AV23">
        <v>0.73849445495698074</v>
      </c>
      <c r="AW23">
        <v>356</v>
      </c>
    </row>
    <row r="24" spans="1:49" x14ac:dyDescent="0.25">
      <c r="A24">
        <v>3</v>
      </c>
      <c r="B24" s="1" t="s">
        <v>39</v>
      </c>
      <c r="C24" s="1" t="s">
        <v>40</v>
      </c>
      <c r="D24" s="1" t="s">
        <v>69</v>
      </c>
      <c r="E24">
        <v>42.386096715927117</v>
      </c>
      <c r="F24">
        <v>1425</v>
      </c>
      <c r="G24">
        <v>1069</v>
      </c>
      <c r="H24">
        <v>356</v>
      </c>
      <c r="I24">
        <v>0.6966292134831461</v>
      </c>
      <c r="J24">
        <v>0.69319621969741796</v>
      </c>
      <c r="K24">
        <v>0.6966292134831461</v>
      </c>
      <c r="L24">
        <v>0</v>
      </c>
      <c r="M24">
        <v>0.71137721244028829</v>
      </c>
      <c r="N24">
        <v>0.6966292134831461</v>
      </c>
      <c r="O24">
        <v>0</v>
      </c>
      <c r="P24">
        <v>0.69874052286291455</v>
      </c>
      <c r="Q24">
        <v>0.6966292134831461</v>
      </c>
      <c r="R24">
        <v>0</v>
      </c>
      <c r="S24" s="1" t="s">
        <v>193</v>
      </c>
      <c r="T24" s="1">
        <v>91</v>
      </c>
      <c r="U24" s="1">
        <v>6</v>
      </c>
      <c r="V24" s="1">
        <v>22</v>
      </c>
      <c r="W24" s="1">
        <v>7</v>
      </c>
      <c r="X24" s="1">
        <v>63</v>
      </c>
      <c r="Y24" s="1">
        <v>13</v>
      </c>
      <c r="Z24" s="1">
        <v>33</v>
      </c>
      <c r="AA24" s="1">
        <v>27</v>
      </c>
      <c r="AB24" s="1">
        <v>94</v>
      </c>
      <c r="AC24">
        <v>0.65625</v>
      </c>
      <c r="AD24">
        <v>0.75903614457831325</v>
      </c>
      <c r="AE24">
        <v>0.70391061452513959</v>
      </c>
      <c r="AF24">
        <v>83</v>
      </c>
      <c r="AG24">
        <v>0.69465648854961837</v>
      </c>
      <c r="AH24">
        <v>0.76470588235294112</v>
      </c>
      <c r="AI24">
        <v>0.72799999999999998</v>
      </c>
      <c r="AJ24">
        <v>119</v>
      </c>
      <c r="AK24">
        <v>0.66431095406360419</v>
      </c>
      <c r="AL24">
        <v>154</v>
      </c>
      <c r="AM24">
        <v>0.72868217054263562</v>
      </c>
      <c r="AN24">
        <v>0.61038961038961037</v>
      </c>
      <c r="AO24">
        <v>0.6966292134831461</v>
      </c>
      <c r="AP24">
        <v>0.69319621969741796</v>
      </c>
      <c r="AQ24">
        <v>0.71137721244028829</v>
      </c>
      <c r="AR24">
        <v>0.69874052286291455</v>
      </c>
      <c r="AS24">
        <v>356</v>
      </c>
      <c r="AT24">
        <v>0.70042114157575985</v>
      </c>
      <c r="AU24">
        <v>0.6966292134831461</v>
      </c>
      <c r="AV24">
        <v>0.69483277508815056</v>
      </c>
      <c r="AW24">
        <v>356</v>
      </c>
    </row>
    <row r="25" spans="1:49" x14ac:dyDescent="0.25">
      <c r="A25">
        <v>4</v>
      </c>
      <c r="B25" s="1" t="s">
        <v>39</v>
      </c>
      <c r="C25" s="1" t="s">
        <v>40</v>
      </c>
      <c r="D25" s="1" t="s">
        <v>69</v>
      </c>
      <c r="E25">
        <v>42.41822338104248</v>
      </c>
      <c r="F25">
        <v>1425</v>
      </c>
      <c r="G25">
        <v>1069</v>
      </c>
      <c r="H25">
        <v>356</v>
      </c>
      <c r="I25">
        <v>0.68258426966292129</v>
      </c>
      <c r="J25">
        <v>0.68033347197631588</v>
      </c>
      <c r="K25">
        <v>0.68258426966292129</v>
      </c>
      <c r="L25">
        <v>0</v>
      </c>
      <c r="M25">
        <v>0.68909557251158959</v>
      </c>
      <c r="N25">
        <v>0.68258426966292129</v>
      </c>
      <c r="O25">
        <v>0</v>
      </c>
      <c r="P25">
        <v>0.67844389565684671</v>
      </c>
      <c r="Q25">
        <v>0.68258426966292129</v>
      </c>
      <c r="R25">
        <v>0</v>
      </c>
      <c r="S25" s="1" t="s">
        <v>194</v>
      </c>
      <c r="T25" s="1">
        <v>73</v>
      </c>
      <c r="U25" s="1">
        <v>17</v>
      </c>
      <c r="V25" s="1">
        <v>29</v>
      </c>
      <c r="W25" s="1">
        <v>7</v>
      </c>
      <c r="X25" s="1">
        <v>63</v>
      </c>
      <c r="Y25" s="1">
        <v>13</v>
      </c>
      <c r="Z25" s="1">
        <v>18</v>
      </c>
      <c r="AA25" s="1">
        <v>29</v>
      </c>
      <c r="AB25" s="1">
        <v>107</v>
      </c>
      <c r="AC25">
        <v>0.57798165137614677</v>
      </c>
      <c r="AD25">
        <v>0.75903614457831325</v>
      </c>
      <c r="AE25">
        <v>0.65625</v>
      </c>
      <c r="AF25">
        <v>83</v>
      </c>
      <c r="AG25">
        <v>0.74489795918367352</v>
      </c>
      <c r="AH25">
        <v>0.61344537815126055</v>
      </c>
      <c r="AI25">
        <v>0.67281105990783419</v>
      </c>
      <c r="AJ25">
        <v>119</v>
      </c>
      <c r="AK25">
        <v>0.70627062706270616</v>
      </c>
      <c r="AL25">
        <v>154</v>
      </c>
      <c r="AM25">
        <v>0.71812080536912748</v>
      </c>
      <c r="AN25">
        <v>0.69480519480519476</v>
      </c>
      <c r="AO25">
        <v>0.68258426966292129</v>
      </c>
      <c r="AP25">
        <v>0.68033347197631588</v>
      </c>
      <c r="AQ25">
        <v>0.68909557251158959</v>
      </c>
      <c r="AR25">
        <v>0.67844389565684671</v>
      </c>
      <c r="AS25">
        <v>356</v>
      </c>
      <c r="AT25">
        <v>0.69439870290427796</v>
      </c>
      <c r="AU25">
        <v>0.68258426966292129</v>
      </c>
      <c r="AV25">
        <v>0.68342399633901407</v>
      </c>
      <c r="AW25">
        <v>356</v>
      </c>
    </row>
    <row r="26" spans="1:49" s="3" customFormat="1" x14ac:dyDescent="0.25">
      <c r="A26" s="2" t="s">
        <v>148</v>
      </c>
      <c r="B26" s="2" t="str">
        <f>B25</f>
        <v>MI03</v>
      </c>
      <c r="C26" s="2" t="str">
        <f>C25</f>
        <v>corpusRauh</v>
      </c>
      <c r="D26" s="2" t="str">
        <f>D25</f>
        <v>Ternary</v>
      </c>
      <c r="E26" s="2">
        <f>SUM(E22:E25)</f>
        <v>167.85435724258423</v>
      </c>
      <c r="F26" s="2">
        <f>F25</f>
        <v>1425</v>
      </c>
      <c r="G26" s="2">
        <f t="shared" ref="G26:H26" si="40">G25</f>
        <v>1069</v>
      </c>
      <c r="H26" s="2">
        <f t="shared" si="40"/>
        <v>356</v>
      </c>
      <c r="I26" s="2">
        <f>SUM(I22:I25)/4</f>
        <v>0.70806581059390039</v>
      </c>
      <c r="J26" s="2">
        <f t="shared" ref="J26:L26" si="41">SUM(J22:J25)/4</f>
        <v>0.7033248431242588</v>
      </c>
      <c r="K26" s="2">
        <f t="shared" si="41"/>
        <v>0.70806581059390039</v>
      </c>
      <c r="L26" s="2">
        <f t="shared" si="41"/>
        <v>0</v>
      </c>
      <c r="M26" s="2">
        <f t="shared" ref="M26:R26" si="42">SUM(M22:M25)/4</f>
        <v>0.71313396363515635</v>
      </c>
      <c r="N26" s="2">
        <f t="shared" si="42"/>
        <v>0.70806581059390039</v>
      </c>
      <c r="O26" s="2">
        <f t="shared" si="42"/>
        <v>0</v>
      </c>
      <c r="P26" s="2">
        <f t="shared" si="42"/>
        <v>0.70526105448721055</v>
      </c>
      <c r="Q26" s="2">
        <f t="shared" si="42"/>
        <v>0.70806581059390039</v>
      </c>
      <c r="R26" s="2">
        <f t="shared" si="42"/>
        <v>0</v>
      </c>
      <c r="S26" s="2"/>
      <c r="T26" s="2">
        <f>ROUND(SUM(T22:T25)/4,0)</f>
        <v>85</v>
      </c>
      <c r="U26" s="2">
        <f>ROUND(SUM(U22:U25)/4,0)</f>
        <v>10</v>
      </c>
      <c r="V26" s="2">
        <f t="shared" ref="V26:AB26" si="43">ROUND(SUM(V22:V25)/4,0)</f>
        <v>24</v>
      </c>
      <c r="W26" s="2">
        <f t="shared" si="43"/>
        <v>8</v>
      </c>
      <c r="X26" s="2">
        <f t="shared" si="43"/>
        <v>62</v>
      </c>
      <c r="Y26" s="2">
        <f t="shared" si="43"/>
        <v>14</v>
      </c>
      <c r="Z26" s="2">
        <f t="shared" si="43"/>
        <v>24</v>
      </c>
      <c r="AA26" s="2">
        <f t="shared" si="43"/>
        <v>24</v>
      </c>
      <c r="AB26" s="2">
        <f t="shared" si="43"/>
        <v>106</v>
      </c>
      <c r="AC26" s="2">
        <f t="shared" ref="AC26" si="44">SUM(AC22:AC25)/4</f>
        <v>0.64551167300663825</v>
      </c>
      <c r="AD26" s="2">
        <f t="shared" ref="AD26:AE26" si="45">SUM(AD22:AD25)/4</f>
        <v>0.73863310384394731</v>
      </c>
      <c r="AE26" s="2">
        <f t="shared" si="45"/>
        <v>0.68726237585350713</v>
      </c>
      <c r="AF26" s="2">
        <f>AF25</f>
        <v>83</v>
      </c>
      <c r="AG26" s="2">
        <f t="shared" ref="AG26:AI26" si="46">SUM(AG22:AG25)/4</f>
        <v>0.72581532088328782</v>
      </c>
      <c r="AH26" s="2">
        <f t="shared" si="46"/>
        <v>0.71360917248255229</v>
      </c>
      <c r="AI26" s="2">
        <f t="shared" si="46"/>
        <v>0.71717361953270264</v>
      </c>
      <c r="AJ26" s="2">
        <f>AJ25</f>
        <v>119</v>
      </c>
      <c r="AK26" s="2">
        <f t="shared" ref="AK26:AM26" si="47">SUM(AK22:AK25)/4</f>
        <v>0.71134716807542198</v>
      </c>
      <c r="AL26" s="2">
        <f t="shared" si="47"/>
        <v>154.25</v>
      </c>
      <c r="AM26" s="2">
        <f t="shared" si="47"/>
        <v>0.73864753548285056</v>
      </c>
      <c r="AN26" s="2">
        <f>AN25</f>
        <v>0.69480519480519476</v>
      </c>
      <c r="AO26" s="2">
        <f t="shared" ref="AO26:AR26" si="48">SUM(AO22:AO25)/4</f>
        <v>0.70806581059390039</v>
      </c>
      <c r="AP26" s="2">
        <f t="shared" si="48"/>
        <v>0.7033248431242588</v>
      </c>
      <c r="AQ26" s="2">
        <f t="shared" si="48"/>
        <v>0.71313396363515635</v>
      </c>
      <c r="AR26" s="2">
        <f t="shared" si="48"/>
        <v>0.70526105448721055</v>
      </c>
      <c r="AS26" s="2">
        <f>AS25</f>
        <v>356</v>
      </c>
      <c r="AT26" s="2">
        <f t="shared" ref="AT26:AV26" si="49">SUM(AT22:AT25)/4</f>
        <v>0.71261738147426379</v>
      </c>
      <c r="AU26" s="2">
        <f t="shared" si="49"/>
        <v>0.70806581059390039</v>
      </c>
      <c r="AV26" s="2">
        <f t="shared" si="49"/>
        <v>0.70769732529859808</v>
      </c>
      <c r="AW26" s="2">
        <f>AW25</f>
        <v>356</v>
      </c>
    </row>
    <row r="27" spans="1:49" x14ac:dyDescent="0.25">
      <c r="A27">
        <v>1</v>
      </c>
      <c r="B27" s="1" t="s">
        <v>41</v>
      </c>
      <c r="C27" s="1" t="s">
        <v>42</v>
      </c>
      <c r="D27" s="1" t="s">
        <v>69</v>
      </c>
      <c r="E27">
        <v>60.907180547714233</v>
      </c>
      <c r="F27">
        <v>2334</v>
      </c>
      <c r="G27">
        <v>1750</v>
      </c>
      <c r="H27">
        <v>584</v>
      </c>
      <c r="I27">
        <v>0.80650684931506844</v>
      </c>
      <c r="J27">
        <v>0.77728480903652919</v>
      </c>
      <c r="K27">
        <v>0.80650684931506844</v>
      </c>
      <c r="L27">
        <v>0</v>
      </c>
      <c r="M27">
        <v>0.75604023623525496</v>
      </c>
      <c r="N27">
        <v>0.80650684931506844</v>
      </c>
      <c r="O27">
        <v>0</v>
      </c>
      <c r="P27">
        <v>0.76575122435160548</v>
      </c>
      <c r="Q27">
        <v>0.80650684931506844</v>
      </c>
      <c r="R27">
        <v>0</v>
      </c>
      <c r="S27" s="1" t="s">
        <v>195</v>
      </c>
      <c r="T27" s="1">
        <v>84</v>
      </c>
      <c r="U27" s="1">
        <v>1</v>
      </c>
      <c r="V27" s="1">
        <v>37</v>
      </c>
      <c r="W27" s="1">
        <v>1</v>
      </c>
      <c r="X27" s="1">
        <v>66</v>
      </c>
      <c r="Y27" s="1">
        <v>26</v>
      </c>
      <c r="Z27" s="1">
        <v>24</v>
      </c>
      <c r="AA27" s="1">
        <v>24</v>
      </c>
      <c r="AB27" s="1">
        <v>321</v>
      </c>
      <c r="AC27">
        <v>0.72527472527472525</v>
      </c>
      <c r="AD27">
        <v>0.70967741935483875</v>
      </c>
      <c r="AE27">
        <v>0.71739130434782616</v>
      </c>
      <c r="AF27">
        <v>93</v>
      </c>
      <c r="AG27">
        <v>0.77064220183486243</v>
      </c>
      <c r="AH27">
        <v>0.68852459016393441</v>
      </c>
      <c r="AI27">
        <v>0.72727272727272729</v>
      </c>
      <c r="AJ27">
        <v>122</v>
      </c>
      <c r="AK27">
        <v>0.85258964143426297</v>
      </c>
      <c r="AL27">
        <v>369</v>
      </c>
      <c r="AM27">
        <v>0.8359375</v>
      </c>
      <c r="AN27">
        <v>0.86991869918699183</v>
      </c>
      <c r="AO27">
        <v>0.80650684931506844</v>
      </c>
      <c r="AP27">
        <v>0.77728480903652919</v>
      </c>
      <c r="AQ27">
        <v>0.75604023623525496</v>
      </c>
      <c r="AR27">
        <v>0.76575122435160548</v>
      </c>
      <c r="AS27">
        <v>584</v>
      </c>
      <c r="AT27">
        <v>0.80467437598356617</v>
      </c>
      <c r="AU27">
        <v>0.80650684931506844</v>
      </c>
      <c r="AV27">
        <v>0.8048805508918897</v>
      </c>
      <c r="AW27">
        <v>584</v>
      </c>
    </row>
    <row r="28" spans="1:49" x14ac:dyDescent="0.25">
      <c r="A28">
        <v>2</v>
      </c>
      <c r="B28" s="1" t="s">
        <v>41</v>
      </c>
      <c r="C28" s="1" t="s">
        <v>42</v>
      </c>
      <c r="D28" s="1" t="s">
        <v>69</v>
      </c>
      <c r="E28">
        <v>63.19319224357605</v>
      </c>
      <c r="F28">
        <v>2334</v>
      </c>
      <c r="G28">
        <v>1750</v>
      </c>
      <c r="H28">
        <v>584</v>
      </c>
      <c r="I28">
        <v>0.83904109589041098</v>
      </c>
      <c r="J28">
        <v>0.81411163060731651</v>
      </c>
      <c r="K28">
        <v>0.83904109589041098</v>
      </c>
      <c r="L28">
        <v>0</v>
      </c>
      <c r="M28">
        <v>0.8167154624632631</v>
      </c>
      <c r="N28">
        <v>0.83904109589041098</v>
      </c>
      <c r="O28">
        <v>0</v>
      </c>
      <c r="P28">
        <v>0.81248320952024644</v>
      </c>
      <c r="Q28">
        <v>0.83904109589041098</v>
      </c>
      <c r="R28">
        <v>0</v>
      </c>
      <c r="S28" s="1" t="s">
        <v>196</v>
      </c>
      <c r="T28" s="1">
        <v>104</v>
      </c>
      <c r="U28" s="1">
        <v>0</v>
      </c>
      <c r="V28" s="1">
        <v>17</v>
      </c>
      <c r="W28" s="1">
        <v>1</v>
      </c>
      <c r="X28" s="1">
        <v>68</v>
      </c>
      <c r="Y28" s="1">
        <v>24</v>
      </c>
      <c r="Z28" s="1">
        <v>38</v>
      </c>
      <c r="AA28" s="1">
        <v>14</v>
      </c>
      <c r="AB28" s="1">
        <v>318</v>
      </c>
      <c r="AC28">
        <v>0.82926829268292679</v>
      </c>
      <c r="AD28">
        <v>0.73118279569892475</v>
      </c>
      <c r="AE28">
        <v>0.77714285714285702</v>
      </c>
      <c r="AF28">
        <v>93</v>
      </c>
      <c r="AG28">
        <v>0.72727272727272729</v>
      </c>
      <c r="AH28">
        <v>0.85950413223140498</v>
      </c>
      <c r="AI28">
        <v>0.78787878787878796</v>
      </c>
      <c r="AJ28">
        <v>121</v>
      </c>
      <c r="AK28">
        <v>0.87242798353909456</v>
      </c>
      <c r="AL28">
        <v>370</v>
      </c>
      <c r="AM28">
        <v>0.88579387186629521</v>
      </c>
      <c r="AN28">
        <v>0.85945945945945945</v>
      </c>
      <c r="AO28">
        <v>0.83904109589041098</v>
      </c>
      <c r="AP28">
        <v>0.81411163060731651</v>
      </c>
      <c r="AQ28">
        <v>0.8167154624632631</v>
      </c>
      <c r="AR28">
        <v>0.81248320952024644</v>
      </c>
      <c r="AS28">
        <v>584</v>
      </c>
      <c r="AT28">
        <v>0.84394808871582438</v>
      </c>
      <c r="AU28">
        <v>0.83904109589041098</v>
      </c>
      <c r="AV28">
        <v>0.83973625506350003</v>
      </c>
      <c r="AW28">
        <v>584</v>
      </c>
    </row>
    <row r="29" spans="1:49" x14ac:dyDescent="0.25">
      <c r="A29">
        <v>3</v>
      </c>
      <c r="B29" s="1" t="s">
        <v>41</v>
      </c>
      <c r="C29" s="1" t="s">
        <v>42</v>
      </c>
      <c r="D29" s="1" t="s">
        <v>69</v>
      </c>
      <c r="E29">
        <v>62.977750778198242</v>
      </c>
      <c r="F29">
        <v>2334</v>
      </c>
      <c r="G29">
        <v>1751</v>
      </c>
      <c r="H29">
        <v>583</v>
      </c>
      <c r="I29">
        <v>0.79588336192109777</v>
      </c>
      <c r="J29">
        <v>0.76018090275744987</v>
      </c>
      <c r="K29">
        <v>0.79588336192109777</v>
      </c>
      <c r="L29">
        <v>0</v>
      </c>
      <c r="M29">
        <v>0.75780478412622043</v>
      </c>
      <c r="N29">
        <v>0.79588336192109777</v>
      </c>
      <c r="O29">
        <v>0</v>
      </c>
      <c r="P29">
        <v>0.75885658575921811</v>
      </c>
      <c r="Q29">
        <v>0.79588336192109777</v>
      </c>
      <c r="R29">
        <v>0</v>
      </c>
      <c r="S29" s="1" t="s">
        <v>197</v>
      </c>
      <c r="T29" s="1">
        <v>83</v>
      </c>
      <c r="U29" s="1">
        <v>1</v>
      </c>
      <c r="V29" s="1">
        <v>37</v>
      </c>
      <c r="W29" s="1">
        <v>1</v>
      </c>
      <c r="X29" s="1">
        <v>69</v>
      </c>
      <c r="Y29" s="1">
        <v>23</v>
      </c>
      <c r="Z29" s="1">
        <v>32</v>
      </c>
      <c r="AA29" s="1">
        <v>25</v>
      </c>
      <c r="AB29" s="1">
        <v>312</v>
      </c>
      <c r="AC29">
        <v>0.72631578947368425</v>
      </c>
      <c r="AD29">
        <v>0.74193548387096775</v>
      </c>
      <c r="AE29">
        <v>0.73404255319148948</v>
      </c>
      <c r="AF29">
        <v>93</v>
      </c>
      <c r="AG29">
        <v>0.71551724137931039</v>
      </c>
      <c r="AH29">
        <v>0.68595041322314054</v>
      </c>
      <c r="AI29">
        <v>0.70042194092827004</v>
      </c>
      <c r="AJ29">
        <v>121</v>
      </c>
      <c r="AK29">
        <v>0.8421052631578948</v>
      </c>
      <c r="AL29">
        <v>369</v>
      </c>
      <c r="AM29">
        <v>0.83870967741935487</v>
      </c>
      <c r="AN29">
        <v>0.84552845528455289</v>
      </c>
      <c r="AO29">
        <v>0.79588336192109777</v>
      </c>
      <c r="AP29">
        <v>0.76018090275744987</v>
      </c>
      <c r="AQ29">
        <v>0.75780478412622043</v>
      </c>
      <c r="AR29">
        <v>0.75885658575921811</v>
      </c>
      <c r="AS29">
        <v>583</v>
      </c>
      <c r="AT29">
        <v>0.79521239381765207</v>
      </c>
      <c r="AU29">
        <v>0.79588336192109777</v>
      </c>
      <c r="AV29">
        <v>0.79546115678283424</v>
      </c>
      <c r="AW29">
        <v>583</v>
      </c>
    </row>
    <row r="30" spans="1:49" x14ac:dyDescent="0.25">
      <c r="A30">
        <v>4</v>
      </c>
      <c r="B30" s="1" t="s">
        <v>41</v>
      </c>
      <c r="C30" s="1" t="s">
        <v>42</v>
      </c>
      <c r="D30" s="1" t="s">
        <v>69</v>
      </c>
      <c r="E30">
        <v>62.885701656341553</v>
      </c>
      <c r="F30">
        <v>2334</v>
      </c>
      <c r="G30">
        <v>1751</v>
      </c>
      <c r="H30">
        <v>583</v>
      </c>
      <c r="I30">
        <v>0.80960548885077188</v>
      </c>
      <c r="J30">
        <v>0.76557239057239057</v>
      </c>
      <c r="K30">
        <v>0.80960548885077188</v>
      </c>
      <c r="L30">
        <v>0</v>
      </c>
      <c r="M30">
        <v>0.78890808280694558</v>
      </c>
      <c r="N30">
        <v>0.80960548885077188</v>
      </c>
      <c r="O30">
        <v>0</v>
      </c>
      <c r="P30">
        <v>0.77637671032827216</v>
      </c>
      <c r="Q30">
        <v>0.80960548885077188</v>
      </c>
      <c r="R30">
        <v>0</v>
      </c>
      <c r="S30" s="1" t="s">
        <v>198</v>
      </c>
      <c r="T30" s="1">
        <v>93</v>
      </c>
      <c r="U30" s="1">
        <v>5</v>
      </c>
      <c r="V30" s="1">
        <v>23</v>
      </c>
      <c r="W30" s="1">
        <v>1</v>
      </c>
      <c r="X30" s="1">
        <v>71</v>
      </c>
      <c r="Y30" s="1">
        <v>21</v>
      </c>
      <c r="Z30" s="1">
        <v>38</v>
      </c>
      <c r="AA30" s="1">
        <v>23</v>
      </c>
      <c r="AB30" s="1">
        <v>308</v>
      </c>
      <c r="AC30">
        <v>0.71717171717171713</v>
      </c>
      <c r="AD30">
        <v>0.76344086021505375</v>
      </c>
      <c r="AE30">
        <v>0.73958333333333337</v>
      </c>
      <c r="AF30">
        <v>93</v>
      </c>
      <c r="AG30">
        <v>0.70454545454545459</v>
      </c>
      <c r="AH30">
        <v>0.76859504132231404</v>
      </c>
      <c r="AI30">
        <v>0.73517786561264831</v>
      </c>
      <c r="AJ30">
        <v>121</v>
      </c>
      <c r="AK30">
        <v>0.85436893203883491</v>
      </c>
      <c r="AL30">
        <v>369</v>
      </c>
      <c r="AM30">
        <v>0.875</v>
      </c>
      <c r="AN30">
        <v>0.83468834688346882</v>
      </c>
      <c r="AO30">
        <v>0.80960548885077188</v>
      </c>
      <c r="AP30">
        <v>0.76557239057239057</v>
      </c>
      <c r="AQ30">
        <v>0.78890808280694558</v>
      </c>
      <c r="AR30">
        <v>0.77637671032827216</v>
      </c>
      <c r="AS30">
        <v>583</v>
      </c>
      <c r="AT30">
        <v>0.81444591714746084</v>
      </c>
      <c r="AU30">
        <v>0.80960548885077188</v>
      </c>
      <c r="AV30">
        <v>0.81132059633183617</v>
      </c>
      <c r="AW30">
        <v>583</v>
      </c>
    </row>
    <row r="31" spans="1:49" s="3" customFormat="1" x14ac:dyDescent="0.25">
      <c r="A31" s="2" t="s">
        <v>148</v>
      </c>
      <c r="B31" s="2" t="str">
        <f>B30</f>
        <v>NA01</v>
      </c>
      <c r="C31" s="2" t="str">
        <f>C30</f>
        <v>gersen</v>
      </c>
      <c r="D31" s="2" t="str">
        <f>D30</f>
        <v>Ternary</v>
      </c>
      <c r="E31" s="2">
        <f>SUM(E27:E30)</f>
        <v>249.96382522583008</v>
      </c>
      <c r="F31" s="2">
        <f>F30</f>
        <v>2334</v>
      </c>
      <c r="G31" s="2">
        <f t="shared" ref="G31:H31" si="50">G30</f>
        <v>1751</v>
      </c>
      <c r="H31" s="2">
        <f t="shared" si="50"/>
        <v>583</v>
      </c>
      <c r="I31" s="2">
        <f>SUM(I27:I30)/4</f>
        <v>0.81275919899433724</v>
      </c>
      <c r="J31" s="2">
        <f t="shared" ref="J31:L31" si="51">SUM(J27:J30)/4</f>
        <v>0.77928743324342153</v>
      </c>
      <c r="K31" s="2">
        <f t="shared" si="51"/>
        <v>0.81275919899433724</v>
      </c>
      <c r="L31" s="2">
        <f t="shared" si="51"/>
        <v>0</v>
      </c>
      <c r="M31" s="2">
        <f t="shared" ref="M31:R31" si="52">SUM(M27:M30)/4</f>
        <v>0.77986714140792102</v>
      </c>
      <c r="N31" s="2">
        <f t="shared" si="52"/>
        <v>0.81275919899433724</v>
      </c>
      <c r="O31" s="2">
        <f t="shared" si="52"/>
        <v>0</v>
      </c>
      <c r="P31" s="2">
        <f t="shared" si="52"/>
        <v>0.77836693248983557</v>
      </c>
      <c r="Q31" s="2">
        <f t="shared" si="52"/>
        <v>0.81275919899433724</v>
      </c>
      <c r="R31" s="2">
        <f t="shared" si="52"/>
        <v>0</v>
      </c>
      <c r="S31" s="2"/>
      <c r="T31" s="2">
        <f>ROUND(SUM(T27:T30)/4,0)</f>
        <v>91</v>
      </c>
      <c r="U31" s="2">
        <f>ROUND(SUM(U27:U30)/4,0)</f>
        <v>2</v>
      </c>
      <c r="V31" s="2">
        <f t="shared" ref="V31:AB31" si="53">ROUND(SUM(V27:V30)/4,0)</f>
        <v>29</v>
      </c>
      <c r="W31" s="2">
        <f t="shared" si="53"/>
        <v>1</v>
      </c>
      <c r="X31" s="2">
        <f t="shared" si="53"/>
        <v>69</v>
      </c>
      <c r="Y31" s="2">
        <f t="shared" si="53"/>
        <v>24</v>
      </c>
      <c r="Z31" s="2">
        <f t="shared" si="53"/>
        <v>33</v>
      </c>
      <c r="AA31" s="2">
        <f t="shared" si="53"/>
        <v>22</v>
      </c>
      <c r="AB31" s="2">
        <f t="shared" si="53"/>
        <v>315</v>
      </c>
      <c r="AC31" s="2">
        <f t="shared" ref="AC31" si="54">SUM(AC27:AC30)/4</f>
        <v>0.74950763115076335</v>
      </c>
      <c r="AD31" s="2">
        <f t="shared" ref="AD31:AE31" si="55">SUM(AD27:AD30)/4</f>
        <v>0.73655913978494625</v>
      </c>
      <c r="AE31" s="2">
        <f t="shared" si="55"/>
        <v>0.74204001200387659</v>
      </c>
      <c r="AF31" s="2">
        <f>AF30</f>
        <v>93</v>
      </c>
      <c r="AG31" s="2">
        <f t="shared" ref="AG31:AI31" si="56">SUM(AG27:AG30)/4</f>
        <v>0.7294944062580887</v>
      </c>
      <c r="AH31" s="2">
        <f t="shared" si="56"/>
        <v>0.75064354423519852</v>
      </c>
      <c r="AI31" s="2">
        <f t="shared" si="56"/>
        <v>0.73768783042310837</v>
      </c>
      <c r="AJ31" s="2">
        <f>AJ30</f>
        <v>121</v>
      </c>
      <c r="AK31" s="2">
        <f t="shared" ref="AK31:AM31" si="57">SUM(AK27:AK30)/4</f>
        <v>0.85537295504252187</v>
      </c>
      <c r="AL31" s="2">
        <f t="shared" si="57"/>
        <v>369.25</v>
      </c>
      <c r="AM31" s="2">
        <f t="shared" si="57"/>
        <v>0.85886026232141255</v>
      </c>
      <c r="AN31" s="2">
        <f>AN30</f>
        <v>0.83468834688346882</v>
      </c>
      <c r="AO31" s="2">
        <f t="shared" ref="AO31:AR31" si="58">SUM(AO27:AO30)/4</f>
        <v>0.81275919899433724</v>
      </c>
      <c r="AP31" s="2">
        <f t="shared" si="58"/>
        <v>0.77928743324342153</v>
      </c>
      <c r="AQ31" s="2">
        <f t="shared" si="58"/>
        <v>0.77986714140792102</v>
      </c>
      <c r="AR31" s="2">
        <f t="shared" si="58"/>
        <v>0.77836693248983557</v>
      </c>
      <c r="AS31" s="2">
        <f>AS30</f>
        <v>583</v>
      </c>
      <c r="AT31" s="2">
        <f t="shared" ref="AT31:AV31" si="59">SUM(AT27:AT30)/4</f>
        <v>0.81457019391612584</v>
      </c>
      <c r="AU31" s="2">
        <f t="shared" si="59"/>
        <v>0.81275919899433724</v>
      </c>
      <c r="AV31" s="2">
        <f t="shared" si="59"/>
        <v>0.81284963976751501</v>
      </c>
      <c r="AW31" s="2">
        <f>AW30</f>
        <v>583</v>
      </c>
    </row>
    <row r="32" spans="1:49" x14ac:dyDescent="0.25">
      <c r="A32">
        <v>1</v>
      </c>
      <c r="B32" s="1" t="s">
        <v>43</v>
      </c>
      <c r="C32" s="1" t="s">
        <v>44</v>
      </c>
      <c r="D32" s="1" t="s">
        <v>69</v>
      </c>
      <c r="E32">
        <v>27.470860719680783</v>
      </c>
      <c r="F32">
        <v>851</v>
      </c>
      <c r="G32">
        <v>638</v>
      </c>
      <c r="H32">
        <v>213</v>
      </c>
      <c r="I32">
        <v>0.892018779342723</v>
      </c>
      <c r="J32">
        <v>0.84062500000000007</v>
      </c>
      <c r="K32">
        <v>0.892018779342723</v>
      </c>
      <c r="L32">
        <v>0</v>
      </c>
      <c r="M32">
        <v>0.57447447447447442</v>
      </c>
      <c r="N32">
        <v>0.892018779342723</v>
      </c>
      <c r="O32">
        <v>0</v>
      </c>
      <c r="P32">
        <v>0.58412972387564033</v>
      </c>
      <c r="Q32">
        <v>0.892018779342723</v>
      </c>
      <c r="R32">
        <v>0</v>
      </c>
      <c r="S32" s="1" t="s">
        <v>199</v>
      </c>
      <c r="T32" s="1">
        <v>1</v>
      </c>
      <c r="U32" s="1">
        <v>0</v>
      </c>
      <c r="V32" s="1">
        <v>9</v>
      </c>
      <c r="W32" s="1">
        <v>0</v>
      </c>
      <c r="X32" s="1">
        <v>12</v>
      </c>
      <c r="Y32" s="1">
        <v>6</v>
      </c>
      <c r="Z32" s="1">
        <v>0</v>
      </c>
      <c r="AA32" s="1">
        <v>8</v>
      </c>
      <c r="AB32" s="1">
        <v>177</v>
      </c>
      <c r="AC32">
        <v>0.6</v>
      </c>
      <c r="AD32">
        <v>0.66666666666666663</v>
      </c>
      <c r="AE32">
        <v>0.63157894736842102</v>
      </c>
      <c r="AF32">
        <v>18</v>
      </c>
      <c r="AG32">
        <v>1</v>
      </c>
      <c r="AH32">
        <v>0.1</v>
      </c>
      <c r="AI32">
        <v>0.1818181818181818</v>
      </c>
      <c r="AJ32">
        <v>10</v>
      </c>
      <c r="AK32">
        <v>0.93899204244031842</v>
      </c>
      <c r="AL32">
        <v>185</v>
      </c>
      <c r="AM32">
        <v>0.921875</v>
      </c>
      <c r="AN32">
        <v>0.95675675675675675</v>
      </c>
      <c r="AO32">
        <v>0.892018779342723</v>
      </c>
      <c r="AP32">
        <v>0.84062500000000007</v>
      </c>
      <c r="AQ32">
        <v>0.57447447447447442</v>
      </c>
      <c r="AR32">
        <v>0.58412972387564033</v>
      </c>
      <c r="AS32">
        <v>213</v>
      </c>
      <c r="AT32">
        <v>0.89834213615023484</v>
      </c>
      <c r="AU32">
        <v>0.892018779342723</v>
      </c>
      <c r="AV32">
        <v>0.87746540245198257</v>
      </c>
      <c r="AW32">
        <v>213</v>
      </c>
    </row>
    <row r="33" spans="1:49" x14ac:dyDescent="0.25">
      <c r="A33">
        <v>2</v>
      </c>
      <c r="B33" s="1" t="s">
        <v>43</v>
      </c>
      <c r="C33" s="1" t="s">
        <v>44</v>
      </c>
      <c r="D33" s="1" t="s">
        <v>69</v>
      </c>
      <c r="E33">
        <v>29.066375017166138</v>
      </c>
      <c r="F33">
        <v>851</v>
      </c>
      <c r="G33">
        <v>638</v>
      </c>
      <c r="H33">
        <v>213</v>
      </c>
      <c r="I33">
        <v>0.92018779342723001</v>
      </c>
      <c r="J33">
        <v>0.57037037037037042</v>
      </c>
      <c r="K33">
        <v>0.92018779342723001</v>
      </c>
      <c r="L33">
        <v>0</v>
      </c>
      <c r="M33">
        <v>0.5854241338112306</v>
      </c>
      <c r="N33">
        <v>0.92018779342723001</v>
      </c>
      <c r="O33">
        <v>0</v>
      </c>
      <c r="P33">
        <v>0.57771945173519978</v>
      </c>
      <c r="Q33">
        <v>0.92018779342723001</v>
      </c>
      <c r="R33">
        <v>0</v>
      </c>
      <c r="S33" s="1" t="s">
        <v>200</v>
      </c>
      <c r="T33" s="1">
        <v>0</v>
      </c>
      <c r="U33" s="1">
        <v>0</v>
      </c>
      <c r="V33" s="1">
        <v>9</v>
      </c>
      <c r="W33" s="1">
        <v>0</v>
      </c>
      <c r="X33" s="1">
        <v>14</v>
      </c>
      <c r="Y33" s="1">
        <v>4</v>
      </c>
      <c r="Z33" s="1">
        <v>0</v>
      </c>
      <c r="AA33" s="1">
        <v>4</v>
      </c>
      <c r="AB33" s="1">
        <v>182</v>
      </c>
      <c r="AC33">
        <v>0.77777777777777779</v>
      </c>
      <c r="AD33">
        <v>0.77777777777777779</v>
      </c>
      <c r="AE33">
        <v>0.77777777777777779</v>
      </c>
      <c r="AF33">
        <v>18</v>
      </c>
      <c r="AG33">
        <v>0</v>
      </c>
      <c r="AH33">
        <v>0</v>
      </c>
      <c r="AI33">
        <v>0</v>
      </c>
      <c r="AJ33">
        <v>9</v>
      </c>
      <c r="AK33">
        <v>0.95538057742782156</v>
      </c>
      <c r="AL33">
        <v>186</v>
      </c>
      <c r="AM33">
        <v>0.93333333333333324</v>
      </c>
      <c r="AN33">
        <v>0.978494623655914</v>
      </c>
      <c r="AO33">
        <v>0.92018779342723001</v>
      </c>
      <c r="AP33">
        <v>0.57037037037037042</v>
      </c>
      <c r="AQ33">
        <v>0.5854241338112306</v>
      </c>
      <c r="AR33">
        <v>0.57771945173519978</v>
      </c>
      <c r="AS33">
        <v>213</v>
      </c>
      <c r="AT33">
        <v>0.8807511737089202</v>
      </c>
      <c r="AU33">
        <v>0.92018779342723001</v>
      </c>
      <c r="AV33">
        <v>0.90000369672100855</v>
      </c>
      <c r="AW33">
        <v>213</v>
      </c>
    </row>
    <row r="34" spans="1:49" x14ac:dyDescent="0.25">
      <c r="A34">
        <v>3</v>
      </c>
      <c r="B34" s="1" t="s">
        <v>43</v>
      </c>
      <c r="C34" s="1" t="s">
        <v>44</v>
      </c>
      <c r="D34" s="1" t="s">
        <v>69</v>
      </c>
      <c r="E34">
        <v>29.245991706848145</v>
      </c>
      <c r="F34">
        <v>851</v>
      </c>
      <c r="G34">
        <v>638</v>
      </c>
      <c r="H34">
        <v>213</v>
      </c>
      <c r="I34">
        <v>0.91549295774647876</v>
      </c>
      <c r="J34">
        <v>0.73256519102486362</v>
      </c>
      <c r="K34">
        <v>0.91549295774647876</v>
      </c>
      <c r="L34">
        <v>0</v>
      </c>
      <c r="M34">
        <v>0.60215053763440862</v>
      </c>
      <c r="N34">
        <v>0.91549295774647876</v>
      </c>
      <c r="O34">
        <v>0</v>
      </c>
      <c r="P34">
        <v>0.62576896787423097</v>
      </c>
      <c r="Q34">
        <v>0.91549295774647876</v>
      </c>
      <c r="R34">
        <v>0</v>
      </c>
      <c r="S34" s="1" t="s">
        <v>201</v>
      </c>
      <c r="T34" s="1">
        <v>1</v>
      </c>
      <c r="U34" s="1">
        <v>0</v>
      </c>
      <c r="V34" s="1">
        <v>8</v>
      </c>
      <c r="W34" s="1">
        <v>0</v>
      </c>
      <c r="X34" s="1">
        <v>13</v>
      </c>
      <c r="Y34" s="1">
        <v>5</v>
      </c>
      <c r="Z34" s="1">
        <v>1</v>
      </c>
      <c r="AA34" s="1">
        <v>4</v>
      </c>
      <c r="AB34" s="1">
        <v>181</v>
      </c>
      <c r="AC34">
        <v>0.76470588235294112</v>
      </c>
      <c r="AD34">
        <v>0.72222222222222221</v>
      </c>
      <c r="AE34">
        <v>0.74285714285714277</v>
      </c>
      <c r="AF34">
        <v>18</v>
      </c>
      <c r="AG34">
        <v>0.5</v>
      </c>
      <c r="AH34">
        <v>0.1111111111111111</v>
      </c>
      <c r="AI34">
        <v>0.1818181818181818</v>
      </c>
      <c r="AJ34">
        <v>9</v>
      </c>
      <c r="AK34">
        <v>0.95263157894736838</v>
      </c>
      <c r="AL34">
        <v>186</v>
      </c>
      <c r="AM34">
        <v>0.93298969072164961</v>
      </c>
      <c r="AN34">
        <v>0.97311827956989239</v>
      </c>
      <c r="AO34">
        <v>0.91549295774647876</v>
      </c>
      <c r="AP34">
        <v>0.73256519102486362</v>
      </c>
      <c r="AQ34">
        <v>0.60215053763440862</v>
      </c>
      <c r="AR34">
        <v>0.62576896787423097</v>
      </c>
      <c r="AS34">
        <v>213</v>
      </c>
      <c r="AT34">
        <v>0.90047318477267491</v>
      </c>
      <c r="AU34">
        <v>0.91549295774647876</v>
      </c>
      <c r="AV34">
        <v>0.90233458165259517</v>
      </c>
      <c r="AW34">
        <v>213</v>
      </c>
    </row>
    <row r="35" spans="1:49" x14ac:dyDescent="0.25">
      <c r="A35">
        <v>4</v>
      </c>
      <c r="B35" s="1" t="s">
        <v>43</v>
      </c>
      <c r="C35" s="1" t="s">
        <v>44</v>
      </c>
      <c r="D35" s="1" t="s">
        <v>69</v>
      </c>
      <c r="E35">
        <v>28.829781293869019</v>
      </c>
      <c r="F35">
        <v>851</v>
      </c>
      <c r="G35">
        <v>639</v>
      </c>
      <c r="H35">
        <v>212</v>
      </c>
      <c r="I35">
        <v>0.8867924528301887</v>
      </c>
      <c r="J35">
        <v>0.49062499999999998</v>
      </c>
      <c r="K35">
        <v>0.8867924528301887</v>
      </c>
      <c r="L35">
        <v>0</v>
      </c>
      <c r="M35">
        <v>0.53460519342872281</v>
      </c>
      <c r="N35">
        <v>0.8867924528301887</v>
      </c>
      <c r="O35">
        <v>0</v>
      </c>
      <c r="P35">
        <v>0.51119554567830428</v>
      </c>
      <c r="Q35">
        <v>0.8867924528301887</v>
      </c>
      <c r="R35">
        <v>0</v>
      </c>
      <c r="S35" s="1" t="s">
        <v>202</v>
      </c>
      <c r="T35" s="1">
        <v>0</v>
      </c>
      <c r="U35" s="1">
        <v>1</v>
      </c>
      <c r="V35" s="1">
        <v>9</v>
      </c>
      <c r="W35" s="1">
        <v>0</v>
      </c>
      <c r="X35" s="1">
        <v>11</v>
      </c>
      <c r="Y35" s="1">
        <v>6</v>
      </c>
      <c r="Z35" s="1">
        <v>0</v>
      </c>
      <c r="AA35" s="1">
        <v>8</v>
      </c>
      <c r="AB35" s="1">
        <v>177</v>
      </c>
      <c r="AC35">
        <v>0.55000000000000004</v>
      </c>
      <c r="AD35">
        <v>0.6470588235294118</v>
      </c>
      <c r="AE35">
        <v>0.59459459459459463</v>
      </c>
      <c r="AF35">
        <v>17</v>
      </c>
      <c r="AG35">
        <v>0</v>
      </c>
      <c r="AH35">
        <v>0</v>
      </c>
      <c r="AI35">
        <v>0</v>
      </c>
      <c r="AJ35">
        <v>10</v>
      </c>
      <c r="AK35">
        <v>0.93899204244031842</v>
      </c>
      <c r="AL35">
        <v>185</v>
      </c>
      <c r="AM35">
        <v>0.921875</v>
      </c>
      <c r="AN35">
        <v>0.95675675675675675</v>
      </c>
      <c r="AO35">
        <v>0.8867924528301887</v>
      </c>
      <c r="AP35">
        <v>0.49062499999999998</v>
      </c>
      <c r="AQ35">
        <v>0.53460519342872281</v>
      </c>
      <c r="AR35">
        <v>0.51119554567830428</v>
      </c>
      <c r="AS35">
        <v>212</v>
      </c>
      <c r="AT35">
        <v>0.84857016509433958</v>
      </c>
      <c r="AU35">
        <v>0.8867924528301887</v>
      </c>
      <c r="AV35">
        <v>0.8670831884885235</v>
      </c>
      <c r="AW35">
        <v>212</v>
      </c>
    </row>
    <row r="36" spans="1:49" s="3" customFormat="1" x14ac:dyDescent="0.25">
      <c r="A36" s="2" t="s">
        <v>148</v>
      </c>
      <c r="B36" s="2" t="str">
        <f>B35</f>
        <v>NA02</v>
      </c>
      <c r="C36" s="2" t="str">
        <f>C35</f>
        <v>gerom</v>
      </c>
      <c r="D36" s="2" t="str">
        <f>D35</f>
        <v>Ternary</v>
      </c>
      <c r="E36" s="2">
        <f>SUM(E32:E35)</f>
        <v>114.61300873756409</v>
      </c>
      <c r="F36" s="2">
        <f>F35</f>
        <v>851</v>
      </c>
      <c r="G36" s="2">
        <f t="shared" ref="G36:H36" si="60">G35</f>
        <v>639</v>
      </c>
      <c r="H36" s="2">
        <f t="shared" si="60"/>
        <v>212</v>
      </c>
      <c r="I36" s="2">
        <f>SUM(I32:I35)/4</f>
        <v>0.90362299583665517</v>
      </c>
      <c r="J36" s="2">
        <f t="shared" ref="J36:L36" si="61">SUM(J32:J35)/4</f>
        <v>0.65854639034880857</v>
      </c>
      <c r="K36" s="2">
        <f t="shared" si="61"/>
        <v>0.90362299583665517</v>
      </c>
      <c r="L36" s="2">
        <f t="shared" si="61"/>
        <v>0</v>
      </c>
      <c r="M36" s="2">
        <f t="shared" ref="M36:R36" si="62">SUM(M32:M35)/4</f>
        <v>0.57416358483720908</v>
      </c>
      <c r="N36" s="2">
        <f t="shared" si="62"/>
        <v>0.90362299583665517</v>
      </c>
      <c r="O36" s="2">
        <f t="shared" si="62"/>
        <v>0</v>
      </c>
      <c r="P36" s="2">
        <f t="shared" si="62"/>
        <v>0.57470342229084381</v>
      </c>
      <c r="Q36" s="2">
        <f t="shared" si="62"/>
        <v>0.90362299583665517</v>
      </c>
      <c r="R36" s="2">
        <f t="shared" si="62"/>
        <v>0</v>
      </c>
      <c r="S36" s="2"/>
      <c r="T36" s="2">
        <f>ROUND(SUM(T32:T35)/4,0)</f>
        <v>1</v>
      </c>
      <c r="U36" s="2">
        <f>ROUND(SUM(U32:U35)/4,0)</f>
        <v>0</v>
      </c>
      <c r="V36" s="2">
        <f t="shared" ref="V36:AB36" si="63">ROUND(SUM(V32:V35)/4,0)</f>
        <v>9</v>
      </c>
      <c r="W36" s="2">
        <f t="shared" si="63"/>
        <v>0</v>
      </c>
      <c r="X36" s="2">
        <f t="shared" si="63"/>
        <v>13</v>
      </c>
      <c r="Y36" s="2">
        <f t="shared" si="63"/>
        <v>5</v>
      </c>
      <c r="Z36" s="2">
        <f t="shared" si="63"/>
        <v>0</v>
      </c>
      <c r="AA36" s="2">
        <f t="shared" si="63"/>
        <v>6</v>
      </c>
      <c r="AB36" s="2">
        <f t="shared" si="63"/>
        <v>179</v>
      </c>
      <c r="AC36" s="2">
        <f t="shared" ref="AC36" si="64">SUM(AC32:AC35)/4</f>
        <v>0.67312091503267979</v>
      </c>
      <c r="AD36" s="2">
        <f t="shared" ref="AD36:AE36" si="65">SUM(AD32:AD35)/4</f>
        <v>0.70343137254901955</v>
      </c>
      <c r="AE36" s="2">
        <f t="shared" si="65"/>
        <v>0.68670211564948413</v>
      </c>
      <c r="AF36" s="2">
        <f>AF35</f>
        <v>17</v>
      </c>
      <c r="AG36" s="2">
        <f t="shared" ref="AG36:AI36" si="66">SUM(AG32:AG35)/4</f>
        <v>0.375</v>
      </c>
      <c r="AH36" s="2">
        <f t="shared" si="66"/>
        <v>5.2777777777777778E-2</v>
      </c>
      <c r="AI36" s="2">
        <f t="shared" si="66"/>
        <v>9.0909090909090898E-2</v>
      </c>
      <c r="AJ36" s="2">
        <f>AJ35</f>
        <v>10</v>
      </c>
      <c r="AK36" s="2">
        <f t="shared" ref="AK36:AM36" si="67">SUM(AK32:AK35)/4</f>
        <v>0.9464990603139567</v>
      </c>
      <c r="AL36" s="2">
        <f t="shared" si="67"/>
        <v>185.5</v>
      </c>
      <c r="AM36" s="2">
        <f t="shared" si="67"/>
        <v>0.92751825601374571</v>
      </c>
      <c r="AN36" s="2">
        <f>AN35</f>
        <v>0.95675675675675675</v>
      </c>
      <c r="AO36" s="2">
        <f t="shared" ref="AO36:AR36" si="68">SUM(AO32:AO35)/4</f>
        <v>0.90362299583665517</v>
      </c>
      <c r="AP36" s="2">
        <f t="shared" si="68"/>
        <v>0.65854639034880857</v>
      </c>
      <c r="AQ36" s="2">
        <f t="shared" si="68"/>
        <v>0.57416358483720908</v>
      </c>
      <c r="AR36" s="2">
        <f t="shared" si="68"/>
        <v>0.57470342229084381</v>
      </c>
      <c r="AS36" s="2">
        <f>AS35</f>
        <v>212</v>
      </c>
      <c r="AT36" s="2">
        <f t="shared" ref="AT36:AV36" si="69">SUM(AT32:AT35)/4</f>
        <v>0.88203416493154241</v>
      </c>
      <c r="AU36" s="2">
        <f t="shared" si="69"/>
        <v>0.90362299583665517</v>
      </c>
      <c r="AV36" s="2">
        <f t="shared" si="69"/>
        <v>0.88672171732852745</v>
      </c>
      <c r="AW36" s="2">
        <f>AW35</f>
        <v>212</v>
      </c>
    </row>
    <row r="37" spans="1:49" x14ac:dyDescent="0.25">
      <c r="A37">
        <v>1</v>
      </c>
      <c r="B37" s="1" t="s">
        <v>45</v>
      </c>
      <c r="C37" s="1" t="s">
        <v>46</v>
      </c>
      <c r="D37" s="1" t="s">
        <v>69</v>
      </c>
      <c r="E37">
        <v>85.526115894317627</v>
      </c>
      <c r="F37">
        <v>3401</v>
      </c>
      <c r="G37">
        <v>2550</v>
      </c>
      <c r="H37">
        <v>851</v>
      </c>
      <c r="I37">
        <v>0.68507638072855459</v>
      </c>
      <c r="J37">
        <v>0.62329573865214738</v>
      </c>
      <c r="K37">
        <v>0.68507638072855459</v>
      </c>
      <c r="L37">
        <v>0</v>
      </c>
      <c r="M37">
        <v>0.49201286043391301</v>
      </c>
      <c r="N37">
        <v>0.68507638072855459</v>
      </c>
      <c r="O37">
        <v>0</v>
      </c>
      <c r="P37">
        <v>0.51040854489556586</v>
      </c>
      <c r="Q37">
        <v>0.68507638072855459</v>
      </c>
      <c r="R37">
        <v>0</v>
      </c>
      <c r="S37" s="1" t="s">
        <v>203</v>
      </c>
      <c r="T37" s="1">
        <v>274</v>
      </c>
      <c r="U37" s="1">
        <v>1</v>
      </c>
      <c r="V37" s="1">
        <v>124</v>
      </c>
      <c r="W37" s="1">
        <v>3</v>
      </c>
      <c r="X37" s="1">
        <v>1</v>
      </c>
      <c r="Y37" s="1">
        <v>7</v>
      </c>
      <c r="Z37" s="1">
        <v>133</v>
      </c>
      <c r="AA37" s="1">
        <v>0</v>
      </c>
      <c r="AB37" s="1">
        <v>308</v>
      </c>
      <c r="AC37">
        <v>0.5</v>
      </c>
      <c r="AD37">
        <v>9.0909090909090898E-2</v>
      </c>
      <c r="AE37">
        <v>0.1538461538461538</v>
      </c>
      <c r="AF37">
        <v>11</v>
      </c>
      <c r="AG37">
        <v>0.66829268292682931</v>
      </c>
      <c r="AH37">
        <v>0.68671679197994984</v>
      </c>
      <c r="AI37">
        <v>0.67737948084054389</v>
      </c>
      <c r="AJ37">
        <v>399</v>
      </c>
      <c r="AK37">
        <v>0.7</v>
      </c>
      <c r="AL37">
        <v>441</v>
      </c>
      <c r="AM37">
        <v>0.70159453302961272</v>
      </c>
      <c r="AN37">
        <v>0.69841269841269837</v>
      </c>
      <c r="AO37">
        <v>0.68507638072855459</v>
      </c>
      <c r="AP37">
        <v>0.62329573865214738</v>
      </c>
      <c r="AQ37">
        <v>0.49201286043391301</v>
      </c>
      <c r="AR37">
        <v>0.51040854489556586</v>
      </c>
      <c r="AS37">
        <v>851</v>
      </c>
      <c r="AT37">
        <v>0.68337481733709071</v>
      </c>
      <c r="AU37">
        <v>0.68507638072855459</v>
      </c>
      <c r="AV37">
        <v>0.68233457173640977</v>
      </c>
      <c r="AW37">
        <v>851</v>
      </c>
    </row>
    <row r="38" spans="1:49" x14ac:dyDescent="0.25">
      <c r="A38">
        <v>2</v>
      </c>
      <c r="B38" s="1" t="s">
        <v>45</v>
      </c>
      <c r="C38" s="1" t="s">
        <v>46</v>
      </c>
      <c r="D38" s="1" t="s">
        <v>69</v>
      </c>
      <c r="E38">
        <v>89.125433444976807</v>
      </c>
      <c r="F38">
        <v>3401</v>
      </c>
      <c r="G38">
        <v>2551</v>
      </c>
      <c r="H38">
        <v>850</v>
      </c>
      <c r="I38">
        <v>0.67764705882352938</v>
      </c>
      <c r="J38">
        <v>0.56484039026238519</v>
      </c>
      <c r="K38">
        <v>0.67764705882352938</v>
      </c>
      <c r="L38">
        <v>0</v>
      </c>
      <c r="M38">
        <v>0.55395234117038628</v>
      </c>
      <c r="N38">
        <v>0.67764705882352938</v>
      </c>
      <c r="O38">
        <v>0</v>
      </c>
      <c r="P38">
        <v>0.55905754811669384</v>
      </c>
      <c r="Q38">
        <v>0.67764705882352938</v>
      </c>
      <c r="R38">
        <v>0</v>
      </c>
      <c r="S38" s="1" t="s">
        <v>204</v>
      </c>
      <c r="T38" s="1">
        <v>262</v>
      </c>
      <c r="U38" s="1">
        <v>0</v>
      </c>
      <c r="V38" s="1">
        <v>137</v>
      </c>
      <c r="W38" s="1">
        <v>5</v>
      </c>
      <c r="X38" s="1">
        <v>3</v>
      </c>
      <c r="Y38" s="1">
        <v>2</v>
      </c>
      <c r="Z38" s="1">
        <v>124</v>
      </c>
      <c r="AA38" s="1">
        <v>6</v>
      </c>
      <c r="AB38" s="1">
        <v>311</v>
      </c>
      <c r="AC38">
        <v>0.33333333333333331</v>
      </c>
      <c r="AD38">
        <v>0.3</v>
      </c>
      <c r="AE38">
        <v>0.31578947368421051</v>
      </c>
      <c r="AF38">
        <v>10</v>
      </c>
      <c r="AG38">
        <v>0.67007672634271098</v>
      </c>
      <c r="AH38">
        <v>0.65664160401002503</v>
      </c>
      <c r="AI38">
        <v>0.66329113924050631</v>
      </c>
      <c r="AJ38">
        <v>399</v>
      </c>
      <c r="AK38">
        <v>0.69809203142536469</v>
      </c>
      <c r="AL38">
        <v>441</v>
      </c>
      <c r="AM38">
        <v>0.69111111111111112</v>
      </c>
      <c r="AN38">
        <v>0.70521541950113376</v>
      </c>
      <c r="AO38">
        <v>0.67764705882352938</v>
      </c>
      <c r="AP38">
        <v>0.56484039026238519</v>
      </c>
      <c r="AQ38">
        <v>0.55395234117038628</v>
      </c>
      <c r="AR38">
        <v>0.55905754811669384</v>
      </c>
      <c r="AS38">
        <v>850</v>
      </c>
      <c r="AT38">
        <v>0.67702817311067653</v>
      </c>
      <c r="AU38">
        <v>0.67764705882352938</v>
      </c>
      <c r="AV38">
        <v>0.67725840606163512</v>
      </c>
      <c r="AW38">
        <v>850</v>
      </c>
    </row>
    <row r="39" spans="1:49" x14ac:dyDescent="0.25">
      <c r="A39">
        <v>3</v>
      </c>
      <c r="B39" s="1" t="s">
        <v>45</v>
      </c>
      <c r="C39" s="1" t="s">
        <v>46</v>
      </c>
      <c r="D39" s="1" t="s">
        <v>69</v>
      </c>
      <c r="E39">
        <v>88.826470851898193</v>
      </c>
      <c r="F39">
        <v>3401</v>
      </c>
      <c r="G39">
        <v>2551</v>
      </c>
      <c r="H39">
        <v>850</v>
      </c>
      <c r="I39">
        <v>0.66823529411764704</v>
      </c>
      <c r="J39">
        <v>0.55899568877658945</v>
      </c>
      <c r="K39">
        <v>0.66823529411764704</v>
      </c>
      <c r="L39">
        <v>0</v>
      </c>
      <c r="M39">
        <v>0.478298017771702</v>
      </c>
      <c r="N39">
        <v>0.66823529411764704</v>
      </c>
      <c r="O39">
        <v>0</v>
      </c>
      <c r="P39">
        <v>0.49349342087611392</v>
      </c>
      <c r="Q39">
        <v>0.66823529411764704</v>
      </c>
      <c r="R39">
        <v>0</v>
      </c>
      <c r="S39" s="1" t="s">
        <v>205</v>
      </c>
      <c r="T39" s="1">
        <v>237</v>
      </c>
      <c r="U39" s="1">
        <v>0</v>
      </c>
      <c r="V39" s="1">
        <v>162</v>
      </c>
      <c r="W39" s="1">
        <v>1</v>
      </c>
      <c r="X39" s="1">
        <v>1</v>
      </c>
      <c r="Y39" s="1">
        <v>9</v>
      </c>
      <c r="Z39" s="1">
        <v>108</v>
      </c>
      <c r="AA39" s="1">
        <v>2</v>
      </c>
      <c r="AB39" s="1">
        <v>330</v>
      </c>
      <c r="AC39">
        <v>0.33333333333333331</v>
      </c>
      <c r="AD39">
        <v>9.0909090909090898E-2</v>
      </c>
      <c r="AE39">
        <v>0.14285714285714279</v>
      </c>
      <c r="AF39">
        <v>11</v>
      </c>
      <c r="AG39">
        <v>0.68497109826589597</v>
      </c>
      <c r="AH39">
        <v>0.59398496240601506</v>
      </c>
      <c r="AI39">
        <v>0.63624161073825514</v>
      </c>
      <c r="AJ39">
        <v>399</v>
      </c>
      <c r="AK39">
        <v>0.70138150903294361</v>
      </c>
      <c r="AL39">
        <v>440</v>
      </c>
      <c r="AM39">
        <v>0.6586826347305389</v>
      </c>
      <c r="AN39">
        <v>0.75</v>
      </c>
      <c r="AO39">
        <v>0.66823529411764704</v>
      </c>
      <c r="AP39">
        <v>0.55899568877658945</v>
      </c>
      <c r="AQ39">
        <v>0.478298017771702</v>
      </c>
      <c r="AR39">
        <v>0.49349342087611392</v>
      </c>
      <c r="AS39">
        <v>850</v>
      </c>
      <c r="AT39">
        <v>0.66681234606611328</v>
      </c>
      <c r="AU39">
        <v>0.66823529411764704</v>
      </c>
      <c r="AV39">
        <v>0.66357611203586764</v>
      </c>
      <c r="AW39">
        <v>850</v>
      </c>
    </row>
    <row r="40" spans="1:49" x14ac:dyDescent="0.25">
      <c r="A40">
        <v>4</v>
      </c>
      <c r="B40" s="1" t="s">
        <v>45</v>
      </c>
      <c r="C40" s="1" t="s">
        <v>46</v>
      </c>
      <c r="D40" s="1" t="s">
        <v>69</v>
      </c>
      <c r="E40">
        <v>88.56567907333374</v>
      </c>
      <c r="F40">
        <v>3401</v>
      </c>
      <c r="G40">
        <v>2551</v>
      </c>
      <c r="H40">
        <v>850</v>
      </c>
      <c r="I40">
        <v>0.67176470588235293</v>
      </c>
      <c r="J40">
        <v>0.67113941673493083</v>
      </c>
      <c r="K40">
        <v>0.67176470588235293</v>
      </c>
      <c r="L40">
        <v>0</v>
      </c>
      <c r="M40">
        <v>0.51003835345940607</v>
      </c>
      <c r="N40">
        <v>0.67176470588235293</v>
      </c>
      <c r="O40">
        <v>0</v>
      </c>
      <c r="P40">
        <v>0.54234301242125282</v>
      </c>
      <c r="Q40">
        <v>0.67176470588235293</v>
      </c>
      <c r="R40">
        <v>0</v>
      </c>
      <c r="S40" s="1" t="s">
        <v>206</v>
      </c>
      <c r="T40" s="1">
        <v>236</v>
      </c>
      <c r="U40" s="1">
        <v>1</v>
      </c>
      <c r="V40" s="1">
        <v>162</v>
      </c>
      <c r="W40" s="1">
        <v>3</v>
      </c>
      <c r="X40" s="1">
        <v>2</v>
      </c>
      <c r="Y40" s="1">
        <v>6</v>
      </c>
      <c r="Z40" s="1">
        <v>107</v>
      </c>
      <c r="AA40" s="1">
        <v>0</v>
      </c>
      <c r="AB40" s="1">
        <v>333</v>
      </c>
      <c r="AC40">
        <v>0.66666666666666663</v>
      </c>
      <c r="AD40">
        <v>0.1818181818181818</v>
      </c>
      <c r="AE40">
        <v>0.2857142857142857</v>
      </c>
      <c r="AF40">
        <v>11</v>
      </c>
      <c r="AG40">
        <v>0.68208092485549132</v>
      </c>
      <c r="AH40">
        <v>0.5914786967418546</v>
      </c>
      <c r="AI40">
        <v>0.6335570469798657</v>
      </c>
      <c r="AJ40">
        <v>399</v>
      </c>
      <c r="AK40">
        <v>0.70775770456960685</v>
      </c>
      <c r="AL40">
        <v>440</v>
      </c>
      <c r="AM40">
        <v>0.66467065868263475</v>
      </c>
      <c r="AN40">
        <v>0.75681818181818183</v>
      </c>
      <c r="AO40">
        <v>0.67176470588235293</v>
      </c>
      <c r="AP40">
        <v>0.67113941673493083</v>
      </c>
      <c r="AQ40">
        <v>0.51003835345940607</v>
      </c>
      <c r="AR40">
        <v>0.54234301242125282</v>
      </c>
      <c r="AS40">
        <v>850</v>
      </c>
      <c r="AT40">
        <v>0.67286907314239242</v>
      </c>
      <c r="AU40">
        <v>0.67176470588235293</v>
      </c>
      <c r="AV40">
        <v>0.66746530458641251</v>
      </c>
      <c r="AW40">
        <v>850</v>
      </c>
    </row>
    <row r="41" spans="1:49" s="3" customFormat="1" x14ac:dyDescent="0.25">
      <c r="A41" s="2" t="s">
        <v>148</v>
      </c>
      <c r="B41" s="2" t="str">
        <f>B40</f>
        <v>NA03</v>
      </c>
      <c r="C41" s="2" t="str">
        <f>C40</f>
        <v>ompc</v>
      </c>
      <c r="D41" s="2" t="str">
        <f>D40</f>
        <v>Ternary</v>
      </c>
      <c r="E41" s="2">
        <f>SUM(E37:E40)</f>
        <v>352.04369926452637</v>
      </c>
      <c r="F41" s="2">
        <f>F40</f>
        <v>3401</v>
      </c>
      <c r="G41" s="2">
        <f t="shared" ref="G41:H41" si="70">G40</f>
        <v>2551</v>
      </c>
      <c r="H41" s="2">
        <f t="shared" si="70"/>
        <v>850</v>
      </c>
      <c r="I41" s="2">
        <f>SUM(I37:I40)/4</f>
        <v>0.67568085988802107</v>
      </c>
      <c r="J41" s="2">
        <f t="shared" ref="J41:L41" si="71">SUM(J37:J40)/4</f>
        <v>0.60456780860651316</v>
      </c>
      <c r="K41" s="2">
        <f t="shared" si="71"/>
        <v>0.67568085988802107</v>
      </c>
      <c r="L41" s="2">
        <f t="shared" si="71"/>
        <v>0</v>
      </c>
      <c r="M41" s="2">
        <f t="shared" ref="M41:R41" si="72">SUM(M37:M40)/4</f>
        <v>0.50857539320885181</v>
      </c>
      <c r="N41" s="2">
        <f t="shared" si="72"/>
        <v>0.67568085988802107</v>
      </c>
      <c r="O41" s="2">
        <f t="shared" si="72"/>
        <v>0</v>
      </c>
      <c r="P41" s="2">
        <f t="shared" si="72"/>
        <v>0.52632563157740664</v>
      </c>
      <c r="Q41" s="2">
        <f t="shared" si="72"/>
        <v>0.67568085988802107</v>
      </c>
      <c r="R41" s="2">
        <f t="shared" si="72"/>
        <v>0</v>
      </c>
      <c r="S41" s="2"/>
      <c r="T41" s="2">
        <f>ROUND(SUM(T37:T40)/4,0)</f>
        <v>252</v>
      </c>
      <c r="U41" s="2">
        <f>ROUND(SUM(U37:U40)/4,0)</f>
        <v>1</v>
      </c>
      <c r="V41" s="2">
        <f t="shared" ref="V41:AB41" si="73">ROUND(SUM(V37:V40)/4,0)</f>
        <v>146</v>
      </c>
      <c r="W41" s="2">
        <f t="shared" si="73"/>
        <v>3</v>
      </c>
      <c r="X41" s="2">
        <f t="shared" si="73"/>
        <v>2</v>
      </c>
      <c r="Y41" s="2">
        <f t="shared" si="73"/>
        <v>6</v>
      </c>
      <c r="Z41" s="2">
        <f t="shared" si="73"/>
        <v>118</v>
      </c>
      <c r="AA41" s="2">
        <f t="shared" si="73"/>
        <v>2</v>
      </c>
      <c r="AB41" s="2">
        <f t="shared" si="73"/>
        <v>321</v>
      </c>
      <c r="AC41" s="2">
        <f t="shared" ref="AC41" si="74">SUM(AC37:AC40)/4</f>
        <v>0.45833333333333326</v>
      </c>
      <c r="AD41" s="2">
        <f t="shared" ref="AD41:AE41" si="75">SUM(AD37:AD40)/4</f>
        <v>0.16590909090909089</v>
      </c>
      <c r="AE41" s="2">
        <f t="shared" si="75"/>
        <v>0.22455176402544821</v>
      </c>
      <c r="AF41" s="2">
        <f>AF40</f>
        <v>11</v>
      </c>
      <c r="AG41" s="2">
        <f t="shared" ref="AG41:AI41" si="76">SUM(AG37:AG40)/4</f>
        <v>0.67635535809773184</v>
      </c>
      <c r="AH41" s="2">
        <f t="shared" si="76"/>
        <v>0.6322055137844611</v>
      </c>
      <c r="AI41" s="2">
        <f t="shared" si="76"/>
        <v>0.65261731944979284</v>
      </c>
      <c r="AJ41" s="2">
        <f>AJ40</f>
        <v>399</v>
      </c>
      <c r="AK41" s="2">
        <f t="shared" ref="AK41:AM41" si="77">SUM(AK37:AK40)/4</f>
        <v>0.70180781125697878</v>
      </c>
      <c r="AL41" s="2">
        <f t="shared" si="77"/>
        <v>440.5</v>
      </c>
      <c r="AM41" s="2">
        <f t="shared" si="77"/>
        <v>0.67901473438847437</v>
      </c>
      <c r="AN41" s="2">
        <f>AN40</f>
        <v>0.75681818181818183</v>
      </c>
      <c r="AO41" s="2">
        <f t="shared" ref="AO41:AR41" si="78">SUM(AO37:AO40)/4</f>
        <v>0.67568085988802107</v>
      </c>
      <c r="AP41" s="2">
        <f t="shared" si="78"/>
        <v>0.60456780860651316</v>
      </c>
      <c r="AQ41" s="2">
        <f t="shared" si="78"/>
        <v>0.50857539320885181</v>
      </c>
      <c r="AR41" s="2">
        <f t="shared" si="78"/>
        <v>0.52632563157740664</v>
      </c>
      <c r="AS41" s="2">
        <f>AS40</f>
        <v>850</v>
      </c>
      <c r="AT41" s="2">
        <f t="shared" ref="AT41:AV41" si="79">SUM(AT37:AT40)/4</f>
        <v>0.67502110241406832</v>
      </c>
      <c r="AU41" s="2">
        <f t="shared" si="79"/>
        <v>0.67568085988802107</v>
      </c>
      <c r="AV41" s="2">
        <f t="shared" si="79"/>
        <v>0.67265859860508126</v>
      </c>
      <c r="AW41" s="2">
        <f>AW40</f>
        <v>850</v>
      </c>
    </row>
    <row r="42" spans="1:49" x14ac:dyDescent="0.25">
      <c r="A42">
        <v>1</v>
      </c>
      <c r="B42" s="1" t="s">
        <v>47</v>
      </c>
      <c r="C42" s="1" t="s">
        <v>48</v>
      </c>
      <c r="D42" s="1" t="s">
        <v>69</v>
      </c>
      <c r="E42">
        <v>21.262943267822266</v>
      </c>
      <c r="F42">
        <v>590</v>
      </c>
      <c r="G42">
        <v>442</v>
      </c>
      <c r="H42">
        <v>148</v>
      </c>
      <c r="I42">
        <v>0.8783783783783784</v>
      </c>
      <c r="J42">
        <v>0.5179968701095462</v>
      </c>
      <c r="K42">
        <v>0.8783783783783784</v>
      </c>
      <c r="L42">
        <v>0</v>
      </c>
      <c r="M42">
        <v>0.44181977252843391</v>
      </c>
      <c r="N42">
        <v>0.8783783783783784</v>
      </c>
      <c r="O42">
        <v>0</v>
      </c>
      <c r="P42">
        <v>0.4604158061407132</v>
      </c>
      <c r="Q42">
        <v>0.8783783783783784</v>
      </c>
      <c r="R42">
        <v>0</v>
      </c>
      <c r="S42" s="1" t="s">
        <v>207</v>
      </c>
      <c r="T42" s="1">
        <v>4</v>
      </c>
      <c r="U42" s="1">
        <v>8</v>
      </c>
      <c r="V42" s="1">
        <v>0</v>
      </c>
      <c r="W42" s="1">
        <v>1</v>
      </c>
      <c r="X42" s="1">
        <v>126</v>
      </c>
      <c r="Y42" s="1">
        <v>0</v>
      </c>
      <c r="Z42" s="1">
        <v>1</v>
      </c>
      <c r="AA42" s="1">
        <v>8</v>
      </c>
      <c r="AB42" s="1">
        <v>0</v>
      </c>
      <c r="AC42">
        <v>0.88732394366197187</v>
      </c>
      <c r="AD42">
        <v>0.99212598425196841</v>
      </c>
      <c r="AE42">
        <v>0.93680297397769519</v>
      </c>
      <c r="AF42">
        <v>127</v>
      </c>
      <c r="AG42">
        <v>0.66666666666666663</v>
      </c>
      <c r="AH42">
        <v>0.33333333333333331</v>
      </c>
      <c r="AI42">
        <v>0.44444444444444442</v>
      </c>
      <c r="AJ42">
        <v>12</v>
      </c>
      <c r="AK42">
        <v>0</v>
      </c>
      <c r="AL42">
        <v>9</v>
      </c>
      <c r="AM42">
        <v>0</v>
      </c>
      <c r="AN42">
        <v>0</v>
      </c>
      <c r="AO42">
        <v>0.8783783783783784</v>
      </c>
      <c r="AP42">
        <v>0.5179968701095462</v>
      </c>
      <c r="AQ42">
        <v>0.44181977252843391</v>
      </c>
      <c r="AR42">
        <v>0.4604158061407132</v>
      </c>
      <c r="AS42">
        <v>148</v>
      </c>
      <c r="AT42">
        <v>0.81547392462885426</v>
      </c>
      <c r="AU42">
        <v>0.8783783783783784</v>
      </c>
      <c r="AV42">
        <v>0.83991426370608524</v>
      </c>
      <c r="AW42">
        <v>148</v>
      </c>
    </row>
    <row r="43" spans="1:49" x14ac:dyDescent="0.25">
      <c r="A43">
        <v>2</v>
      </c>
      <c r="B43" s="1" t="s">
        <v>47</v>
      </c>
      <c r="C43" s="1" t="s">
        <v>48</v>
      </c>
      <c r="D43" s="1" t="s">
        <v>69</v>
      </c>
      <c r="E43">
        <v>23.261701345443729</v>
      </c>
      <c r="F43">
        <v>590</v>
      </c>
      <c r="G43">
        <v>442</v>
      </c>
      <c r="H43">
        <v>148</v>
      </c>
      <c r="I43">
        <v>0.8783783783783784</v>
      </c>
      <c r="J43">
        <v>0.49591503267973858</v>
      </c>
      <c r="K43">
        <v>0.8783783783783784</v>
      </c>
      <c r="L43">
        <v>0</v>
      </c>
      <c r="M43">
        <v>0.51727909011373574</v>
      </c>
      <c r="N43">
        <v>0.8783783783783784</v>
      </c>
      <c r="O43">
        <v>0</v>
      </c>
      <c r="P43">
        <v>0.50623151668779043</v>
      </c>
      <c r="Q43">
        <v>0.8783783783783784</v>
      </c>
      <c r="R43">
        <v>0</v>
      </c>
      <c r="S43" s="1" t="s">
        <v>208</v>
      </c>
      <c r="T43" s="1">
        <v>7</v>
      </c>
      <c r="U43" s="1">
        <v>5</v>
      </c>
      <c r="V43" s="1">
        <v>0</v>
      </c>
      <c r="W43" s="1">
        <v>4</v>
      </c>
      <c r="X43" s="1">
        <v>123</v>
      </c>
      <c r="Y43" s="1">
        <v>0</v>
      </c>
      <c r="Z43" s="1">
        <v>1</v>
      </c>
      <c r="AA43" s="1">
        <v>8</v>
      </c>
      <c r="AB43" s="1">
        <v>0</v>
      </c>
      <c r="AC43">
        <v>0.90441176470588236</v>
      </c>
      <c r="AD43">
        <v>0.96850393700787396</v>
      </c>
      <c r="AE43">
        <v>0.93536121673003803</v>
      </c>
      <c r="AF43">
        <v>127</v>
      </c>
      <c r="AG43">
        <v>0.58333333333333337</v>
      </c>
      <c r="AH43">
        <v>0.58333333333333337</v>
      </c>
      <c r="AI43">
        <v>0.58333333333333337</v>
      </c>
      <c r="AJ43">
        <v>12</v>
      </c>
      <c r="AK43">
        <v>0</v>
      </c>
      <c r="AL43">
        <v>9</v>
      </c>
      <c r="AM43">
        <v>0</v>
      </c>
      <c r="AN43">
        <v>0</v>
      </c>
      <c r="AO43">
        <v>0.8783783783783784</v>
      </c>
      <c r="AP43">
        <v>0.49591503267973858</v>
      </c>
      <c r="AQ43">
        <v>0.51727909011373574</v>
      </c>
      <c r="AR43">
        <v>0.50623151668779043</v>
      </c>
      <c r="AS43">
        <v>148</v>
      </c>
      <c r="AT43">
        <v>0.82338036565977746</v>
      </c>
      <c r="AU43">
        <v>0.8783783783783784</v>
      </c>
      <c r="AV43">
        <v>0.84993834138320823</v>
      </c>
      <c r="AW43">
        <v>148</v>
      </c>
    </row>
    <row r="44" spans="1:49" x14ac:dyDescent="0.25">
      <c r="A44">
        <v>3</v>
      </c>
      <c r="B44" s="1" t="s">
        <v>47</v>
      </c>
      <c r="C44" s="1" t="s">
        <v>48</v>
      </c>
      <c r="D44" s="1" t="s">
        <v>69</v>
      </c>
      <c r="E44">
        <v>23.710512399673465</v>
      </c>
      <c r="F44">
        <v>590</v>
      </c>
      <c r="G44">
        <v>443</v>
      </c>
      <c r="H44">
        <v>147</v>
      </c>
      <c r="I44">
        <v>0.91836734693877564</v>
      </c>
      <c r="J44">
        <v>0.57268170426065168</v>
      </c>
      <c r="K44">
        <v>0.91836734693877564</v>
      </c>
      <c r="L44">
        <v>0</v>
      </c>
      <c r="M44">
        <v>0.61009361009361007</v>
      </c>
      <c r="N44">
        <v>0.91836734693877564</v>
      </c>
      <c r="O44">
        <v>0</v>
      </c>
      <c r="P44">
        <v>0.59078125744792409</v>
      </c>
      <c r="Q44">
        <v>0.91836734693877564</v>
      </c>
      <c r="R44">
        <v>0</v>
      </c>
      <c r="S44" s="1" t="s">
        <v>209</v>
      </c>
      <c r="T44" s="1">
        <v>11</v>
      </c>
      <c r="U44" s="1">
        <v>2</v>
      </c>
      <c r="V44" s="1">
        <v>0</v>
      </c>
      <c r="W44" s="1">
        <v>2</v>
      </c>
      <c r="X44" s="1">
        <v>124</v>
      </c>
      <c r="Y44" s="1">
        <v>0</v>
      </c>
      <c r="Z44" s="1">
        <v>1</v>
      </c>
      <c r="AA44" s="1">
        <v>7</v>
      </c>
      <c r="AB44" s="1">
        <v>0</v>
      </c>
      <c r="AC44">
        <v>0.93233082706766923</v>
      </c>
      <c r="AD44">
        <v>0.98412698412698396</v>
      </c>
      <c r="AE44">
        <v>0.95752895752895761</v>
      </c>
      <c r="AF44">
        <v>126</v>
      </c>
      <c r="AG44">
        <v>0.7857142857142857</v>
      </c>
      <c r="AH44">
        <v>0.84615384615384615</v>
      </c>
      <c r="AI44">
        <v>0.81481481481481477</v>
      </c>
      <c r="AJ44">
        <v>13</v>
      </c>
      <c r="AK44">
        <v>0</v>
      </c>
      <c r="AL44">
        <v>8</v>
      </c>
      <c r="AM44">
        <v>0</v>
      </c>
      <c r="AN44">
        <v>0</v>
      </c>
      <c r="AO44">
        <v>0.91836734693877564</v>
      </c>
      <c r="AP44">
        <v>0.57268170426065168</v>
      </c>
      <c r="AQ44">
        <v>0.61009361009361007</v>
      </c>
      <c r="AR44">
        <v>0.59078125744792409</v>
      </c>
      <c r="AS44">
        <v>147</v>
      </c>
      <c r="AT44">
        <v>0.86862564574702061</v>
      </c>
      <c r="AU44">
        <v>0.91836734693877564</v>
      </c>
      <c r="AV44">
        <v>0.89279755946422601</v>
      </c>
      <c r="AW44">
        <v>147</v>
      </c>
    </row>
    <row r="45" spans="1:49" x14ac:dyDescent="0.25">
      <c r="A45">
        <v>4</v>
      </c>
      <c r="B45" s="1" t="s">
        <v>47</v>
      </c>
      <c r="C45" s="1" t="s">
        <v>48</v>
      </c>
      <c r="D45" s="1" t="s">
        <v>69</v>
      </c>
      <c r="E45">
        <v>23.196103096008301</v>
      </c>
      <c r="F45">
        <v>590</v>
      </c>
      <c r="G45">
        <v>443</v>
      </c>
      <c r="H45">
        <v>147</v>
      </c>
      <c r="I45">
        <v>0.86394557823129248</v>
      </c>
      <c r="J45">
        <v>0.48974626346889122</v>
      </c>
      <c r="K45">
        <v>0.86394557823129248</v>
      </c>
      <c r="L45">
        <v>0</v>
      </c>
      <c r="M45">
        <v>0.42796092796092788</v>
      </c>
      <c r="N45">
        <v>0.86394557823129248</v>
      </c>
      <c r="O45">
        <v>0</v>
      </c>
      <c r="P45">
        <v>0.44512040557667931</v>
      </c>
      <c r="Q45">
        <v>0.86394557823129248</v>
      </c>
      <c r="R45">
        <v>0</v>
      </c>
      <c r="S45" s="1" t="s">
        <v>210</v>
      </c>
      <c r="T45" s="1">
        <v>4</v>
      </c>
      <c r="U45" s="1">
        <v>8</v>
      </c>
      <c r="V45" s="1">
        <v>1</v>
      </c>
      <c r="W45" s="1">
        <v>1</v>
      </c>
      <c r="X45" s="1">
        <v>123</v>
      </c>
      <c r="Y45" s="1">
        <v>2</v>
      </c>
      <c r="Z45" s="1">
        <v>2</v>
      </c>
      <c r="AA45" s="1">
        <v>6</v>
      </c>
      <c r="AB45" s="1">
        <v>0</v>
      </c>
      <c r="AC45">
        <v>0.8978102189781022</v>
      </c>
      <c r="AD45">
        <v>0.97619047619047616</v>
      </c>
      <c r="AE45">
        <v>0.93536121673003803</v>
      </c>
      <c r="AF45">
        <v>126</v>
      </c>
      <c r="AG45">
        <v>0.5714285714285714</v>
      </c>
      <c r="AH45">
        <v>0.30769230769230771</v>
      </c>
      <c r="AI45">
        <v>0.4</v>
      </c>
      <c r="AJ45">
        <v>13</v>
      </c>
      <c r="AK45">
        <v>0</v>
      </c>
      <c r="AL45">
        <v>8</v>
      </c>
      <c r="AM45">
        <v>0</v>
      </c>
      <c r="AN45">
        <v>0</v>
      </c>
      <c r="AO45">
        <v>0.86394557823129248</v>
      </c>
      <c r="AP45">
        <v>0.48974626346889122</v>
      </c>
      <c r="AQ45">
        <v>0.42796092796092788</v>
      </c>
      <c r="AR45">
        <v>0.44512040557667931</v>
      </c>
      <c r="AS45">
        <v>147</v>
      </c>
      <c r="AT45">
        <v>0.82008611578103607</v>
      </c>
      <c r="AU45">
        <v>0.86394557823129248</v>
      </c>
      <c r="AV45">
        <v>0.83711233542846797</v>
      </c>
      <c r="AW45">
        <v>147</v>
      </c>
    </row>
    <row r="46" spans="1:49" s="3" customFormat="1" x14ac:dyDescent="0.25">
      <c r="A46" s="2" t="s">
        <v>148</v>
      </c>
      <c r="B46" s="2" t="str">
        <f>B45</f>
        <v>RE01</v>
      </c>
      <c r="C46" s="2" t="str">
        <f>C45</f>
        <v>usage</v>
      </c>
      <c r="D46" s="2" t="str">
        <f>D45</f>
        <v>Ternary</v>
      </c>
      <c r="E46" s="2">
        <f>SUM(E42:E45)</f>
        <v>91.431260108947754</v>
      </c>
      <c r="F46" s="2">
        <f>F45</f>
        <v>590</v>
      </c>
      <c r="G46" s="2">
        <f t="shared" ref="G46:H46" si="80">G45</f>
        <v>443</v>
      </c>
      <c r="H46" s="2">
        <f t="shared" si="80"/>
        <v>147</v>
      </c>
      <c r="I46" s="2">
        <f>SUM(I42:I45)/4</f>
        <v>0.8847674204817062</v>
      </c>
      <c r="J46" s="2">
        <f t="shared" ref="J46:L46" si="81">SUM(J42:J45)/4</f>
        <v>0.51908496762970702</v>
      </c>
      <c r="K46" s="2">
        <f t="shared" si="81"/>
        <v>0.8847674204817062</v>
      </c>
      <c r="L46" s="2">
        <f t="shared" si="81"/>
        <v>0</v>
      </c>
      <c r="M46" s="2">
        <f t="shared" ref="M46:R46" si="82">SUM(M42:M45)/4</f>
        <v>0.49928835017417694</v>
      </c>
      <c r="N46" s="2">
        <f t="shared" si="82"/>
        <v>0.8847674204817062</v>
      </c>
      <c r="O46" s="2">
        <f t="shared" si="82"/>
        <v>0</v>
      </c>
      <c r="P46" s="2">
        <f t="shared" si="82"/>
        <v>0.50063724646327668</v>
      </c>
      <c r="Q46" s="2">
        <f t="shared" si="82"/>
        <v>0.8847674204817062</v>
      </c>
      <c r="R46" s="2">
        <f t="shared" si="82"/>
        <v>0</v>
      </c>
      <c r="S46" s="2"/>
      <c r="T46" s="2">
        <f>ROUND(SUM(T42:T45)/4,0)</f>
        <v>7</v>
      </c>
      <c r="U46" s="2">
        <f>ROUND(SUM(U42:U45)/4,0)</f>
        <v>6</v>
      </c>
      <c r="V46" s="2">
        <f t="shared" ref="V46:AB46" si="83">ROUND(SUM(V42:V45)/4,0)</f>
        <v>0</v>
      </c>
      <c r="W46" s="2">
        <f t="shared" si="83"/>
        <v>2</v>
      </c>
      <c r="X46" s="2">
        <f t="shared" si="83"/>
        <v>124</v>
      </c>
      <c r="Y46" s="2">
        <f t="shared" si="83"/>
        <v>1</v>
      </c>
      <c r="Z46" s="2">
        <f t="shared" si="83"/>
        <v>1</v>
      </c>
      <c r="AA46" s="2">
        <f t="shared" si="83"/>
        <v>7</v>
      </c>
      <c r="AB46" s="2">
        <f t="shared" si="83"/>
        <v>0</v>
      </c>
      <c r="AC46" s="2">
        <f t="shared" ref="AC46" si="84">SUM(AC42:AC45)/4</f>
        <v>0.90546918860340642</v>
      </c>
      <c r="AD46" s="2">
        <f t="shared" ref="AD46:AE46" si="85">SUM(AD42:AD45)/4</f>
        <v>0.98023684539432565</v>
      </c>
      <c r="AE46" s="2">
        <f t="shared" si="85"/>
        <v>0.94126359124168224</v>
      </c>
      <c r="AF46" s="2">
        <f>AF45</f>
        <v>126</v>
      </c>
      <c r="AG46" s="2">
        <f t="shared" ref="AG46:AI46" si="86">SUM(AG42:AG45)/4</f>
        <v>0.65178571428571419</v>
      </c>
      <c r="AH46" s="2">
        <f t="shared" si="86"/>
        <v>0.51762820512820507</v>
      </c>
      <c r="AI46" s="2">
        <f t="shared" si="86"/>
        <v>0.56064814814814812</v>
      </c>
      <c r="AJ46" s="2">
        <f>AJ45</f>
        <v>13</v>
      </c>
      <c r="AK46" s="2">
        <f t="shared" ref="AK46:AM46" si="87">SUM(AK42:AK45)/4</f>
        <v>0</v>
      </c>
      <c r="AL46" s="2">
        <f t="shared" si="87"/>
        <v>8.5</v>
      </c>
      <c r="AM46" s="2">
        <f t="shared" si="87"/>
        <v>0</v>
      </c>
      <c r="AN46" s="2">
        <f>AN45</f>
        <v>0</v>
      </c>
      <c r="AO46" s="2">
        <f t="shared" ref="AO46:AR46" si="88">SUM(AO42:AO45)/4</f>
        <v>0.8847674204817062</v>
      </c>
      <c r="AP46" s="2">
        <f t="shared" si="88"/>
        <v>0.51908496762970702</v>
      </c>
      <c r="AQ46" s="2">
        <f t="shared" si="88"/>
        <v>0.49928835017417694</v>
      </c>
      <c r="AR46" s="2">
        <f t="shared" si="88"/>
        <v>0.50063724646327668</v>
      </c>
      <c r="AS46" s="2">
        <f>AS45</f>
        <v>147</v>
      </c>
      <c r="AT46" s="2">
        <f t="shared" ref="AT46:AV46" si="89">SUM(AT42:AT45)/4</f>
        <v>0.83189151295417207</v>
      </c>
      <c r="AU46" s="2">
        <f t="shared" si="89"/>
        <v>0.8847674204817062</v>
      </c>
      <c r="AV46" s="2">
        <f t="shared" si="89"/>
        <v>0.85494062499549683</v>
      </c>
      <c r="AW46" s="2">
        <f>AW45</f>
        <v>147</v>
      </c>
    </row>
    <row r="47" spans="1:49" x14ac:dyDescent="0.25">
      <c r="A47">
        <v>1</v>
      </c>
      <c r="B47" s="1" t="s">
        <v>49</v>
      </c>
      <c r="C47" s="1" t="s">
        <v>50</v>
      </c>
      <c r="D47" s="1" t="s">
        <v>69</v>
      </c>
      <c r="E47">
        <v>46.850419282913208</v>
      </c>
      <c r="F47">
        <v>1685</v>
      </c>
      <c r="G47">
        <v>1263</v>
      </c>
      <c r="H47">
        <v>422</v>
      </c>
      <c r="I47">
        <v>0.80568720379146919</v>
      </c>
      <c r="J47">
        <v>0.7796583723412992</v>
      </c>
      <c r="K47">
        <v>0.80568720379146919</v>
      </c>
      <c r="L47">
        <v>0</v>
      </c>
      <c r="M47">
        <v>0.75767264386863964</v>
      </c>
      <c r="N47">
        <v>0.80568720379146919</v>
      </c>
      <c r="O47">
        <v>0</v>
      </c>
      <c r="P47">
        <v>0.76597901159304671</v>
      </c>
      <c r="Q47">
        <v>0.80568720379146919</v>
      </c>
      <c r="R47">
        <v>0</v>
      </c>
      <c r="S47" s="1" t="s">
        <v>211</v>
      </c>
      <c r="T47" s="1">
        <v>41</v>
      </c>
      <c r="U47" s="1">
        <v>18</v>
      </c>
      <c r="V47" s="1">
        <v>14</v>
      </c>
      <c r="W47" s="1">
        <v>9</v>
      </c>
      <c r="X47" s="1">
        <v>160</v>
      </c>
      <c r="Y47" s="1">
        <v>11</v>
      </c>
      <c r="Z47" s="1">
        <v>10</v>
      </c>
      <c r="AA47" s="1">
        <v>20</v>
      </c>
      <c r="AB47" s="1">
        <v>139</v>
      </c>
      <c r="AC47">
        <v>0.80808080808080807</v>
      </c>
      <c r="AD47">
        <v>0.88888888888888884</v>
      </c>
      <c r="AE47">
        <v>0.84656084656084662</v>
      </c>
      <c r="AF47">
        <v>180</v>
      </c>
      <c r="AG47">
        <v>0.68333333333333335</v>
      </c>
      <c r="AH47">
        <v>0.56164383561643838</v>
      </c>
      <c r="AI47">
        <v>0.61654135338345872</v>
      </c>
      <c r="AJ47">
        <v>73</v>
      </c>
      <c r="AK47">
        <v>0.83483483483483478</v>
      </c>
      <c r="AL47">
        <v>169</v>
      </c>
      <c r="AM47">
        <v>0.84756097560975607</v>
      </c>
      <c r="AN47">
        <v>0.8224852071005917</v>
      </c>
      <c r="AO47">
        <v>0.80568720379146919</v>
      </c>
      <c r="AP47">
        <v>0.7796583723412992</v>
      </c>
      <c r="AQ47">
        <v>0.75767264386863964</v>
      </c>
      <c r="AR47">
        <v>0.76597901159304671</v>
      </c>
      <c r="AS47">
        <v>422</v>
      </c>
      <c r="AT47">
        <v>0.80231204660172395</v>
      </c>
      <c r="AU47">
        <v>0.80568720379146919</v>
      </c>
      <c r="AV47">
        <v>0.80207478261855913</v>
      </c>
      <c r="AW47">
        <v>422</v>
      </c>
    </row>
    <row r="48" spans="1:49" x14ac:dyDescent="0.25">
      <c r="A48">
        <v>2</v>
      </c>
      <c r="B48" s="1" t="s">
        <v>49</v>
      </c>
      <c r="C48" s="1" t="s">
        <v>50</v>
      </c>
      <c r="D48" s="1" t="s">
        <v>69</v>
      </c>
      <c r="E48">
        <v>48.75623083114624</v>
      </c>
      <c r="F48">
        <v>1685</v>
      </c>
      <c r="G48">
        <v>1264</v>
      </c>
      <c r="H48">
        <v>421</v>
      </c>
      <c r="I48">
        <v>0.77909738717339672</v>
      </c>
      <c r="J48">
        <v>0.75650419912875932</v>
      </c>
      <c r="K48">
        <v>0.77909738717339672</v>
      </c>
      <c r="L48">
        <v>0</v>
      </c>
      <c r="M48">
        <v>0.74294053300475815</v>
      </c>
      <c r="N48">
        <v>0.77909738717339672</v>
      </c>
      <c r="O48">
        <v>0</v>
      </c>
      <c r="P48">
        <v>0.74824587085887517</v>
      </c>
      <c r="Q48">
        <v>0.77909738717339672</v>
      </c>
      <c r="R48">
        <v>0</v>
      </c>
      <c r="S48" s="1" t="s">
        <v>212</v>
      </c>
      <c r="T48" s="1">
        <v>43</v>
      </c>
      <c r="U48" s="1">
        <v>15</v>
      </c>
      <c r="V48" s="1">
        <v>15</v>
      </c>
      <c r="W48" s="1">
        <v>13</v>
      </c>
      <c r="X48" s="1">
        <v>141</v>
      </c>
      <c r="Y48" s="1">
        <v>25</v>
      </c>
      <c r="Z48" s="1">
        <v>8</v>
      </c>
      <c r="AA48" s="1">
        <v>17</v>
      </c>
      <c r="AB48" s="1">
        <v>144</v>
      </c>
      <c r="AC48">
        <v>0.81502890173410403</v>
      </c>
      <c r="AD48">
        <v>0.78770949720670391</v>
      </c>
      <c r="AE48">
        <v>0.80113636363636365</v>
      </c>
      <c r="AF48">
        <v>179</v>
      </c>
      <c r="AG48">
        <v>0.671875</v>
      </c>
      <c r="AH48">
        <v>0.58904109589041098</v>
      </c>
      <c r="AI48">
        <v>0.62773722627737227</v>
      </c>
      <c r="AJ48">
        <v>73</v>
      </c>
      <c r="AK48">
        <v>0.81586402266288949</v>
      </c>
      <c r="AL48">
        <v>169</v>
      </c>
      <c r="AM48">
        <v>0.78260869565217395</v>
      </c>
      <c r="AN48">
        <v>0.85207100591715978</v>
      </c>
      <c r="AO48">
        <v>0.77909738717339672</v>
      </c>
      <c r="AP48">
        <v>0.75650419912875932</v>
      </c>
      <c r="AQ48">
        <v>0.74294053300475815</v>
      </c>
      <c r="AR48">
        <v>0.74824587085887517</v>
      </c>
      <c r="AS48">
        <v>421</v>
      </c>
      <c r="AT48">
        <v>0.77719220421762958</v>
      </c>
      <c r="AU48">
        <v>0.77909738717339672</v>
      </c>
      <c r="AV48">
        <v>0.77698158299093967</v>
      </c>
      <c r="AW48">
        <v>421</v>
      </c>
    </row>
    <row r="49" spans="1:49" x14ac:dyDescent="0.25">
      <c r="A49">
        <v>3</v>
      </c>
      <c r="B49" s="1" t="s">
        <v>49</v>
      </c>
      <c r="C49" s="1" t="s">
        <v>50</v>
      </c>
      <c r="D49" s="1" t="s">
        <v>69</v>
      </c>
      <c r="E49">
        <v>48.484589815139771</v>
      </c>
      <c r="F49">
        <v>1685</v>
      </c>
      <c r="G49">
        <v>1264</v>
      </c>
      <c r="H49">
        <v>421</v>
      </c>
      <c r="I49">
        <v>0.80522565320665085</v>
      </c>
      <c r="J49">
        <v>0.77681192224465601</v>
      </c>
      <c r="K49">
        <v>0.80522565320665085</v>
      </c>
      <c r="L49">
        <v>0</v>
      </c>
      <c r="M49">
        <v>0.77831818015846943</v>
      </c>
      <c r="N49">
        <v>0.80522565320665085</v>
      </c>
      <c r="O49">
        <v>0</v>
      </c>
      <c r="P49">
        <v>0.77755240027045314</v>
      </c>
      <c r="Q49">
        <v>0.80522565320665085</v>
      </c>
      <c r="R49">
        <v>0</v>
      </c>
      <c r="S49" s="1" t="s">
        <v>213</v>
      </c>
      <c r="T49" s="1">
        <v>48</v>
      </c>
      <c r="U49" s="1">
        <v>15</v>
      </c>
      <c r="V49" s="1">
        <v>9</v>
      </c>
      <c r="W49" s="1">
        <v>15</v>
      </c>
      <c r="X49" s="1">
        <v>147</v>
      </c>
      <c r="Y49" s="1">
        <v>17</v>
      </c>
      <c r="Z49" s="1">
        <v>10</v>
      </c>
      <c r="AA49" s="1">
        <v>16</v>
      </c>
      <c r="AB49" s="1">
        <v>144</v>
      </c>
      <c r="AC49">
        <v>0.8258426966292135</v>
      </c>
      <c r="AD49">
        <v>0.82122905027932958</v>
      </c>
      <c r="AE49">
        <v>0.82352941176470595</v>
      </c>
      <c r="AF49">
        <v>179</v>
      </c>
      <c r="AG49">
        <v>0.65753424657534243</v>
      </c>
      <c r="AH49">
        <v>0.66666666666666663</v>
      </c>
      <c r="AI49">
        <v>0.66206896551724148</v>
      </c>
      <c r="AJ49">
        <v>72</v>
      </c>
      <c r="AK49">
        <v>0.84705882352941175</v>
      </c>
      <c r="AL49">
        <v>170</v>
      </c>
      <c r="AM49">
        <v>0.84705882352941175</v>
      </c>
      <c r="AN49">
        <v>0.84705882352941175</v>
      </c>
      <c r="AO49">
        <v>0.80522565320665085</v>
      </c>
      <c r="AP49">
        <v>0.77681192224465601</v>
      </c>
      <c r="AQ49">
        <v>0.77831818015846943</v>
      </c>
      <c r="AR49">
        <v>0.77755240027045314</v>
      </c>
      <c r="AS49">
        <v>421</v>
      </c>
      <c r="AT49">
        <v>0.80562543574834644</v>
      </c>
      <c r="AU49">
        <v>0.80522565320665085</v>
      </c>
      <c r="AV49">
        <v>0.80541741145635093</v>
      </c>
      <c r="AW49">
        <v>421</v>
      </c>
    </row>
    <row r="50" spans="1:49" x14ac:dyDescent="0.25">
      <c r="A50">
        <v>4</v>
      </c>
      <c r="B50" s="1" t="s">
        <v>49</v>
      </c>
      <c r="C50" s="1" t="s">
        <v>50</v>
      </c>
      <c r="D50" s="1" t="s">
        <v>69</v>
      </c>
      <c r="E50">
        <v>48.536621332168579</v>
      </c>
      <c r="F50">
        <v>1685</v>
      </c>
      <c r="G50">
        <v>1264</v>
      </c>
      <c r="H50">
        <v>421</v>
      </c>
      <c r="I50">
        <v>0.76484560570071258</v>
      </c>
      <c r="J50">
        <v>0.73335754054708302</v>
      </c>
      <c r="K50">
        <v>0.76484560570071258</v>
      </c>
      <c r="L50">
        <v>0</v>
      </c>
      <c r="M50">
        <v>0.73298268682884071</v>
      </c>
      <c r="N50">
        <v>0.76484560570071258</v>
      </c>
      <c r="O50">
        <v>0</v>
      </c>
      <c r="P50">
        <v>0.72832177042037216</v>
      </c>
      <c r="Q50">
        <v>0.76484560570071258</v>
      </c>
      <c r="R50">
        <v>0</v>
      </c>
      <c r="S50" s="1" t="s">
        <v>214</v>
      </c>
      <c r="T50" s="1">
        <v>44</v>
      </c>
      <c r="U50" s="1">
        <v>20</v>
      </c>
      <c r="V50" s="1">
        <v>8</v>
      </c>
      <c r="W50" s="1">
        <v>14</v>
      </c>
      <c r="X50" s="1">
        <v>158</v>
      </c>
      <c r="Y50" s="1">
        <v>8</v>
      </c>
      <c r="Z50" s="1">
        <v>23</v>
      </c>
      <c r="AA50" s="1">
        <v>26</v>
      </c>
      <c r="AB50" s="1">
        <v>120</v>
      </c>
      <c r="AC50">
        <v>0.77450980392156865</v>
      </c>
      <c r="AD50">
        <v>0.87777777777777777</v>
      </c>
      <c r="AE50">
        <v>0.82291666666666674</v>
      </c>
      <c r="AF50">
        <v>180</v>
      </c>
      <c r="AG50">
        <v>0.54320987654320985</v>
      </c>
      <c r="AH50">
        <v>0.61111111111111116</v>
      </c>
      <c r="AI50">
        <v>0.57516339869281052</v>
      </c>
      <c r="AJ50">
        <v>72</v>
      </c>
      <c r="AK50">
        <v>0.78688524590163922</v>
      </c>
      <c r="AL50">
        <v>169</v>
      </c>
      <c r="AM50">
        <v>0.88235294117647056</v>
      </c>
      <c r="AN50">
        <v>0.7100591715976331</v>
      </c>
      <c r="AO50">
        <v>0.76484560570071258</v>
      </c>
      <c r="AP50">
        <v>0.73335754054708302</v>
      </c>
      <c r="AQ50">
        <v>0.73298268682884071</v>
      </c>
      <c r="AR50">
        <v>0.72832177042037216</v>
      </c>
      <c r="AS50">
        <v>421</v>
      </c>
      <c r="AT50">
        <v>0.77824352227034921</v>
      </c>
      <c r="AU50">
        <v>0.76484560570071258</v>
      </c>
      <c r="AV50">
        <v>0.76608164195548534</v>
      </c>
      <c r="AW50">
        <v>421</v>
      </c>
    </row>
    <row r="51" spans="1:49" s="3" customFormat="1" x14ac:dyDescent="0.25">
      <c r="A51" s="2" t="s">
        <v>148</v>
      </c>
      <c r="B51" s="2" t="str">
        <f>B50</f>
        <v>RE03</v>
      </c>
      <c r="C51" s="2" t="str">
        <f>C50</f>
        <v>critics</v>
      </c>
      <c r="D51" s="2" t="str">
        <f>D50</f>
        <v>Ternary</v>
      </c>
      <c r="E51" s="2">
        <f>SUM(E47:E50)</f>
        <v>192.6278612613678</v>
      </c>
      <c r="F51" s="2">
        <f>F50</f>
        <v>1685</v>
      </c>
      <c r="G51" s="2">
        <f t="shared" ref="G51:H51" si="90">G50</f>
        <v>1264</v>
      </c>
      <c r="H51" s="2">
        <f t="shared" si="90"/>
        <v>421</v>
      </c>
      <c r="I51" s="2">
        <f>SUM(I47:I50)/4</f>
        <v>0.78871396246805736</v>
      </c>
      <c r="J51" s="2">
        <f t="shared" ref="J51:L51" si="91">SUM(J47:J50)/4</f>
        <v>0.76158300856544936</v>
      </c>
      <c r="K51" s="2">
        <f t="shared" si="91"/>
        <v>0.78871396246805736</v>
      </c>
      <c r="L51" s="2">
        <f t="shared" si="91"/>
        <v>0</v>
      </c>
      <c r="M51" s="2">
        <f t="shared" ref="M51:R51" si="92">SUM(M47:M50)/4</f>
        <v>0.75297851096517698</v>
      </c>
      <c r="N51" s="2">
        <f t="shared" si="92"/>
        <v>0.78871396246805736</v>
      </c>
      <c r="O51" s="2">
        <f t="shared" si="92"/>
        <v>0</v>
      </c>
      <c r="P51" s="2">
        <f t="shared" si="92"/>
        <v>0.7550247632856868</v>
      </c>
      <c r="Q51" s="2">
        <f t="shared" si="92"/>
        <v>0.78871396246805736</v>
      </c>
      <c r="R51" s="2">
        <f t="shared" si="92"/>
        <v>0</v>
      </c>
      <c r="S51" s="2"/>
      <c r="T51" s="2">
        <f>ROUND(SUM(T47:T50)/4,0)</f>
        <v>44</v>
      </c>
      <c r="U51" s="2">
        <f>ROUND(SUM(U47:U50)/4,0)</f>
        <v>17</v>
      </c>
      <c r="V51" s="2">
        <f t="shared" ref="V51:AB51" si="93">ROUND(SUM(V47:V50)/4,0)</f>
        <v>12</v>
      </c>
      <c r="W51" s="2">
        <f t="shared" si="93"/>
        <v>13</v>
      </c>
      <c r="X51" s="2">
        <f t="shared" si="93"/>
        <v>152</v>
      </c>
      <c r="Y51" s="2">
        <f t="shared" si="93"/>
        <v>15</v>
      </c>
      <c r="Z51" s="2">
        <f t="shared" si="93"/>
        <v>13</v>
      </c>
      <c r="AA51" s="2">
        <f t="shared" si="93"/>
        <v>20</v>
      </c>
      <c r="AB51" s="2">
        <f t="shared" si="93"/>
        <v>137</v>
      </c>
      <c r="AC51" s="2">
        <f t="shared" ref="AC51" si="94">SUM(AC47:AC50)/4</f>
        <v>0.80586555259142356</v>
      </c>
      <c r="AD51" s="2">
        <f t="shared" ref="AD51:AE51" si="95">SUM(AD47:AD50)/4</f>
        <v>0.84390130353817494</v>
      </c>
      <c r="AE51" s="2">
        <f t="shared" si="95"/>
        <v>0.82353582215714582</v>
      </c>
      <c r="AF51" s="2">
        <f>AF50</f>
        <v>180</v>
      </c>
      <c r="AG51" s="2">
        <f t="shared" ref="AG51:AI51" si="96">SUM(AG47:AG50)/4</f>
        <v>0.63898811411297141</v>
      </c>
      <c r="AH51" s="2">
        <f t="shared" si="96"/>
        <v>0.60711567732115679</v>
      </c>
      <c r="AI51" s="2">
        <f t="shared" si="96"/>
        <v>0.62037773596772072</v>
      </c>
      <c r="AJ51" s="2">
        <f>AJ50</f>
        <v>72</v>
      </c>
      <c r="AK51" s="2">
        <f t="shared" ref="AK51:AM51" si="97">SUM(AK47:AK50)/4</f>
        <v>0.82116073173219384</v>
      </c>
      <c r="AL51" s="2">
        <f t="shared" si="97"/>
        <v>169.25</v>
      </c>
      <c r="AM51" s="2">
        <f t="shared" si="97"/>
        <v>0.83989535899195311</v>
      </c>
      <c r="AN51" s="2">
        <f>AN50</f>
        <v>0.7100591715976331</v>
      </c>
      <c r="AO51" s="2">
        <f t="shared" ref="AO51:AR51" si="98">SUM(AO47:AO50)/4</f>
        <v>0.78871396246805736</v>
      </c>
      <c r="AP51" s="2">
        <f t="shared" si="98"/>
        <v>0.76158300856544936</v>
      </c>
      <c r="AQ51" s="2">
        <f t="shared" si="98"/>
        <v>0.75297851096517698</v>
      </c>
      <c r="AR51" s="2">
        <f t="shared" si="98"/>
        <v>0.7550247632856868</v>
      </c>
      <c r="AS51" s="2">
        <f>AS50</f>
        <v>421</v>
      </c>
      <c r="AT51" s="2">
        <f t="shared" ref="AT51:AV51" si="99">SUM(AT47:AT50)/4</f>
        <v>0.79084330220951227</v>
      </c>
      <c r="AU51" s="2">
        <f t="shared" si="99"/>
        <v>0.78871396246805736</v>
      </c>
      <c r="AV51" s="2">
        <f t="shared" si="99"/>
        <v>0.78763885475533379</v>
      </c>
      <c r="AW51" s="2">
        <f>AW50</f>
        <v>421</v>
      </c>
    </row>
    <row r="52" spans="1:49" x14ac:dyDescent="0.25">
      <c r="A52">
        <v>1</v>
      </c>
      <c r="B52" s="1" t="s">
        <v>51</v>
      </c>
      <c r="C52" s="1" t="s">
        <v>52</v>
      </c>
      <c r="D52" s="1" t="s">
        <v>69</v>
      </c>
      <c r="E52">
        <v>179.51312065124512</v>
      </c>
      <c r="F52">
        <v>7428</v>
      </c>
      <c r="G52">
        <v>5571</v>
      </c>
      <c r="H52">
        <v>1857</v>
      </c>
      <c r="I52">
        <v>0.78352180936995153</v>
      </c>
      <c r="J52">
        <v>0.72018619706196485</v>
      </c>
      <c r="K52">
        <v>0.78352180936995153</v>
      </c>
      <c r="L52">
        <v>0</v>
      </c>
      <c r="M52">
        <v>0.73338494602621707</v>
      </c>
      <c r="N52">
        <v>0.78352180936995153</v>
      </c>
      <c r="O52">
        <v>0</v>
      </c>
      <c r="P52">
        <v>0.72629766245700467</v>
      </c>
      <c r="Q52">
        <v>0.78352180936995153</v>
      </c>
      <c r="R52">
        <v>0</v>
      </c>
      <c r="S52" s="1" t="s">
        <v>215</v>
      </c>
      <c r="T52" s="1">
        <v>174</v>
      </c>
      <c r="U52" s="1">
        <v>38</v>
      </c>
      <c r="V52" s="1">
        <v>67</v>
      </c>
      <c r="W52" s="1">
        <v>26</v>
      </c>
      <c r="X52" s="1">
        <v>314</v>
      </c>
      <c r="Y52" s="1">
        <v>86</v>
      </c>
      <c r="Z52" s="1">
        <v>106</v>
      </c>
      <c r="AA52" s="1">
        <v>79</v>
      </c>
      <c r="AB52" s="1">
        <v>967</v>
      </c>
      <c r="AC52">
        <v>0.72853828306264501</v>
      </c>
      <c r="AD52">
        <v>0.73708920187793425</v>
      </c>
      <c r="AE52">
        <v>0.73278879813302222</v>
      </c>
      <c r="AF52">
        <v>426</v>
      </c>
      <c r="AG52">
        <v>0.56862745098039214</v>
      </c>
      <c r="AH52">
        <v>0.62365591397849462</v>
      </c>
      <c r="AI52">
        <v>0.59487179487179487</v>
      </c>
      <c r="AJ52">
        <v>279</v>
      </c>
      <c r="AK52">
        <v>0.85123239436619713</v>
      </c>
      <c r="AL52">
        <v>1152</v>
      </c>
      <c r="AM52">
        <v>0.86339285714285718</v>
      </c>
      <c r="AN52">
        <v>0.83940972222222221</v>
      </c>
      <c r="AO52">
        <v>0.78352180936995153</v>
      </c>
      <c r="AP52">
        <v>0.72018619706196485</v>
      </c>
      <c r="AQ52">
        <v>0.73338494602621707</v>
      </c>
      <c r="AR52">
        <v>0.72629766245700467</v>
      </c>
      <c r="AS52">
        <v>1857</v>
      </c>
      <c r="AT52">
        <v>0.78817067250230888</v>
      </c>
      <c r="AU52">
        <v>0.78352180936995153</v>
      </c>
      <c r="AV52">
        <v>0.78554495265684288</v>
      </c>
      <c r="AW52">
        <v>1857</v>
      </c>
    </row>
    <row r="53" spans="1:49" x14ac:dyDescent="0.25">
      <c r="A53">
        <v>2</v>
      </c>
      <c r="B53" s="1" t="s">
        <v>51</v>
      </c>
      <c r="C53" s="1" t="s">
        <v>52</v>
      </c>
      <c r="D53" s="1" t="s">
        <v>69</v>
      </c>
      <c r="E53">
        <v>180.28080010414124</v>
      </c>
      <c r="F53">
        <v>7428</v>
      </c>
      <c r="G53">
        <v>5571</v>
      </c>
      <c r="H53">
        <v>1857</v>
      </c>
      <c r="I53">
        <v>0.79429186860527734</v>
      </c>
      <c r="J53">
        <v>0.7356501003685304</v>
      </c>
      <c r="K53">
        <v>0.79429186860527734</v>
      </c>
      <c r="L53">
        <v>0</v>
      </c>
      <c r="M53">
        <v>0.74805617606475172</v>
      </c>
      <c r="N53">
        <v>0.79429186860527734</v>
      </c>
      <c r="O53">
        <v>0</v>
      </c>
      <c r="P53">
        <v>0.74156534335019042</v>
      </c>
      <c r="Q53">
        <v>0.79429186860527734</v>
      </c>
      <c r="R53">
        <v>0</v>
      </c>
      <c r="S53" s="1" t="s">
        <v>216</v>
      </c>
      <c r="T53" s="1">
        <v>180</v>
      </c>
      <c r="U53" s="1">
        <v>29</v>
      </c>
      <c r="V53" s="1">
        <v>70</v>
      </c>
      <c r="W53" s="1">
        <v>29</v>
      </c>
      <c r="X53" s="1">
        <v>321</v>
      </c>
      <c r="Y53" s="1">
        <v>76</v>
      </c>
      <c r="Z53" s="1">
        <v>84</v>
      </c>
      <c r="AA53" s="1">
        <v>94</v>
      </c>
      <c r="AB53" s="1">
        <v>974</v>
      </c>
      <c r="AC53">
        <v>0.72297297297297303</v>
      </c>
      <c r="AD53">
        <v>0.75352112676056338</v>
      </c>
      <c r="AE53">
        <v>0.73793103448275865</v>
      </c>
      <c r="AF53">
        <v>426</v>
      </c>
      <c r="AG53">
        <v>0.61433447098976113</v>
      </c>
      <c r="AH53">
        <v>0.64516129032258063</v>
      </c>
      <c r="AI53">
        <v>0.62937062937062938</v>
      </c>
      <c r="AJ53">
        <v>279</v>
      </c>
      <c r="AK53">
        <v>0.85739436619718312</v>
      </c>
      <c r="AL53">
        <v>1152</v>
      </c>
      <c r="AM53">
        <v>0.86964285714285716</v>
      </c>
      <c r="AN53">
        <v>0.84548611111111116</v>
      </c>
      <c r="AO53">
        <v>0.79429186860527734</v>
      </c>
      <c r="AP53">
        <v>0.7356501003685304</v>
      </c>
      <c r="AQ53">
        <v>0.74805617606475172</v>
      </c>
      <c r="AR53">
        <v>0.74156534335019042</v>
      </c>
      <c r="AS53">
        <v>1857</v>
      </c>
      <c r="AT53">
        <v>0.79763832812127156</v>
      </c>
      <c r="AU53">
        <v>0.79429186860527734</v>
      </c>
      <c r="AV53">
        <v>0.79573039103027232</v>
      </c>
      <c r="AW53">
        <v>1857</v>
      </c>
    </row>
    <row r="54" spans="1:49" x14ac:dyDescent="0.25">
      <c r="A54">
        <v>3</v>
      </c>
      <c r="B54" s="1" t="s">
        <v>51</v>
      </c>
      <c r="C54" s="1" t="s">
        <v>52</v>
      </c>
      <c r="D54" s="1" t="s">
        <v>69</v>
      </c>
      <c r="E54">
        <v>180.01245546340942</v>
      </c>
      <c r="F54">
        <v>7428</v>
      </c>
      <c r="G54">
        <v>5571</v>
      </c>
      <c r="H54">
        <v>1857</v>
      </c>
      <c r="I54">
        <v>0.79213785675821213</v>
      </c>
      <c r="J54">
        <v>0.73368042832798042</v>
      </c>
      <c r="K54">
        <v>0.79213785675821213</v>
      </c>
      <c r="L54">
        <v>0</v>
      </c>
      <c r="M54">
        <v>0.73784485587359272</v>
      </c>
      <c r="N54">
        <v>0.79213785675821213</v>
      </c>
      <c r="O54">
        <v>0</v>
      </c>
      <c r="P54">
        <v>0.73525697377654142</v>
      </c>
      <c r="Q54">
        <v>0.79213785675821202</v>
      </c>
      <c r="R54">
        <v>0</v>
      </c>
      <c r="S54" s="1" t="s">
        <v>217</v>
      </c>
      <c r="T54" s="1">
        <v>170</v>
      </c>
      <c r="U54" s="1">
        <v>39</v>
      </c>
      <c r="V54" s="1">
        <v>70</v>
      </c>
      <c r="W54" s="1">
        <v>26</v>
      </c>
      <c r="X54" s="1">
        <v>321</v>
      </c>
      <c r="Y54" s="1">
        <v>79</v>
      </c>
      <c r="Z54" s="1">
        <v>71</v>
      </c>
      <c r="AA54" s="1">
        <v>101</v>
      </c>
      <c r="AB54" s="1">
        <v>980</v>
      </c>
      <c r="AC54">
        <v>0.69631236442516264</v>
      </c>
      <c r="AD54">
        <v>0.75352112676056338</v>
      </c>
      <c r="AE54">
        <v>0.72378804960541143</v>
      </c>
      <c r="AF54">
        <v>426</v>
      </c>
      <c r="AG54">
        <v>0.63670411985018727</v>
      </c>
      <c r="AH54">
        <v>0.60931899641577059</v>
      </c>
      <c r="AI54">
        <v>0.62271062271062272</v>
      </c>
      <c r="AJ54">
        <v>279</v>
      </c>
      <c r="AK54">
        <v>0.85927224901359045</v>
      </c>
      <c r="AL54">
        <v>1152</v>
      </c>
      <c r="AM54">
        <v>0.86802480070859167</v>
      </c>
      <c r="AN54">
        <v>0.85069444444444442</v>
      </c>
      <c r="AO54">
        <v>0.79213785675821213</v>
      </c>
      <c r="AP54">
        <v>0.73368042832798042</v>
      </c>
      <c r="AQ54">
        <v>0.73784485587359272</v>
      </c>
      <c r="AR54">
        <v>0.73525697377654142</v>
      </c>
      <c r="AS54">
        <v>1857</v>
      </c>
      <c r="AT54">
        <v>0.79387942223996721</v>
      </c>
      <c r="AU54">
        <v>0.79213785675821213</v>
      </c>
      <c r="AV54">
        <v>0.79265029818622801</v>
      </c>
      <c r="AW54">
        <v>1857</v>
      </c>
    </row>
    <row r="55" spans="1:49" x14ac:dyDescent="0.25">
      <c r="A55">
        <v>4</v>
      </c>
      <c r="B55" s="1" t="s">
        <v>51</v>
      </c>
      <c r="C55" s="1" t="s">
        <v>52</v>
      </c>
      <c r="D55" s="1" t="s">
        <v>69</v>
      </c>
      <c r="E55">
        <v>179.68918323516846</v>
      </c>
      <c r="F55">
        <v>7428</v>
      </c>
      <c r="G55">
        <v>5571</v>
      </c>
      <c r="H55">
        <v>1857</v>
      </c>
      <c r="I55">
        <v>0.78998384491114704</v>
      </c>
      <c r="J55">
        <v>0.7307800253835991</v>
      </c>
      <c r="K55">
        <v>0.78998384491114704</v>
      </c>
      <c r="L55">
        <v>0</v>
      </c>
      <c r="M55">
        <v>0.71496391612200438</v>
      </c>
      <c r="N55">
        <v>0.78998384491114704</v>
      </c>
      <c r="O55">
        <v>0</v>
      </c>
      <c r="P55">
        <v>0.72050107869332114</v>
      </c>
      <c r="Q55">
        <v>0.78998384491114704</v>
      </c>
      <c r="R55">
        <v>0</v>
      </c>
      <c r="S55" s="1" t="s">
        <v>218</v>
      </c>
      <c r="T55" s="1">
        <v>140</v>
      </c>
      <c r="U55" s="1">
        <v>31</v>
      </c>
      <c r="V55" s="1">
        <v>109</v>
      </c>
      <c r="W55" s="1">
        <v>23</v>
      </c>
      <c r="X55" s="1">
        <v>332</v>
      </c>
      <c r="Y55" s="1">
        <v>70</v>
      </c>
      <c r="Z55" s="1">
        <v>64</v>
      </c>
      <c r="AA55" s="1">
        <v>93</v>
      </c>
      <c r="AB55" s="1">
        <v>995</v>
      </c>
      <c r="AC55">
        <v>0.72807017543859653</v>
      </c>
      <c r="AD55">
        <v>0.78117647058823525</v>
      </c>
      <c r="AE55">
        <v>0.75368898978433596</v>
      </c>
      <c r="AF55">
        <v>425</v>
      </c>
      <c r="AG55">
        <v>0.61674008810572689</v>
      </c>
      <c r="AH55">
        <v>0.5</v>
      </c>
      <c r="AI55">
        <v>0.55226824457593693</v>
      </c>
      <c r="AJ55">
        <v>280</v>
      </c>
      <c r="AK55">
        <v>0.85554600171969042</v>
      </c>
      <c r="AL55">
        <v>1152</v>
      </c>
      <c r="AM55">
        <v>0.84752981260647364</v>
      </c>
      <c r="AN55">
        <v>0.86371527777777779</v>
      </c>
      <c r="AO55">
        <v>0.78998384491114704</v>
      </c>
      <c r="AP55">
        <v>0.7307800253835991</v>
      </c>
      <c r="AQ55">
        <v>0.71496391612200438</v>
      </c>
      <c r="AR55">
        <v>0.72050107869332114</v>
      </c>
      <c r="AS55">
        <v>1857</v>
      </c>
      <c r="AT55">
        <v>0.78539116497235573</v>
      </c>
      <c r="AU55">
        <v>0.78998384491114704</v>
      </c>
      <c r="AV55">
        <v>0.78650615138432334</v>
      </c>
      <c r="AW55">
        <v>1857</v>
      </c>
    </row>
    <row r="56" spans="1:49" s="3" customFormat="1" x14ac:dyDescent="0.25">
      <c r="A56" s="2" t="s">
        <v>148</v>
      </c>
      <c r="B56" s="2" t="str">
        <f>B55</f>
        <v>SM01</v>
      </c>
      <c r="C56" s="2" t="str">
        <f>C55</f>
        <v>sb10k</v>
      </c>
      <c r="D56" s="2" t="str">
        <f>D55</f>
        <v>Ternary</v>
      </c>
      <c r="E56" s="2">
        <f>SUM(E52:E55)</f>
        <v>719.49555945396423</v>
      </c>
      <c r="F56" s="2">
        <f>F55</f>
        <v>7428</v>
      </c>
      <c r="G56" s="2">
        <f t="shared" ref="G56:H56" si="100">G55</f>
        <v>5571</v>
      </c>
      <c r="H56" s="2">
        <f t="shared" si="100"/>
        <v>1857</v>
      </c>
      <c r="I56" s="2">
        <f>SUM(I52:I55)/4</f>
        <v>0.78998384491114704</v>
      </c>
      <c r="J56" s="2">
        <f t="shared" ref="J56:L56" si="101">SUM(J52:J55)/4</f>
        <v>0.73007418778551869</v>
      </c>
      <c r="K56" s="2">
        <f t="shared" si="101"/>
        <v>0.78998384491114704</v>
      </c>
      <c r="L56" s="2">
        <f t="shared" si="101"/>
        <v>0</v>
      </c>
      <c r="M56" s="2">
        <f t="shared" ref="M56:R56" si="102">SUM(M52:M55)/4</f>
        <v>0.7335624735216415</v>
      </c>
      <c r="N56" s="2">
        <f t="shared" si="102"/>
        <v>0.78998384491114704</v>
      </c>
      <c r="O56" s="2">
        <f t="shared" si="102"/>
        <v>0</v>
      </c>
      <c r="P56" s="2">
        <f t="shared" si="102"/>
        <v>0.73090526456926441</v>
      </c>
      <c r="Q56" s="2">
        <f t="shared" si="102"/>
        <v>0.78998384491114704</v>
      </c>
      <c r="R56" s="2">
        <f t="shared" si="102"/>
        <v>0</v>
      </c>
      <c r="S56" s="2"/>
      <c r="T56" s="2">
        <f>ROUND(SUM(T52:T55)/4,0)</f>
        <v>166</v>
      </c>
      <c r="U56" s="2">
        <f>ROUND(SUM(U52:U55)/4,0)</f>
        <v>34</v>
      </c>
      <c r="V56" s="2">
        <f t="shared" ref="V56:AB56" si="103">ROUND(SUM(V52:V55)/4,0)</f>
        <v>79</v>
      </c>
      <c r="W56" s="2">
        <f t="shared" si="103"/>
        <v>26</v>
      </c>
      <c r="X56" s="2">
        <f t="shared" si="103"/>
        <v>322</v>
      </c>
      <c r="Y56" s="2">
        <f t="shared" si="103"/>
        <v>78</v>
      </c>
      <c r="Z56" s="2">
        <f t="shared" si="103"/>
        <v>81</v>
      </c>
      <c r="AA56" s="2">
        <f t="shared" si="103"/>
        <v>92</v>
      </c>
      <c r="AB56" s="2">
        <f t="shared" si="103"/>
        <v>979</v>
      </c>
      <c r="AC56" s="2">
        <f t="shared" ref="AC56" si="104">SUM(AC52:AC55)/4</f>
        <v>0.71897344897484428</v>
      </c>
      <c r="AD56" s="2">
        <f t="shared" ref="AD56:AE56" si="105">SUM(AD52:AD55)/4</f>
        <v>0.75632698149682409</v>
      </c>
      <c r="AE56" s="2">
        <f t="shared" si="105"/>
        <v>0.73704921800138212</v>
      </c>
      <c r="AF56" s="2">
        <f>AF55</f>
        <v>425</v>
      </c>
      <c r="AG56" s="2">
        <f t="shared" ref="AG56:AI56" si="106">SUM(AG52:AG55)/4</f>
        <v>0.60910153248151688</v>
      </c>
      <c r="AH56" s="2">
        <f t="shared" si="106"/>
        <v>0.59453405017921146</v>
      </c>
      <c r="AI56" s="2">
        <f t="shared" si="106"/>
        <v>0.59980532288224597</v>
      </c>
      <c r="AJ56" s="2">
        <f>AJ55</f>
        <v>280</v>
      </c>
      <c r="AK56" s="2">
        <f t="shared" ref="AK56:AM56" si="107">SUM(AK52:AK55)/4</f>
        <v>0.85586125282416536</v>
      </c>
      <c r="AL56" s="2">
        <f t="shared" si="107"/>
        <v>1152</v>
      </c>
      <c r="AM56" s="2">
        <f t="shared" si="107"/>
        <v>0.86214758190019491</v>
      </c>
      <c r="AN56" s="2">
        <f>AN55</f>
        <v>0.86371527777777779</v>
      </c>
      <c r="AO56" s="2">
        <f t="shared" ref="AO56:AR56" si="108">SUM(AO52:AO55)/4</f>
        <v>0.78998384491114704</v>
      </c>
      <c r="AP56" s="2">
        <f t="shared" si="108"/>
        <v>0.73007418778551869</v>
      </c>
      <c r="AQ56" s="2">
        <f t="shared" si="108"/>
        <v>0.7335624735216415</v>
      </c>
      <c r="AR56" s="2">
        <f t="shared" si="108"/>
        <v>0.73090526456926441</v>
      </c>
      <c r="AS56" s="2">
        <f>AS55</f>
        <v>1857</v>
      </c>
      <c r="AT56" s="2">
        <f t="shared" ref="AT56:AV56" si="109">SUM(AT52:AT55)/4</f>
        <v>0.79126989695897576</v>
      </c>
      <c r="AU56" s="2">
        <f t="shared" si="109"/>
        <v>0.78998384491114704</v>
      </c>
      <c r="AV56" s="2">
        <f t="shared" si="109"/>
        <v>0.79010794831441666</v>
      </c>
      <c r="AW56" s="2">
        <f>AW55</f>
        <v>1857</v>
      </c>
    </row>
    <row r="57" spans="1:49" x14ac:dyDescent="0.25">
      <c r="A57">
        <v>1</v>
      </c>
      <c r="B57" s="1" t="s">
        <v>53</v>
      </c>
      <c r="C57" s="1" t="s">
        <v>54</v>
      </c>
      <c r="D57" s="1" t="s">
        <v>69</v>
      </c>
      <c r="E57">
        <v>174.84258961677551</v>
      </c>
      <c r="F57">
        <v>7294</v>
      </c>
      <c r="G57">
        <v>5470</v>
      </c>
      <c r="H57">
        <v>1824</v>
      </c>
      <c r="I57">
        <v>0.75274122807017541</v>
      </c>
      <c r="J57">
        <v>0.73143616512951226</v>
      </c>
      <c r="K57">
        <v>0.75274122807017541</v>
      </c>
      <c r="L57">
        <v>0</v>
      </c>
      <c r="M57">
        <v>0.72775476153798924</v>
      </c>
      <c r="N57">
        <v>0.75274122807017541</v>
      </c>
      <c r="O57">
        <v>0</v>
      </c>
      <c r="P57">
        <v>0.72900354289615432</v>
      </c>
      <c r="Q57">
        <v>0.75274122807017529</v>
      </c>
      <c r="R57">
        <v>0</v>
      </c>
      <c r="S57" s="1" t="s">
        <v>219</v>
      </c>
      <c r="T57" s="1">
        <v>239</v>
      </c>
      <c r="U57" s="1">
        <v>78</v>
      </c>
      <c r="V57" s="1">
        <v>60</v>
      </c>
      <c r="W57" s="1">
        <v>77</v>
      </c>
      <c r="X57" s="1">
        <v>697</v>
      </c>
      <c r="Y57" s="1">
        <v>64</v>
      </c>
      <c r="Z57" s="1">
        <v>68</v>
      </c>
      <c r="AA57" s="1">
        <v>104</v>
      </c>
      <c r="AB57" s="1">
        <v>437</v>
      </c>
      <c r="AC57">
        <v>0.79294653014789529</v>
      </c>
      <c r="AD57">
        <v>0.83174224343675418</v>
      </c>
      <c r="AE57">
        <v>0.81188118811881183</v>
      </c>
      <c r="AF57">
        <v>838</v>
      </c>
      <c r="AG57">
        <v>0.62239583333333337</v>
      </c>
      <c r="AH57">
        <v>0.63395225464190985</v>
      </c>
      <c r="AI57">
        <v>0.6281208935611039</v>
      </c>
      <c r="AJ57">
        <v>377</v>
      </c>
      <c r="AK57">
        <v>0.74700854700854702</v>
      </c>
      <c r="AL57">
        <v>609</v>
      </c>
      <c r="AM57">
        <v>0.77896613190730835</v>
      </c>
      <c r="AN57">
        <v>0.71756978653530379</v>
      </c>
      <c r="AO57">
        <v>0.75274122807017541</v>
      </c>
      <c r="AP57">
        <v>0.73143616512951226</v>
      </c>
      <c r="AQ57">
        <v>0.72775476153798924</v>
      </c>
      <c r="AR57">
        <v>0.72900354289615432</v>
      </c>
      <c r="AS57">
        <v>1824</v>
      </c>
      <c r="AT57">
        <v>0.75302784855381233</v>
      </c>
      <c r="AU57">
        <v>0.75274122807017541</v>
      </c>
      <c r="AV57">
        <v>0.75224025090148339</v>
      </c>
      <c r="AW57">
        <v>1824</v>
      </c>
    </row>
    <row r="58" spans="1:49" x14ac:dyDescent="0.25">
      <c r="A58">
        <v>2</v>
      </c>
      <c r="B58" s="1" t="s">
        <v>53</v>
      </c>
      <c r="C58" s="1" t="s">
        <v>54</v>
      </c>
      <c r="D58" s="1" t="s">
        <v>69</v>
      </c>
      <c r="E58">
        <v>177.56831121444702</v>
      </c>
      <c r="F58">
        <v>7294</v>
      </c>
      <c r="G58">
        <v>5470</v>
      </c>
      <c r="H58">
        <v>1824</v>
      </c>
      <c r="I58">
        <v>0.7494517543859649</v>
      </c>
      <c r="J58">
        <v>0.72586665601930866</v>
      </c>
      <c r="K58">
        <v>0.7494517543859649</v>
      </c>
      <c r="L58">
        <v>0</v>
      </c>
      <c r="M58">
        <v>0.727813384654319</v>
      </c>
      <c r="N58">
        <v>0.7494517543859649</v>
      </c>
      <c r="O58">
        <v>0</v>
      </c>
      <c r="P58">
        <v>0.72616954761959152</v>
      </c>
      <c r="Q58">
        <v>0.7494517543859649</v>
      </c>
      <c r="R58">
        <v>0</v>
      </c>
      <c r="S58" s="1" t="s">
        <v>220</v>
      </c>
      <c r="T58" s="1">
        <v>247</v>
      </c>
      <c r="U58" s="1">
        <v>68</v>
      </c>
      <c r="V58" s="1">
        <v>63</v>
      </c>
      <c r="W58" s="1">
        <v>74</v>
      </c>
      <c r="X58" s="1">
        <v>691</v>
      </c>
      <c r="Y58" s="1">
        <v>72</v>
      </c>
      <c r="Z58" s="1">
        <v>86</v>
      </c>
      <c r="AA58" s="1">
        <v>94</v>
      </c>
      <c r="AB58" s="1">
        <v>429</v>
      </c>
      <c r="AC58">
        <v>0.81008206330597887</v>
      </c>
      <c r="AD58">
        <v>0.82556750298685777</v>
      </c>
      <c r="AE58">
        <v>0.81775147928994085</v>
      </c>
      <c r="AF58">
        <v>837</v>
      </c>
      <c r="AG58">
        <v>0.60687960687960685</v>
      </c>
      <c r="AH58">
        <v>0.65343915343915349</v>
      </c>
      <c r="AI58">
        <v>0.62929936305732492</v>
      </c>
      <c r="AJ58">
        <v>378</v>
      </c>
      <c r="AK58">
        <v>0.73145780051150899</v>
      </c>
      <c r="AL58">
        <v>609</v>
      </c>
      <c r="AM58">
        <v>0.76063829787234039</v>
      </c>
      <c r="AN58">
        <v>0.70443349753694584</v>
      </c>
      <c r="AO58">
        <v>0.7494517543859649</v>
      </c>
      <c r="AP58">
        <v>0.72586665601930866</v>
      </c>
      <c r="AQ58">
        <v>0.727813384654319</v>
      </c>
      <c r="AR58">
        <v>0.72616954761959152</v>
      </c>
      <c r="AS58">
        <v>1824</v>
      </c>
      <c r="AT58">
        <v>0.75146266545605878</v>
      </c>
      <c r="AU58">
        <v>0.7494517543859649</v>
      </c>
      <c r="AV58">
        <v>0.74988538811011973</v>
      </c>
      <c r="AW58">
        <v>1824</v>
      </c>
    </row>
    <row r="59" spans="1:49" x14ac:dyDescent="0.25">
      <c r="A59">
        <v>3</v>
      </c>
      <c r="B59" s="1" t="s">
        <v>53</v>
      </c>
      <c r="C59" s="1" t="s">
        <v>54</v>
      </c>
      <c r="D59" s="1" t="s">
        <v>69</v>
      </c>
      <c r="E59">
        <v>176.21247148513794</v>
      </c>
      <c r="F59">
        <v>7294</v>
      </c>
      <c r="G59">
        <v>5471</v>
      </c>
      <c r="H59">
        <v>1823</v>
      </c>
      <c r="I59">
        <v>0.75479978058145913</v>
      </c>
      <c r="J59">
        <v>0.73374741150573042</v>
      </c>
      <c r="K59">
        <v>0.75479978058145913</v>
      </c>
      <c r="L59">
        <v>0</v>
      </c>
      <c r="M59">
        <v>0.72611281040115216</v>
      </c>
      <c r="N59">
        <v>0.75479978058145913</v>
      </c>
      <c r="O59">
        <v>0</v>
      </c>
      <c r="P59">
        <v>0.72937122060104864</v>
      </c>
      <c r="Q59">
        <v>0.75479978058145913</v>
      </c>
      <c r="R59">
        <v>0</v>
      </c>
      <c r="S59" s="1" t="s">
        <v>221</v>
      </c>
      <c r="T59" s="1">
        <v>230</v>
      </c>
      <c r="U59" s="1">
        <v>91</v>
      </c>
      <c r="V59" s="1">
        <v>57</v>
      </c>
      <c r="W59" s="1">
        <v>69</v>
      </c>
      <c r="X59" s="1">
        <v>700</v>
      </c>
      <c r="Y59" s="1">
        <v>68</v>
      </c>
      <c r="Z59" s="1">
        <v>65</v>
      </c>
      <c r="AA59" s="1">
        <v>97</v>
      </c>
      <c r="AB59" s="1">
        <v>446</v>
      </c>
      <c r="AC59">
        <v>0.78828828828828834</v>
      </c>
      <c r="AD59">
        <v>0.83632019115890088</v>
      </c>
      <c r="AE59">
        <v>0.81159420289855078</v>
      </c>
      <c r="AF59">
        <v>837</v>
      </c>
      <c r="AG59">
        <v>0.63186813186813184</v>
      </c>
      <c r="AH59">
        <v>0.60846560846560849</v>
      </c>
      <c r="AI59">
        <v>0.61994609164420489</v>
      </c>
      <c r="AJ59">
        <v>378</v>
      </c>
      <c r="AK59">
        <v>0.75657336726039026</v>
      </c>
      <c r="AL59">
        <v>608</v>
      </c>
      <c r="AM59">
        <v>0.78108581436077062</v>
      </c>
      <c r="AN59">
        <v>0.73355263157894735</v>
      </c>
      <c r="AO59">
        <v>0.75479978058145913</v>
      </c>
      <c r="AP59">
        <v>0.73374741150573042</v>
      </c>
      <c r="AQ59">
        <v>0.72611281040115216</v>
      </c>
      <c r="AR59">
        <v>0.72937122060104864</v>
      </c>
      <c r="AS59">
        <v>1823</v>
      </c>
      <c r="AT59">
        <v>0.75345234573494224</v>
      </c>
      <c r="AU59">
        <v>0.75479978058145913</v>
      </c>
      <c r="AV59">
        <v>0.75350552811953586</v>
      </c>
      <c r="AW59">
        <v>1823</v>
      </c>
    </row>
    <row r="60" spans="1:49" x14ac:dyDescent="0.25">
      <c r="A60">
        <v>4</v>
      </c>
      <c r="B60" s="1" t="s">
        <v>53</v>
      </c>
      <c r="C60" s="1" t="s">
        <v>54</v>
      </c>
      <c r="D60" s="1" t="s">
        <v>69</v>
      </c>
      <c r="E60">
        <v>176.624596118927</v>
      </c>
      <c r="F60">
        <v>7294</v>
      </c>
      <c r="G60">
        <v>5471</v>
      </c>
      <c r="H60">
        <v>1823</v>
      </c>
      <c r="I60">
        <v>0.76796489303346138</v>
      </c>
      <c r="J60">
        <v>0.74843426965902937</v>
      </c>
      <c r="K60">
        <v>0.76796489303346138</v>
      </c>
      <c r="L60">
        <v>0</v>
      </c>
      <c r="M60">
        <v>0.74554808407237039</v>
      </c>
      <c r="N60">
        <v>0.76796489303346138</v>
      </c>
      <c r="O60">
        <v>0</v>
      </c>
      <c r="P60">
        <v>0.74685967101321449</v>
      </c>
      <c r="Q60">
        <v>0.76796489303346138</v>
      </c>
      <c r="R60">
        <v>0</v>
      </c>
      <c r="S60" s="1" t="s">
        <v>222</v>
      </c>
      <c r="T60" s="1">
        <v>239</v>
      </c>
      <c r="U60" s="1">
        <v>74</v>
      </c>
      <c r="V60" s="1">
        <v>64</v>
      </c>
      <c r="W60" s="1">
        <v>82</v>
      </c>
      <c r="X60" s="1">
        <v>679</v>
      </c>
      <c r="Y60" s="1">
        <v>76</v>
      </c>
      <c r="Z60" s="1">
        <v>40</v>
      </c>
      <c r="AA60" s="1">
        <v>87</v>
      </c>
      <c r="AB60" s="1">
        <v>482</v>
      </c>
      <c r="AC60">
        <v>0.80833333333333335</v>
      </c>
      <c r="AD60">
        <v>0.81123058542413384</v>
      </c>
      <c r="AE60">
        <v>0.8097793679189027</v>
      </c>
      <c r="AF60">
        <v>837</v>
      </c>
      <c r="AG60">
        <v>0.66204986149584488</v>
      </c>
      <c r="AH60">
        <v>0.63395225464190985</v>
      </c>
      <c r="AI60">
        <v>0.64769647696476973</v>
      </c>
      <c r="AJ60">
        <v>377</v>
      </c>
      <c r="AK60">
        <v>0.78310316815597081</v>
      </c>
      <c r="AL60">
        <v>609</v>
      </c>
      <c r="AM60">
        <v>0.77491961414791</v>
      </c>
      <c r="AN60">
        <v>0.79146141215106736</v>
      </c>
      <c r="AO60">
        <v>0.76796489303346138</v>
      </c>
      <c r="AP60">
        <v>0.74843426965902937</v>
      </c>
      <c r="AQ60">
        <v>0.74554808407237039</v>
      </c>
      <c r="AR60">
        <v>0.74685967101321449</v>
      </c>
      <c r="AS60">
        <v>1823</v>
      </c>
      <c r="AT60">
        <v>0.76691927745475086</v>
      </c>
      <c r="AU60">
        <v>0.76796489303346138</v>
      </c>
      <c r="AV60">
        <v>0.76734872856326164</v>
      </c>
      <c r="AW60">
        <v>1823</v>
      </c>
    </row>
    <row r="61" spans="1:49" s="3" customFormat="1" x14ac:dyDescent="0.25">
      <c r="A61" s="2" t="s">
        <v>148</v>
      </c>
      <c r="B61" s="2" t="str">
        <f>B60</f>
        <v>SM02</v>
      </c>
      <c r="C61" s="2" t="str">
        <f>C60</f>
        <v>potts</v>
      </c>
      <c r="D61" s="2" t="str">
        <f>D60</f>
        <v>Ternary</v>
      </c>
      <c r="E61" s="2">
        <f>SUM(E57:E60)</f>
        <v>705.24796843528748</v>
      </c>
      <c r="F61" s="2">
        <f>F60</f>
        <v>7294</v>
      </c>
      <c r="G61" s="2">
        <f t="shared" ref="G61:H61" si="110">G60</f>
        <v>5471</v>
      </c>
      <c r="H61" s="2">
        <f t="shared" si="110"/>
        <v>1823</v>
      </c>
      <c r="I61" s="2">
        <f>SUM(I57:I60)/4</f>
        <v>0.75623941401776529</v>
      </c>
      <c r="J61" s="2">
        <f t="shared" ref="J61:L61" si="111">SUM(J57:J60)/4</f>
        <v>0.73487112557839518</v>
      </c>
      <c r="K61" s="2">
        <f t="shared" si="111"/>
        <v>0.75623941401776529</v>
      </c>
      <c r="L61" s="2">
        <f t="shared" si="111"/>
        <v>0</v>
      </c>
      <c r="M61" s="2">
        <f t="shared" ref="M61:R61" si="112">SUM(M57:M60)/4</f>
        <v>0.7318072601664577</v>
      </c>
      <c r="N61" s="2">
        <f t="shared" si="112"/>
        <v>0.75623941401776529</v>
      </c>
      <c r="O61" s="2">
        <f t="shared" si="112"/>
        <v>0</v>
      </c>
      <c r="P61" s="2">
        <f t="shared" si="112"/>
        <v>0.73285099553250221</v>
      </c>
      <c r="Q61" s="2">
        <f t="shared" si="112"/>
        <v>0.75623941401776518</v>
      </c>
      <c r="R61" s="2">
        <f t="shared" si="112"/>
        <v>0</v>
      </c>
      <c r="S61" s="2"/>
      <c r="T61" s="2">
        <f>ROUND(SUM(T57:T60)/4,0)</f>
        <v>239</v>
      </c>
      <c r="U61" s="2">
        <f>ROUND(SUM(U57:U60)/4,0)</f>
        <v>78</v>
      </c>
      <c r="V61" s="2">
        <f t="shared" ref="V61:AB61" si="113">ROUND(SUM(V57:V60)/4,0)</f>
        <v>61</v>
      </c>
      <c r="W61" s="2">
        <f t="shared" si="113"/>
        <v>76</v>
      </c>
      <c r="X61" s="2">
        <f t="shared" si="113"/>
        <v>692</v>
      </c>
      <c r="Y61" s="2">
        <f t="shared" si="113"/>
        <v>70</v>
      </c>
      <c r="Z61" s="2">
        <f t="shared" si="113"/>
        <v>65</v>
      </c>
      <c r="AA61" s="2">
        <f t="shared" si="113"/>
        <v>96</v>
      </c>
      <c r="AB61" s="2">
        <f t="shared" si="113"/>
        <v>449</v>
      </c>
      <c r="AC61" s="2">
        <f t="shared" ref="AC61" si="114">SUM(AC57:AC60)/4</f>
        <v>0.79991255376887405</v>
      </c>
      <c r="AD61" s="2">
        <f t="shared" ref="AD61:AE61" si="115">SUM(AD57:AD60)/4</f>
        <v>0.82621513075166164</v>
      </c>
      <c r="AE61" s="2">
        <f t="shared" si="115"/>
        <v>0.81275155955655154</v>
      </c>
      <c r="AF61" s="2">
        <f>AF60</f>
        <v>837</v>
      </c>
      <c r="AG61" s="2">
        <f t="shared" ref="AG61:AI61" si="116">SUM(AG57:AG60)/4</f>
        <v>0.63079835839422926</v>
      </c>
      <c r="AH61" s="2">
        <f t="shared" si="116"/>
        <v>0.6324523177971455</v>
      </c>
      <c r="AI61" s="2">
        <f t="shared" si="116"/>
        <v>0.63126570630685086</v>
      </c>
      <c r="AJ61" s="2">
        <f>AJ60</f>
        <v>377</v>
      </c>
      <c r="AK61" s="2">
        <f t="shared" ref="AK61:AM61" si="117">SUM(AK57:AK60)/4</f>
        <v>0.75453572073410413</v>
      </c>
      <c r="AL61" s="2">
        <f t="shared" si="117"/>
        <v>608.75</v>
      </c>
      <c r="AM61" s="2">
        <f t="shared" si="117"/>
        <v>0.77390246457208234</v>
      </c>
      <c r="AN61" s="2">
        <f>AN60</f>
        <v>0.79146141215106736</v>
      </c>
      <c r="AO61" s="2">
        <f t="shared" ref="AO61:AR61" si="118">SUM(AO57:AO60)/4</f>
        <v>0.75623941401776529</v>
      </c>
      <c r="AP61" s="2">
        <f t="shared" si="118"/>
        <v>0.73487112557839518</v>
      </c>
      <c r="AQ61" s="2">
        <f t="shared" si="118"/>
        <v>0.7318072601664577</v>
      </c>
      <c r="AR61" s="2">
        <f t="shared" si="118"/>
        <v>0.73285099553250221</v>
      </c>
      <c r="AS61" s="2">
        <f>AS60</f>
        <v>1823</v>
      </c>
      <c r="AT61" s="2">
        <f t="shared" ref="AT61:AV61" si="119">SUM(AT57:AT60)/4</f>
        <v>0.75621553429989108</v>
      </c>
      <c r="AU61" s="2">
        <f t="shared" si="119"/>
        <v>0.75623941401776529</v>
      </c>
      <c r="AV61" s="2">
        <f t="shared" si="119"/>
        <v>0.75574497392360018</v>
      </c>
      <c r="AW61" s="2">
        <f>AW60</f>
        <v>1823</v>
      </c>
    </row>
    <row r="62" spans="1:49" x14ac:dyDescent="0.25">
      <c r="A62">
        <v>1</v>
      </c>
      <c r="B62" s="1" t="s">
        <v>55</v>
      </c>
      <c r="C62" s="1" t="s">
        <v>56</v>
      </c>
      <c r="D62" s="1" t="s">
        <v>69</v>
      </c>
      <c r="E62">
        <v>45.467272281646729</v>
      </c>
      <c r="F62">
        <v>1658</v>
      </c>
      <c r="G62">
        <v>1243</v>
      </c>
      <c r="H62">
        <v>415</v>
      </c>
      <c r="I62">
        <v>0.79277108433734944</v>
      </c>
      <c r="J62">
        <v>0.72234935163996949</v>
      </c>
      <c r="K62">
        <v>0.79277108433734944</v>
      </c>
      <c r="L62">
        <v>0</v>
      </c>
      <c r="M62">
        <v>0.76402559621001309</v>
      </c>
      <c r="N62">
        <v>0.79277108433734944</v>
      </c>
      <c r="O62">
        <v>0</v>
      </c>
      <c r="P62">
        <v>0.73917056214790833</v>
      </c>
      <c r="Q62">
        <v>0.79277108433734955</v>
      </c>
      <c r="R62">
        <v>0</v>
      </c>
      <c r="S62" s="1" t="s">
        <v>223</v>
      </c>
      <c r="T62" s="1">
        <v>43</v>
      </c>
      <c r="U62" s="1">
        <v>5</v>
      </c>
      <c r="V62" s="1">
        <v>11</v>
      </c>
      <c r="W62" s="1">
        <v>8</v>
      </c>
      <c r="X62" s="1">
        <v>65</v>
      </c>
      <c r="Y62" s="1">
        <v>15</v>
      </c>
      <c r="Z62" s="1">
        <v>25</v>
      </c>
      <c r="AA62" s="1">
        <v>22</v>
      </c>
      <c r="AB62" s="1">
        <v>221</v>
      </c>
      <c r="AC62">
        <v>0.70652173913043481</v>
      </c>
      <c r="AD62">
        <v>0.73863636363636365</v>
      </c>
      <c r="AE62">
        <v>0.72222222222222221</v>
      </c>
      <c r="AF62">
        <v>88</v>
      </c>
      <c r="AG62">
        <v>0.56578947368421051</v>
      </c>
      <c r="AH62">
        <v>0.72881355932203384</v>
      </c>
      <c r="AI62">
        <v>0.63703703703703707</v>
      </c>
      <c r="AJ62">
        <v>59</v>
      </c>
      <c r="AK62">
        <v>0.85825242718446604</v>
      </c>
      <c r="AL62">
        <v>268</v>
      </c>
      <c r="AM62">
        <v>0.89473684210526316</v>
      </c>
      <c r="AN62">
        <v>0.82462686567164178</v>
      </c>
      <c r="AO62">
        <v>0.79277108433734944</v>
      </c>
      <c r="AP62">
        <v>0.72234935163996949</v>
      </c>
      <c r="AQ62">
        <v>0.76402559621001309</v>
      </c>
      <c r="AR62">
        <v>0.73917056214790833</v>
      </c>
      <c r="AS62">
        <v>415</v>
      </c>
      <c r="AT62">
        <v>0.80806015825314992</v>
      </c>
      <c r="AU62">
        <v>0.79277108433734944</v>
      </c>
      <c r="AV62">
        <v>0.79795756921970518</v>
      </c>
      <c r="AW62">
        <v>415</v>
      </c>
    </row>
    <row r="63" spans="1:49" x14ac:dyDescent="0.25">
      <c r="A63">
        <v>2</v>
      </c>
      <c r="B63" s="1" t="s">
        <v>55</v>
      </c>
      <c r="C63" s="1" t="s">
        <v>56</v>
      </c>
      <c r="D63" s="1" t="s">
        <v>69</v>
      </c>
      <c r="E63">
        <v>48.075919389724731</v>
      </c>
      <c r="F63">
        <v>1658</v>
      </c>
      <c r="G63">
        <v>1243</v>
      </c>
      <c r="H63">
        <v>415</v>
      </c>
      <c r="I63">
        <v>0.81204819277108431</v>
      </c>
      <c r="J63">
        <v>0.75457229952768723</v>
      </c>
      <c r="K63">
        <v>0.81204819277108431</v>
      </c>
      <c r="L63">
        <v>0</v>
      </c>
      <c r="M63">
        <v>0.77103276719849034</v>
      </c>
      <c r="N63">
        <v>0.81204819277108431</v>
      </c>
      <c r="O63">
        <v>0</v>
      </c>
      <c r="P63">
        <v>0.76229218894946271</v>
      </c>
      <c r="Q63">
        <v>0.81204819277108431</v>
      </c>
      <c r="R63">
        <v>0</v>
      </c>
      <c r="S63" s="1" t="s">
        <v>224</v>
      </c>
      <c r="T63" s="1">
        <v>42</v>
      </c>
      <c r="U63" s="1">
        <v>6</v>
      </c>
      <c r="V63" s="1">
        <v>12</v>
      </c>
      <c r="W63" s="1">
        <v>3</v>
      </c>
      <c r="X63" s="1">
        <v>66</v>
      </c>
      <c r="Y63" s="1">
        <v>18</v>
      </c>
      <c r="Z63" s="1">
        <v>17</v>
      </c>
      <c r="AA63" s="1">
        <v>22</v>
      </c>
      <c r="AB63" s="1">
        <v>229</v>
      </c>
      <c r="AC63">
        <v>0.7021276595744681</v>
      </c>
      <c r="AD63">
        <v>0.75862068965517238</v>
      </c>
      <c r="AE63">
        <v>0.72928176795580102</v>
      </c>
      <c r="AF63">
        <v>87</v>
      </c>
      <c r="AG63">
        <v>0.67741935483870963</v>
      </c>
      <c r="AH63">
        <v>0.7</v>
      </c>
      <c r="AI63">
        <v>0.6885245901639343</v>
      </c>
      <c r="AJ63">
        <v>60</v>
      </c>
      <c r="AK63">
        <v>0.86907020872865282</v>
      </c>
      <c r="AL63">
        <v>268</v>
      </c>
      <c r="AM63">
        <v>0.88416988416988418</v>
      </c>
      <c r="AN63">
        <v>0.85447761194029848</v>
      </c>
      <c r="AO63">
        <v>0.81204819277108431</v>
      </c>
      <c r="AP63">
        <v>0.75457229952768723</v>
      </c>
      <c r="AQ63">
        <v>0.77103276719849034</v>
      </c>
      <c r="AR63">
        <v>0.76229218894946271</v>
      </c>
      <c r="AS63">
        <v>415</v>
      </c>
      <c r="AT63">
        <v>0.81611517260441024</v>
      </c>
      <c r="AU63">
        <v>0.81204819277108431</v>
      </c>
      <c r="AV63">
        <v>0.81366218111149335</v>
      </c>
      <c r="AW63">
        <v>415</v>
      </c>
    </row>
    <row r="64" spans="1:49" x14ac:dyDescent="0.25">
      <c r="A64">
        <v>3</v>
      </c>
      <c r="B64" s="1" t="s">
        <v>55</v>
      </c>
      <c r="C64" s="1" t="s">
        <v>56</v>
      </c>
      <c r="D64" s="1" t="s">
        <v>69</v>
      </c>
      <c r="E64">
        <v>48.389379978179932</v>
      </c>
      <c r="F64">
        <v>1658</v>
      </c>
      <c r="G64">
        <v>1244</v>
      </c>
      <c r="H64">
        <v>414</v>
      </c>
      <c r="I64">
        <v>0.76086956521739135</v>
      </c>
      <c r="J64">
        <v>0.70201310861423227</v>
      </c>
      <c r="K64">
        <v>0.76086956521739135</v>
      </c>
      <c r="L64">
        <v>0</v>
      </c>
      <c r="M64">
        <v>0.69167580178205024</v>
      </c>
      <c r="N64">
        <v>0.76086956521739135</v>
      </c>
      <c r="O64">
        <v>0</v>
      </c>
      <c r="P64">
        <v>0.69523548647188915</v>
      </c>
      <c r="Q64">
        <v>0.76086956521739135</v>
      </c>
      <c r="R64">
        <v>0</v>
      </c>
      <c r="S64" s="1" t="s">
        <v>225</v>
      </c>
      <c r="T64" s="1">
        <v>34</v>
      </c>
      <c r="U64" s="1">
        <v>7</v>
      </c>
      <c r="V64" s="1">
        <v>18</v>
      </c>
      <c r="W64" s="1">
        <v>3</v>
      </c>
      <c r="X64" s="1">
        <v>58</v>
      </c>
      <c r="Y64" s="1">
        <v>26</v>
      </c>
      <c r="Z64" s="1">
        <v>14</v>
      </c>
      <c r="AA64" s="1">
        <v>31</v>
      </c>
      <c r="AB64" s="1">
        <v>223</v>
      </c>
      <c r="AC64">
        <v>0.60416666666666663</v>
      </c>
      <c r="AD64">
        <v>0.66666666666666663</v>
      </c>
      <c r="AE64">
        <v>0.63387978142076495</v>
      </c>
      <c r="AF64">
        <v>87</v>
      </c>
      <c r="AG64">
        <v>0.66666666666666663</v>
      </c>
      <c r="AH64">
        <v>0.57627118644067798</v>
      </c>
      <c r="AI64">
        <v>0.61818181818181817</v>
      </c>
      <c r="AJ64">
        <v>59</v>
      </c>
      <c r="AK64">
        <v>0.83364485981308412</v>
      </c>
      <c r="AL64">
        <v>268</v>
      </c>
      <c r="AM64">
        <v>0.83520599250936334</v>
      </c>
      <c r="AN64">
        <v>0.83208955223880599</v>
      </c>
      <c r="AO64">
        <v>0.76086956521739135</v>
      </c>
      <c r="AP64">
        <v>0.70201310861423227</v>
      </c>
      <c r="AQ64">
        <v>0.69167580178205024</v>
      </c>
      <c r="AR64">
        <v>0.69523548647188915</v>
      </c>
      <c r="AS64">
        <v>414</v>
      </c>
      <c r="AT64">
        <v>0.76263536069044124</v>
      </c>
      <c r="AU64">
        <v>0.76086956521739135</v>
      </c>
      <c r="AV64">
        <v>0.76095915624695742</v>
      </c>
      <c r="AW64">
        <v>414</v>
      </c>
    </row>
    <row r="65" spans="1:49" x14ac:dyDescent="0.25">
      <c r="A65">
        <v>4</v>
      </c>
      <c r="B65" s="1" t="s">
        <v>55</v>
      </c>
      <c r="C65" s="1" t="s">
        <v>56</v>
      </c>
      <c r="D65" s="1" t="s">
        <v>69</v>
      </c>
      <c r="E65">
        <v>48.140680313110352</v>
      </c>
      <c r="F65">
        <v>1658</v>
      </c>
      <c r="G65">
        <v>1244</v>
      </c>
      <c r="H65">
        <v>414</v>
      </c>
      <c r="I65">
        <v>0.77536231884057971</v>
      </c>
      <c r="J65">
        <v>0.70826656243892894</v>
      </c>
      <c r="K65">
        <v>0.77536231884057971</v>
      </c>
      <c r="L65">
        <v>0</v>
      </c>
      <c r="M65">
        <v>0.70851535734415183</v>
      </c>
      <c r="N65">
        <v>0.77536231884057971</v>
      </c>
      <c r="O65">
        <v>0</v>
      </c>
      <c r="P65">
        <v>0.70551525618883126</v>
      </c>
      <c r="Q65">
        <v>0.77536231884057971</v>
      </c>
      <c r="R65">
        <v>0</v>
      </c>
      <c r="S65" s="1" t="s">
        <v>226</v>
      </c>
      <c r="T65" s="1">
        <v>33</v>
      </c>
      <c r="U65" s="1">
        <v>10</v>
      </c>
      <c r="V65" s="1">
        <v>16</v>
      </c>
      <c r="W65" s="1">
        <v>6</v>
      </c>
      <c r="X65" s="1">
        <v>64</v>
      </c>
      <c r="Y65" s="1">
        <v>18</v>
      </c>
      <c r="Z65" s="1">
        <v>12</v>
      </c>
      <c r="AA65" s="1">
        <v>31</v>
      </c>
      <c r="AB65" s="1">
        <v>224</v>
      </c>
      <c r="AC65">
        <v>0.60952380952380958</v>
      </c>
      <c r="AD65">
        <v>0.72727272727272729</v>
      </c>
      <c r="AE65">
        <v>0.66321243523316065</v>
      </c>
      <c r="AF65">
        <v>88</v>
      </c>
      <c r="AG65">
        <v>0.6470588235294118</v>
      </c>
      <c r="AH65">
        <v>0.55932203389830504</v>
      </c>
      <c r="AI65">
        <v>0.6</v>
      </c>
      <c r="AJ65">
        <v>59</v>
      </c>
      <c r="AK65">
        <v>0.85333333333333328</v>
      </c>
      <c r="AL65">
        <v>267</v>
      </c>
      <c r="AM65">
        <v>0.86821705426356588</v>
      </c>
      <c r="AN65">
        <v>0.83895131086142327</v>
      </c>
      <c r="AO65">
        <v>0.77536231884057971</v>
      </c>
      <c r="AP65">
        <v>0.70826656243892894</v>
      </c>
      <c r="AQ65">
        <v>0.70851535734415183</v>
      </c>
      <c r="AR65">
        <v>0.70551525618883126</v>
      </c>
      <c r="AS65">
        <v>414</v>
      </c>
      <c r="AT65">
        <v>0.78171139931087597</v>
      </c>
      <c r="AU65">
        <v>0.77536231884057971</v>
      </c>
      <c r="AV65">
        <v>0.77681810217516456</v>
      </c>
      <c r="AW65">
        <v>414</v>
      </c>
    </row>
    <row r="66" spans="1:49" s="3" customFormat="1" x14ac:dyDescent="0.25">
      <c r="A66" s="2" t="s">
        <v>148</v>
      </c>
      <c r="B66" s="2" t="str">
        <f>B65</f>
        <v>SM03</v>
      </c>
      <c r="C66" s="2" t="str">
        <f>C65</f>
        <v>multiSe</v>
      </c>
      <c r="D66" s="2" t="str">
        <f>D65</f>
        <v>Ternary</v>
      </c>
      <c r="E66" s="2">
        <f>SUM(E62:E65)</f>
        <v>190.07325196266174</v>
      </c>
      <c r="F66" s="2">
        <f>F65</f>
        <v>1658</v>
      </c>
      <c r="G66" s="2">
        <f t="shared" ref="G66:H66" si="120">G65</f>
        <v>1244</v>
      </c>
      <c r="H66" s="2">
        <f t="shared" si="120"/>
        <v>414</v>
      </c>
      <c r="I66" s="2">
        <f>SUM(I62:I65)/4</f>
        <v>0.78526279029160118</v>
      </c>
      <c r="J66" s="2">
        <f t="shared" ref="J66:L66" si="121">SUM(J62:J65)/4</f>
        <v>0.72180033055520443</v>
      </c>
      <c r="K66" s="2">
        <f t="shared" si="121"/>
        <v>0.78526279029160118</v>
      </c>
      <c r="L66" s="2">
        <f t="shared" si="121"/>
        <v>0</v>
      </c>
      <c r="M66" s="2">
        <f t="shared" ref="M66:R66" si="122">SUM(M62:M65)/4</f>
        <v>0.73381238063367638</v>
      </c>
      <c r="N66" s="2">
        <f t="shared" si="122"/>
        <v>0.78526279029160118</v>
      </c>
      <c r="O66" s="2">
        <f t="shared" si="122"/>
        <v>0</v>
      </c>
      <c r="P66" s="2">
        <f t="shared" si="122"/>
        <v>0.72555337343952286</v>
      </c>
      <c r="Q66" s="2">
        <f t="shared" si="122"/>
        <v>0.78526279029160129</v>
      </c>
      <c r="R66" s="2">
        <f t="shared" si="122"/>
        <v>0</v>
      </c>
      <c r="S66" s="2"/>
      <c r="T66" s="2">
        <f>ROUND(SUM(T62:T65)/4,0)</f>
        <v>38</v>
      </c>
      <c r="U66" s="2">
        <f>ROUND(SUM(U62:U65)/4,0)</f>
        <v>7</v>
      </c>
      <c r="V66" s="2">
        <f t="shared" ref="V66:AB66" si="123">ROUND(SUM(V62:V65)/4,0)</f>
        <v>14</v>
      </c>
      <c r="W66" s="2">
        <f t="shared" si="123"/>
        <v>5</v>
      </c>
      <c r="X66" s="2">
        <f t="shared" si="123"/>
        <v>63</v>
      </c>
      <c r="Y66" s="2">
        <f t="shared" si="123"/>
        <v>19</v>
      </c>
      <c r="Z66" s="2">
        <f t="shared" si="123"/>
        <v>17</v>
      </c>
      <c r="AA66" s="2">
        <f t="shared" si="123"/>
        <v>27</v>
      </c>
      <c r="AB66" s="2">
        <f t="shared" si="123"/>
        <v>224</v>
      </c>
      <c r="AC66" s="2">
        <f t="shared" ref="AC66" si="124">SUM(AC62:AC65)/4</f>
        <v>0.65558496872384475</v>
      </c>
      <c r="AD66" s="2">
        <f t="shared" ref="AD66:AE66" si="125">SUM(AD62:AD65)/4</f>
        <v>0.72279911180773238</v>
      </c>
      <c r="AE66" s="2">
        <f t="shared" si="125"/>
        <v>0.68714905170798724</v>
      </c>
      <c r="AF66" s="2">
        <f>AF65</f>
        <v>88</v>
      </c>
      <c r="AG66" s="2">
        <f t="shared" ref="AG66:AI66" si="126">SUM(AG62:AG65)/4</f>
        <v>0.63923357967974959</v>
      </c>
      <c r="AH66" s="2">
        <f t="shared" si="126"/>
        <v>0.64110169491525426</v>
      </c>
      <c r="AI66" s="2">
        <f t="shared" si="126"/>
        <v>0.63593586134569735</v>
      </c>
      <c r="AJ66" s="2">
        <f>AJ65</f>
        <v>59</v>
      </c>
      <c r="AK66" s="2">
        <f t="shared" ref="AK66:AM66" si="127">SUM(AK62:AK65)/4</f>
        <v>0.85357520726488412</v>
      </c>
      <c r="AL66" s="2">
        <f t="shared" si="127"/>
        <v>267.75</v>
      </c>
      <c r="AM66" s="2">
        <f t="shared" si="127"/>
        <v>0.87058244326201906</v>
      </c>
      <c r="AN66" s="2">
        <f>AN65</f>
        <v>0.83895131086142327</v>
      </c>
      <c r="AO66" s="2">
        <f t="shared" ref="AO66:AR66" si="128">SUM(AO62:AO65)/4</f>
        <v>0.78526279029160118</v>
      </c>
      <c r="AP66" s="2">
        <f t="shared" si="128"/>
        <v>0.72180033055520443</v>
      </c>
      <c r="AQ66" s="2">
        <f t="shared" si="128"/>
        <v>0.73381238063367638</v>
      </c>
      <c r="AR66" s="2">
        <f t="shared" si="128"/>
        <v>0.72555337343952286</v>
      </c>
      <c r="AS66" s="2">
        <f>AS65</f>
        <v>414</v>
      </c>
      <c r="AT66" s="2">
        <f t="shared" ref="AT66:AV66" si="129">SUM(AT62:AT65)/4</f>
        <v>0.7921305227147194</v>
      </c>
      <c r="AU66" s="2">
        <f t="shared" si="129"/>
        <v>0.78526279029160118</v>
      </c>
      <c r="AV66" s="2">
        <f t="shared" si="129"/>
        <v>0.78734925218833007</v>
      </c>
      <c r="AW66" s="2">
        <f>AW65</f>
        <v>414</v>
      </c>
    </row>
    <row r="67" spans="1:49" x14ac:dyDescent="0.25">
      <c r="A67">
        <v>1</v>
      </c>
      <c r="B67" s="1" t="s">
        <v>57</v>
      </c>
      <c r="C67" s="1" t="s">
        <v>58</v>
      </c>
      <c r="D67" s="1" t="s">
        <v>69</v>
      </c>
      <c r="E67">
        <v>1495.072847366333</v>
      </c>
      <c r="F67">
        <v>64501</v>
      </c>
      <c r="G67">
        <v>48375</v>
      </c>
      <c r="H67">
        <v>16126</v>
      </c>
      <c r="I67">
        <v>0.67090412997643556</v>
      </c>
      <c r="J67">
        <v>0.63554553598874686</v>
      </c>
      <c r="K67">
        <v>0.67090412997643556</v>
      </c>
      <c r="L67">
        <v>0</v>
      </c>
      <c r="M67">
        <v>0.6238490175404624</v>
      </c>
      <c r="N67">
        <v>0.67090412997643556</v>
      </c>
      <c r="O67">
        <v>0</v>
      </c>
      <c r="P67">
        <v>0.62924926449620833</v>
      </c>
      <c r="Q67">
        <v>0.67090412997643556</v>
      </c>
      <c r="R67">
        <v>0</v>
      </c>
      <c r="S67" s="1" t="s">
        <v>227</v>
      </c>
      <c r="T67" s="1">
        <v>1571</v>
      </c>
      <c r="U67" s="1">
        <v>250</v>
      </c>
      <c r="V67" s="1">
        <v>1097</v>
      </c>
      <c r="W67" s="1">
        <v>277</v>
      </c>
      <c r="X67" s="1">
        <v>2377</v>
      </c>
      <c r="Y67" s="1">
        <v>1463</v>
      </c>
      <c r="Z67" s="1">
        <v>834</v>
      </c>
      <c r="AA67" s="1">
        <v>1386</v>
      </c>
      <c r="AB67" s="1">
        <v>6871</v>
      </c>
      <c r="AC67">
        <v>0.59232494393222024</v>
      </c>
      <c r="AD67">
        <v>0.57736215691037163</v>
      </c>
      <c r="AE67">
        <v>0.58474784747847486</v>
      </c>
      <c r="AF67">
        <v>4117</v>
      </c>
      <c r="AG67">
        <v>0.58575689783743479</v>
      </c>
      <c r="AH67">
        <v>0.53838245373543525</v>
      </c>
      <c r="AI67">
        <v>0.56107142857142867</v>
      </c>
      <c r="AJ67">
        <v>2918</v>
      </c>
      <c r="AK67">
        <v>0.74192851743872157</v>
      </c>
      <c r="AL67">
        <v>9091</v>
      </c>
      <c r="AM67">
        <v>0.72855476619658577</v>
      </c>
      <c r="AN67">
        <v>0.75580244197558022</v>
      </c>
      <c r="AO67">
        <v>0.67090412997643556</v>
      </c>
      <c r="AP67">
        <v>0.63554553598874686</v>
      </c>
      <c r="AQ67">
        <v>0.6238490175404624</v>
      </c>
      <c r="AR67">
        <v>0.62924926449620833</v>
      </c>
      <c r="AS67">
        <v>16126</v>
      </c>
      <c r="AT67">
        <v>0.66793574361600805</v>
      </c>
      <c r="AU67">
        <v>0.67090412997643556</v>
      </c>
      <c r="AV67">
        <v>0.66907388494826536</v>
      </c>
      <c r="AW67">
        <v>16126</v>
      </c>
    </row>
    <row r="68" spans="1:49" x14ac:dyDescent="0.25">
      <c r="A68">
        <v>2</v>
      </c>
      <c r="B68" s="1" t="s">
        <v>57</v>
      </c>
      <c r="C68" s="1" t="s">
        <v>58</v>
      </c>
      <c r="D68" s="1" t="s">
        <v>69</v>
      </c>
      <c r="E68">
        <v>1502.9041583538055</v>
      </c>
      <c r="F68">
        <v>64501</v>
      </c>
      <c r="G68">
        <v>48376</v>
      </c>
      <c r="H68">
        <v>16125</v>
      </c>
      <c r="I68">
        <v>0.67640310077519383</v>
      </c>
      <c r="J68">
        <v>0.64052773721867673</v>
      </c>
      <c r="K68">
        <v>0.67640310077519383</v>
      </c>
      <c r="L68">
        <v>0</v>
      </c>
      <c r="M68">
        <v>0.62800854228815595</v>
      </c>
      <c r="N68">
        <v>0.67640310077519383</v>
      </c>
      <c r="O68">
        <v>0</v>
      </c>
      <c r="P68">
        <v>0.63376585099383076</v>
      </c>
      <c r="Q68">
        <v>0.67640310077519383</v>
      </c>
      <c r="R68">
        <v>0</v>
      </c>
      <c r="S68" s="1" t="s">
        <v>228</v>
      </c>
      <c r="T68" s="1">
        <v>1547</v>
      </c>
      <c r="U68" s="1">
        <v>252</v>
      </c>
      <c r="V68" s="1">
        <v>1119</v>
      </c>
      <c r="W68" s="1">
        <v>252</v>
      </c>
      <c r="X68" s="1">
        <v>2439</v>
      </c>
      <c r="Y68" s="1">
        <v>1425</v>
      </c>
      <c r="Z68" s="1">
        <v>876</v>
      </c>
      <c r="AA68" s="1">
        <v>1294</v>
      </c>
      <c r="AB68" s="1">
        <v>6921</v>
      </c>
      <c r="AC68">
        <v>0.61204516938519449</v>
      </c>
      <c r="AD68">
        <v>0.5925655976676385</v>
      </c>
      <c r="AE68">
        <v>0.60214788297741018</v>
      </c>
      <c r="AF68">
        <v>4116</v>
      </c>
      <c r="AG68">
        <v>0.57831775700934585</v>
      </c>
      <c r="AH68">
        <v>0.53015764222069905</v>
      </c>
      <c r="AI68">
        <v>0.55319148936170215</v>
      </c>
      <c r="AJ68">
        <v>2918</v>
      </c>
      <c r="AK68">
        <v>0.74595818064237995</v>
      </c>
      <c r="AL68">
        <v>9091</v>
      </c>
      <c r="AM68">
        <v>0.73122028526148974</v>
      </c>
      <c r="AN68">
        <v>0.76130238697613029</v>
      </c>
      <c r="AO68">
        <v>0.67640310077519383</v>
      </c>
      <c r="AP68">
        <v>0.64052773721867673</v>
      </c>
      <c r="AQ68">
        <v>0.62800854228815595</v>
      </c>
      <c r="AR68">
        <v>0.63376585099383076</v>
      </c>
      <c r="AS68">
        <v>16125</v>
      </c>
      <c r="AT68">
        <v>0.67313071289643001</v>
      </c>
      <c r="AU68">
        <v>0.67640310077519383</v>
      </c>
      <c r="AV68">
        <v>0.67436646651239351</v>
      </c>
      <c r="AW68">
        <v>16125</v>
      </c>
    </row>
    <row r="69" spans="1:49" x14ac:dyDescent="0.25">
      <c r="A69">
        <v>3</v>
      </c>
      <c r="B69" s="1" t="s">
        <v>57</v>
      </c>
      <c r="C69" s="1" t="s">
        <v>58</v>
      </c>
      <c r="D69" s="1" t="s">
        <v>69</v>
      </c>
      <c r="E69">
        <v>1494.4821863174438</v>
      </c>
      <c r="F69">
        <v>64501</v>
      </c>
      <c r="G69">
        <v>48376</v>
      </c>
      <c r="H69">
        <v>16125</v>
      </c>
      <c r="I69">
        <v>0.68006201550387602</v>
      </c>
      <c r="J69">
        <v>0.64753998590898021</v>
      </c>
      <c r="K69">
        <v>0.68006201550387602</v>
      </c>
      <c r="L69">
        <v>0</v>
      </c>
      <c r="M69">
        <v>0.62357868201058053</v>
      </c>
      <c r="N69">
        <v>0.68006201550387602</v>
      </c>
      <c r="O69">
        <v>0</v>
      </c>
      <c r="P69">
        <v>0.63369255335965435</v>
      </c>
      <c r="Q69">
        <v>0.68006201550387602</v>
      </c>
      <c r="R69">
        <v>0</v>
      </c>
      <c r="S69" s="1" t="s">
        <v>229</v>
      </c>
      <c r="T69" s="1">
        <v>1466</v>
      </c>
      <c r="U69" s="1">
        <v>242</v>
      </c>
      <c r="V69" s="1">
        <v>1210</v>
      </c>
      <c r="W69" s="1">
        <v>233</v>
      </c>
      <c r="X69" s="1">
        <v>2432</v>
      </c>
      <c r="Y69" s="1">
        <v>1451</v>
      </c>
      <c r="Z69" s="1">
        <v>735</v>
      </c>
      <c r="AA69" s="1">
        <v>1288</v>
      </c>
      <c r="AB69" s="1">
        <v>7068</v>
      </c>
      <c r="AC69">
        <v>0.61383139828369515</v>
      </c>
      <c r="AD69">
        <v>0.5908649173955296</v>
      </c>
      <c r="AE69">
        <v>0.60212923991086897</v>
      </c>
      <c r="AF69">
        <v>4116</v>
      </c>
      <c r="AG69">
        <v>0.60230073952341823</v>
      </c>
      <c r="AH69">
        <v>0.50239890335846471</v>
      </c>
      <c r="AI69">
        <v>0.54783258594917783</v>
      </c>
      <c r="AJ69">
        <v>2918</v>
      </c>
      <c r="AK69">
        <v>0.75111583421891603</v>
      </c>
      <c r="AL69">
        <v>9091</v>
      </c>
      <c r="AM69">
        <v>0.72648781991982736</v>
      </c>
      <c r="AN69">
        <v>0.77747222527774718</v>
      </c>
      <c r="AO69">
        <v>0.68006201550387602</v>
      </c>
      <c r="AP69">
        <v>0.64753998590898021</v>
      </c>
      <c r="AQ69">
        <v>0.62357868201058053</v>
      </c>
      <c r="AR69">
        <v>0.63369255335965435</v>
      </c>
      <c r="AS69">
        <v>16125</v>
      </c>
      <c r="AT69">
        <v>0.67525856521898753</v>
      </c>
      <c r="AU69">
        <v>0.68006201550387602</v>
      </c>
      <c r="AV69">
        <v>0.67629975107950413</v>
      </c>
      <c r="AW69">
        <v>16125</v>
      </c>
    </row>
    <row r="70" spans="1:49" x14ac:dyDescent="0.25">
      <c r="A70">
        <v>4</v>
      </c>
      <c r="B70" s="1" t="s">
        <v>57</v>
      </c>
      <c r="C70" s="1" t="s">
        <v>58</v>
      </c>
      <c r="D70" s="1" t="s">
        <v>69</v>
      </c>
      <c r="E70">
        <v>1493.0722262859344</v>
      </c>
      <c r="F70">
        <v>64501</v>
      </c>
      <c r="G70">
        <v>48376</v>
      </c>
      <c r="H70">
        <v>16125</v>
      </c>
      <c r="I70">
        <v>0.67702325581395351</v>
      </c>
      <c r="J70">
        <v>0.64434433345331399</v>
      </c>
      <c r="K70">
        <v>0.67702325581395351</v>
      </c>
      <c r="L70">
        <v>0</v>
      </c>
      <c r="M70">
        <v>0.62484257119133613</v>
      </c>
      <c r="N70">
        <v>0.67702325581395351</v>
      </c>
      <c r="O70">
        <v>0</v>
      </c>
      <c r="P70">
        <v>0.63343710899269279</v>
      </c>
      <c r="Q70">
        <v>0.67702325581395351</v>
      </c>
      <c r="R70">
        <v>0</v>
      </c>
      <c r="S70" s="1" t="s">
        <v>230</v>
      </c>
      <c r="T70" s="1">
        <v>1531</v>
      </c>
      <c r="U70" s="1">
        <v>250</v>
      </c>
      <c r="V70" s="1">
        <v>1136</v>
      </c>
      <c r="W70" s="1">
        <v>223</v>
      </c>
      <c r="X70" s="1">
        <v>2387</v>
      </c>
      <c r="Y70" s="1">
        <v>1507</v>
      </c>
      <c r="Z70" s="1">
        <v>798</v>
      </c>
      <c r="AA70" s="1">
        <v>1294</v>
      </c>
      <c r="AB70" s="1">
        <v>6999</v>
      </c>
      <c r="AC70">
        <v>0.60722462477741035</v>
      </c>
      <c r="AD70">
        <v>0.57979111003157635</v>
      </c>
      <c r="AE70">
        <v>0.59319085487077539</v>
      </c>
      <c r="AF70">
        <v>4117</v>
      </c>
      <c r="AG70">
        <v>0.59992163009404387</v>
      </c>
      <c r="AH70">
        <v>0.52485430236544395</v>
      </c>
      <c r="AI70">
        <v>0.55988297677820442</v>
      </c>
      <c r="AJ70">
        <v>2917</v>
      </c>
      <c r="AK70">
        <v>0.74723749532909833</v>
      </c>
      <c r="AL70">
        <v>9091</v>
      </c>
      <c r="AM70">
        <v>0.72588674548848786</v>
      </c>
      <c r="AN70">
        <v>0.76988230117698819</v>
      </c>
      <c r="AO70">
        <v>0.67702325581395351</v>
      </c>
      <c r="AP70">
        <v>0.64434433345331399</v>
      </c>
      <c r="AQ70">
        <v>0.62484257119133613</v>
      </c>
      <c r="AR70">
        <v>0.63343710899269279</v>
      </c>
      <c r="AS70">
        <v>16125</v>
      </c>
      <c r="AT70">
        <v>0.67280319866224925</v>
      </c>
      <c r="AU70">
        <v>0.67702325581395351</v>
      </c>
      <c r="AV70">
        <v>0.67401435428228451</v>
      </c>
      <c r="AW70">
        <v>16125</v>
      </c>
    </row>
    <row r="71" spans="1:49" s="3" customFormat="1" x14ac:dyDescent="0.25">
      <c r="A71" s="2" t="s">
        <v>148</v>
      </c>
      <c r="B71" s="2" t="str">
        <f>B70</f>
        <v>SM04</v>
      </c>
      <c r="C71" s="2" t="str">
        <f>C70</f>
        <v>gertwittersent</v>
      </c>
      <c r="D71" s="2" t="str">
        <f>D70</f>
        <v>Ternary</v>
      </c>
      <c r="E71" s="2">
        <f>SUM(E67:E70)</f>
        <v>5985.5314183235168</v>
      </c>
      <c r="F71" s="2">
        <f>F70</f>
        <v>64501</v>
      </c>
      <c r="G71" s="2">
        <f t="shared" ref="G71:H71" si="130">G70</f>
        <v>48376</v>
      </c>
      <c r="H71" s="2">
        <f t="shared" si="130"/>
        <v>16125</v>
      </c>
      <c r="I71" s="2">
        <f>SUM(I67:I70)/4</f>
        <v>0.67609812551736481</v>
      </c>
      <c r="J71" s="2">
        <f t="shared" ref="J71:L71" si="131">SUM(J67:J70)/4</f>
        <v>0.6419893981424295</v>
      </c>
      <c r="K71" s="2">
        <f t="shared" si="131"/>
        <v>0.67609812551736481</v>
      </c>
      <c r="L71" s="2">
        <f t="shared" si="131"/>
        <v>0</v>
      </c>
      <c r="M71" s="2">
        <f t="shared" ref="M71:R71" si="132">SUM(M67:M70)/4</f>
        <v>0.62506970325763378</v>
      </c>
      <c r="N71" s="2">
        <f t="shared" si="132"/>
        <v>0.67609812551736481</v>
      </c>
      <c r="O71" s="2">
        <f t="shared" si="132"/>
        <v>0</v>
      </c>
      <c r="P71" s="2">
        <f t="shared" si="132"/>
        <v>0.63253619446059661</v>
      </c>
      <c r="Q71" s="2">
        <f t="shared" si="132"/>
        <v>0.67609812551736481</v>
      </c>
      <c r="R71" s="2">
        <f t="shared" si="132"/>
        <v>0</v>
      </c>
      <c r="S71" s="2"/>
      <c r="T71" s="2">
        <f>ROUND(SUM(T67:T70)/4,0)</f>
        <v>1529</v>
      </c>
      <c r="U71" s="2">
        <f>ROUND(SUM(U67:U70)/4,0)</f>
        <v>249</v>
      </c>
      <c r="V71" s="2">
        <f t="shared" ref="V71:AB71" si="133">ROUND(SUM(V67:V70)/4,0)</f>
        <v>1141</v>
      </c>
      <c r="W71" s="2">
        <f t="shared" si="133"/>
        <v>246</v>
      </c>
      <c r="X71" s="2">
        <f t="shared" si="133"/>
        <v>2409</v>
      </c>
      <c r="Y71" s="2">
        <f t="shared" si="133"/>
        <v>1462</v>
      </c>
      <c r="Z71" s="2">
        <f t="shared" si="133"/>
        <v>811</v>
      </c>
      <c r="AA71" s="2">
        <f t="shared" si="133"/>
        <v>1316</v>
      </c>
      <c r="AB71" s="2">
        <f t="shared" si="133"/>
        <v>6965</v>
      </c>
      <c r="AC71" s="2">
        <f t="shared" ref="AC71" si="134">SUM(AC67:AC70)/4</f>
        <v>0.60635653409463008</v>
      </c>
      <c r="AD71" s="2">
        <f t="shared" ref="AD71:AE71" si="135">SUM(AD67:AD70)/4</f>
        <v>0.58514594550127907</v>
      </c>
      <c r="AE71" s="2">
        <f t="shared" si="135"/>
        <v>0.59555395630938235</v>
      </c>
      <c r="AF71" s="2">
        <f>AF70</f>
        <v>4117</v>
      </c>
      <c r="AG71" s="2">
        <f t="shared" ref="AG71:AI71" si="136">SUM(AG67:AG70)/4</f>
        <v>0.59157425611606063</v>
      </c>
      <c r="AH71" s="2">
        <f t="shared" si="136"/>
        <v>0.5239483254200108</v>
      </c>
      <c r="AI71" s="2">
        <f t="shared" si="136"/>
        <v>0.55549462016512829</v>
      </c>
      <c r="AJ71" s="2">
        <f>AJ70</f>
        <v>2917</v>
      </c>
      <c r="AK71" s="2">
        <f t="shared" ref="AK71:AM71" si="137">SUM(AK67:AK70)/4</f>
        <v>0.74656000690727897</v>
      </c>
      <c r="AL71" s="2">
        <f t="shared" si="137"/>
        <v>9091</v>
      </c>
      <c r="AM71" s="2">
        <f t="shared" si="137"/>
        <v>0.72803740421659768</v>
      </c>
      <c r="AN71" s="2">
        <f>AN70</f>
        <v>0.76988230117698819</v>
      </c>
      <c r="AO71" s="2">
        <f t="shared" ref="AO71:AR71" si="138">SUM(AO67:AO70)/4</f>
        <v>0.67609812551736481</v>
      </c>
      <c r="AP71" s="2">
        <f t="shared" si="138"/>
        <v>0.6419893981424295</v>
      </c>
      <c r="AQ71" s="2">
        <f t="shared" si="138"/>
        <v>0.62506970325763378</v>
      </c>
      <c r="AR71" s="2">
        <f t="shared" si="138"/>
        <v>0.63253619446059661</v>
      </c>
      <c r="AS71" s="2">
        <f>AS70</f>
        <v>16125</v>
      </c>
      <c r="AT71" s="2">
        <f t="shared" ref="AT71:AV71" si="139">SUM(AT67:AT70)/4</f>
        <v>0.67228205509841876</v>
      </c>
      <c r="AU71" s="2">
        <f t="shared" si="139"/>
        <v>0.67609812551736481</v>
      </c>
      <c r="AV71" s="2">
        <f t="shared" si="139"/>
        <v>0.67343861420561191</v>
      </c>
      <c r="AW71" s="2">
        <f>AW70</f>
        <v>16125</v>
      </c>
    </row>
    <row r="72" spans="1:49" x14ac:dyDescent="0.25">
      <c r="A72">
        <v>1</v>
      </c>
      <c r="B72" s="1" t="s">
        <v>59</v>
      </c>
      <c r="C72" s="1" t="s">
        <v>60</v>
      </c>
      <c r="D72" s="1" t="s">
        <v>69</v>
      </c>
      <c r="E72">
        <v>11.273930788040159</v>
      </c>
      <c r="F72">
        <v>163</v>
      </c>
      <c r="G72">
        <v>122</v>
      </c>
      <c r="H72">
        <v>41</v>
      </c>
      <c r="I72">
        <v>0.75609756097560976</v>
      </c>
      <c r="J72">
        <v>0.50252525252525249</v>
      </c>
      <c r="K72">
        <v>0.75609756097560976</v>
      </c>
      <c r="L72">
        <v>0</v>
      </c>
      <c r="M72">
        <v>0.4753086419753087</v>
      </c>
      <c r="N72">
        <v>0.75609756097560976</v>
      </c>
      <c r="O72">
        <v>0</v>
      </c>
      <c r="P72">
        <v>0.4777777777777778</v>
      </c>
      <c r="Q72">
        <v>0.75609756097560987</v>
      </c>
      <c r="R72">
        <v>0</v>
      </c>
      <c r="S72" s="1" t="s">
        <v>231</v>
      </c>
      <c r="T72" s="1">
        <v>25</v>
      </c>
      <c r="U72" s="1">
        <v>2</v>
      </c>
      <c r="V72" s="1">
        <v>0</v>
      </c>
      <c r="W72" s="1">
        <v>6</v>
      </c>
      <c r="X72" s="1">
        <v>6</v>
      </c>
      <c r="Y72" s="1">
        <v>0</v>
      </c>
      <c r="Z72" s="1">
        <v>2</v>
      </c>
      <c r="AA72" s="1">
        <v>0</v>
      </c>
      <c r="AB72" s="1">
        <v>0</v>
      </c>
      <c r="AC72">
        <v>0.75</v>
      </c>
      <c r="AD72">
        <v>0.5</v>
      </c>
      <c r="AE72">
        <v>0.6</v>
      </c>
      <c r="AF72">
        <v>12</v>
      </c>
      <c r="AG72">
        <v>0.75757575757575757</v>
      </c>
      <c r="AH72">
        <v>0.92592592592592604</v>
      </c>
      <c r="AI72">
        <v>0.83333333333333337</v>
      </c>
      <c r="AJ72">
        <v>27</v>
      </c>
      <c r="AK72">
        <v>0</v>
      </c>
      <c r="AL72">
        <v>2</v>
      </c>
      <c r="AM72">
        <v>0</v>
      </c>
      <c r="AN72">
        <v>0</v>
      </c>
      <c r="AO72">
        <v>0.75609756097560976</v>
      </c>
      <c r="AP72">
        <v>0.50252525252525249</v>
      </c>
      <c r="AQ72">
        <v>0.4753086419753087</v>
      </c>
      <c r="AR72">
        <v>0.4777777777777778</v>
      </c>
      <c r="AS72">
        <v>41</v>
      </c>
      <c r="AT72">
        <v>0.71840354767184034</v>
      </c>
      <c r="AU72">
        <v>0.75609756097560976</v>
      </c>
      <c r="AV72">
        <v>0.724390243902439</v>
      </c>
      <c r="AW72">
        <v>41</v>
      </c>
    </row>
    <row r="73" spans="1:49" x14ac:dyDescent="0.25">
      <c r="A73">
        <v>2</v>
      </c>
      <c r="B73" s="1" t="s">
        <v>59</v>
      </c>
      <c r="C73" s="1" t="s">
        <v>60</v>
      </c>
      <c r="D73" s="1" t="s">
        <v>69</v>
      </c>
      <c r="E73">
        <v>13.850281953811646</v>
      </c>
      <c r="F73">
        <v>163</v>
      </c>
      <c r="G73">
        <v>122</v>
      </c>
      <c r="H73">
        <v>41</v>
      </c>
      <c r="I73">
        <v>0.75609756097560976</v>
      </c>
      <c r="J73">
        <v>0.50252525252525249</v>
      </c>
      <c r="K73">
        <v>0.75609756097560976</v>
      </c>
      <c r="L73">
        <v>0</v>
      </c>
      <c r="M73">
        <v>0.4753086419753087</v>
      </c>
      <c r="N73">
        <v>0.75609756097560976</v>
      </c>
      <c r="O73">
        <v>0</v>
      </c>
      <c r="P73">
        <v>0.4777777777777778</v>
      </c>
      <c r="Q73">
        <v>0.75609756097560987</v>
      </c>
      <c r="R73">
        <v>0</v>
      </c>
      <c r="S73" s="1" t="s">
        <v>231</v>
      </c>
      <c r="T73" s="1">
        <v>25</v>
      </c>
      <c r="U73" s="1">
        <v>2</v>
      </c>
      <c r="V73" s="1">
        <v>0</v>
      </c>
      <c r="W73" s="1">
        <v>6</v>
      </c>
      <c r="X73" s="1">
        <v>6</v>
      </c>
      <c r="Y73" s="1">
        <v>0</v>
      </c>
      <c r="Z73" s="1">
        <v>2</v>
      </c>
      <c r="AA73" s="1">
        <v>0</v>
      </c>
      <c r="AB73" s="1">
        <v>0</v>
      </c>
      <c r="AC73">
        <v>0.75</v>
      </c>
      <c r="AD73">
        <v>0.5</v>
      </c>
      <c r="AE73">
        <v>0.6</v>
      </c>
      <c r="AF73">
        <v>12</v>
      </c>
      <c r="AG73">
        <v>0.75757575757575757</v>
      </c>
      <c r="AH73">
        <v>0.92592592592592604</v>
      </c>
      <c r="AI73">
        <v>0.83333333333333337</v>
      </c>
      <c r="AJ73">
        <v>27</v>
      </c>
      <c r="AK73">
        <v>0</v>
      </c>
      <c r="AL73">
        <v>2</v>
      </c>
      <c r="AM73">
        <v>0</v>
      </c>
      <c r="AN73">
        <v>0</v>
      </c>
      <c r="AO73">
        <v>0.75609756097560976</v>
      </c>
      <c r="AP73">
        <v>0.50252525252525249</v>
      </c>
      <c r="AQ73">
        <v>0.4753086419753087</v>
      </c>
      <c r="AR73">
        <v>0.4777777777777778</v>
      </c>
      <c r="AS73">
        <v>41</v>
      </c>
      <c r="AT73">
        <v>0.71840354767184034</v>
      </c>
      <c r="AU73">
        <v>0.75609756097560976</v>
      </c>
      <c r="AV73">
        <v>0.724390243902439</v>
      </c>
      <c r="AW73">
        <v>41</v>
      </c>
    </row>
    <row r="74" spans="1:49" x14ac:dyDescent="0.25">
      <c r="A74">
        <v>3</v>
      </c>
      <c r="B74" s="1" t="s">
        <v>59</v>
      </c>
      <c r="C74" s="1" t="s">
        <v>60</v>
      </c>
      <c r="D74" s="1" t="s">
        <v>69</v>
      </c>
      <c r="E74">
        <v>13.882000207900999</v>
      </c>
      <c r="F74">
        <v>163</v>
      </c>
      <c r="G74">
        <v>122</v>
      </c>
      <c r="H74">
        <v>41</v>
      </c>
      <c r="I74">
        <v>0.75609756097560976</v>
      </c>
      <c r="J74">
        <v>0.51666666666666672</v>
      </c>
      <c r="K74">
        <v>0.75609756097560976</v>
      </c>
      <c r="L74">
        <v>0</v>
      </c>
      <c r="M74">
        <v>0.44444444444444442</v>
      </c>
      <c r="N74">
        <v>0.75609756097560976</v>
      </c>
      <c r="O74">
        <v>0</v>
      </c>
      <c r="P74">
        <v>0.44257703081232491</v>
      </c>
      <c r="Q74">
        <v>0.75609756097560987</v>
      </c>
      <c r="R74">
        <v>0</v>
      </c>
      <c r="S74" s="1" t="s">
        <v>232</v>
      </c>
      <c r="T74" s="1">
        <v>27</v>
      </c>
      <c r="U74" s="1">
        <v>0</v>
      </c>
      <c r="V74" s="1">
        <v>0</v>
      </c>
      <c r="W74" s="1">
        <v>8</v>
      </c>
      <c r="X74" s="1">
        <v>4</v>
      </c>
      <c r="Y74" s="1">
        <v>0</v>
      </c>
      <c r="Z74" s="1">
        <v>1</v>
      </c>
      <c r="AA74" s="1">
        <v>1</v>
      </c>
      <c r="AB74" s="1">
        <v>0</v>
      </c>
      <c r="AC74">
        <v>0.8</v>
      </c>
      <c r="AD74">
        <v>0.33333333333333331</v>
      </c>
      <c r="AE74">
        <v>0.47058823529411759</v>
      </c>
      <c r="AF74">
        <v>12</v>
      </c>
      <c r="AG74">
        <v>0.75</v>
      </c>
      <c r="AH74">
        <v>1</v>
      </c>
      <c r="AI74">
        <v>0.8571428571428571</v>
      </c>
      <c r="AJ74">
        <v>27</v>
      </c>
      <c r="AK74">
        <v>0</v>
      </c>
      <c r="AL74">
        <v>2</v>
      </c>
      <c r="AM74">
        <v>0</v>
      </c>
      <c r="AN74">
        <v>0</v>
      </c>
      <c r="AO74">
        <v>0.75609756097560976</v>
      </c>
      <c r="AP74">
        <v>0.51666666666666672</v>
      </c>
      <c r="AQ74">
        <v>0.44444444444444442</v>
      </c>
      <c r="AR74">
        <v>0.44257703081232491</v>
      </c>
      <c r="AS74">
        <v>41</v>
      </c>
      <c r="AT74">
        <v>0.72804878048780486</v>
      </c>
      <c r="AU74">
        <v>0.75609756097560976</v>
      </c>
      <c r="AV74">
        <v>0.70219307235089146</v>
      </c>
      <c r="AW74">
        <v>41</v>
      </c>
    </row>
    <row r="75" spans="1:49" x14ac:dyDescent="0.25">
      <c r="A75">
        <v>4</v>
      </c>
      <c r="B75" s="1" t="s">
        <v>59</v>
      </c>
      <c r="C75" s="1" t="s">
        <v>60</v>
      </c>
      <c r="D75" s="1" t="s">
        <v>69</v>
      </c>
      <c r="E75">
        <v>13.233832120895386</v>
      </c>
      <c r="F75">
        <v>163</v>
      </c>
      <c r="G75">
        <v>123</v>
      </c>
      <c r="H75">
        <v>40</v>
      </c>
      <c r="I75">
        <v>0.8</v>
      </c>
      <c r="J75">
        <v>0.55208333333333337</v>
      </c>
      <c r="K75">
        <v>0.8</v>
      </c>
      <c r="L75">
        <v>0</v>
      </c>
      <c r="M75">
        <v>0.5</v>
      </c>
      <c r="N75">
        <v>0.8</v>
      </c>
      <c r="O75">
        <v>0</v>
      </c>
      <c r="P75">
        <v>0.50957854406130265</v>
      </c>
      <c r="Q75">
        <v>0.80000000000000016</v>
      </c>
      <c r="R75">
        <v>0</v>
      </c>
      <c r="S75" s="1" t="s">
        <v>233</v>
      </c>
      <c r="T75" s="1">
        <v>25</v>
      </c>
      <c r="U75" s="1">
        <v>1</v>
      </c>
      <c r="V75" s="1">
        <v>0</v>
      </c>
      <c r="W75" s="1">
        <v>6</v>
      </c>
      <c r="X75" s="1">
        <v>7</v>
      </c>
      <c r="Y75" s="1">
        <v>0</v>
      </c>
      <c r="Z75" s="1">
        <v>1</v>
      </c>
      <c r="AA75" s="1">
        <v>0</v>
      </c>
      <c r="AB75" s="1">
        <v>0</v>
      </c>
      <c r="AC75">
        <v>0.875</v>
      </c>
      <c r="AD75">
        <v>0.53846153846153844</v>
      </c>
      <c r="AE75">
        <v>0.66666666666666674</v>
      </c>
      <c r="AF75">
        <v>13</v>
      </c>
      <c r="AG75">
        <v>0.78125</v>
      </c>
      <c r="AH75">
        <v>0.96153846153846156</v>
      </c>
      <c r="AI75">
        <v>0.86206896551724133</v>
      </c>
      <c r="AJ75">
        <v>26</v>
      </c>
      <c r="AK75">
        <v>0</v>
      </c>
      <c r="AL75">
        <v>1</v>
      </c>
      <c r="AM75">
        <v>0</v>
      </c>
      <c r="AN75">
        <v>0</v>
      </c>
      <c r="AO75">
        <v>0.8</v>
      </c>
      <c r="AP75">
        <v>0.55208333333333337</v>
      </c>
      <c r="AQ75">
        <v>0.5</v>
      </c>
      <c r="AR75">
        <v>0.50957854406130265</v>
      </c>
      <c r="AS75">
        <v>40</v>
      </c>
      <c r="AT75">
        <v>0.79218750000000004</v>
      </c>
      <c r="AU75">
        <v>0.8</v>
      </c>
      <c r="AV75">
        <v>0.77701149425287352</v>
      </c>
      <c r="AW75">
        <v>40</v>
      </c>
    </row>
    <row r="76" spans="1:49" s="3" customFormat="1" x14ac:dyDescent="0.25">
      <c r="A76" s="2" t="s">
        <v>148</v>
      </c>
      <c r="B76" s="2" t="str">
        <f>B75</f>
        <v>SM05</v>
      </c>
      <c r="C76" s="2" t="str">
        <f>C75</f>
        <v>ironycorpus</v>
      </c>
      <c r="D76" s="2" t="str">
        <f>D75</f>
        <v>Ternary</v>
      </c>
      <c r="E76" s="2">
        <f>SUM(E72:E75)</f>
        <v>52.240045070648193</v>
      </c>
      <c r="F76" s="2">
        <f>F75</f>
        <v>163</v>
      </c>
      <c r="G76" s="2">
        <f t="shared" ref="G76:H76" si="140">G75</f>
        <v>123</v>
      </c>
      <c r="H76" s="2">
        <f t="shared" si="140"/>
        <v>40</v>
      </c>
      <c r="I76" s="2">
        <f>SUM(I72:I75)/4</f>
        <v>0.76707317073170733</v>
      </c>
      <c r="J76" s="2">
        <f t="shared" ref="J76:L76" si="141">SUM(J72:J75)/4</f>
        <v>0.51845012626262632</v>
      </c>
      <c r="K76" s="2">
        <f t="shared" si="141"/>
        <v>0.76707317073170733</v>
      </c>
      <c r="L76" s="2">
        <f t="shared" si="141"/>
        <v>0</v>
      </c>
      <c r="M76" s="2">
        <f t="shared" ref="M76:R76" si="142">SUM(M72:M75)/4</f>
        <v>0.47376543209876543</v>
      </c>
      <c r="N76" s="2">
        <f t="shared" si="142"/>
        <v>0.76707317073170733</v>
      </c>
      <c r="O76" s="2">
        <f t="shared" si="142"/>
        <v>0</v>
      </c>
      <c r="P76" s="2">
        <f t="shared" si="142"/>
        <v>0.47692778260729574</v>
      </c>
      <c r="Q76" s="2">
        <f t="shared" si="142"/>
        <v>0.76707317073170744</v>
      </c>
      <c r="R76" s="2">
        <f t="shared" si="142"/>
        <v>0</v>
      </c>
      <c r="S76" s="2"/>
      <c r="T76" s="2">
        <f>ROUND(SUM(T72:T75)/4,0)</f>
        <v>26</v>
      </c>
      <c r="U76" s="2">
        <f>ROUND(SUM(U72:U75)/4,0)</f>
        <v>1</v>
      </c>
      <c r="V76" s="2">
        <f t="shared" ref="V76:AB76" si="143">ROUND(SUM(V72:V75)/4,0)</f>
        <v>0</v>
      </c>
      <c r="W76" s="2">
        <f t="shared" si="143"/>
        <v>7</v>
      </c>
      <c r="X76" s="2">
        <f t="shared" si="143"/>
        <v>6</v>
      </c>
      <c r="Y76" s="2">
        <f t="shared" si="143"/>
        <v>0</v>
      </c>
      <c r="Z76" s="2">
        <f t="shared" si="143"/>
        <v>2</v>
      </c>
      <c r="AA76" s="2">
        <f t="shared" si="143"/>
        <v>0</v>
      </c>
      <c r="AB76" s="2">
        <f t="shared" si="143"/>
        <v>0</v>
      </c>
      <c r="AC76" s="2">
        <f t="shared" ref="AC76" si="144">SUM(AC72:AC75)/4</f>
        <v>0.79374999999999996</v>
      </c>
      <c r="AD76" s="2">
        <f t="shared" ref="AD76:AE76" si="145">SUM(AD72:AD75)/4</f>
        <v>0.46794871794871795</v>
      </c>
      <c r="AE76" s="2">
        <f t="shared" si="145"/>
        <v>0.584313725490196</v>
      </c>
      <c r="AF76" s="2">
        <f>AF75</f>
        <v>13</v>
      </c>
      <c r="AG76" s="2">
        <f t="shared" ref="AG76:AI76" si="146">SUM(AG72:AG75)/4</f>
        <v>0.76160037878787878</v>
      </c>
      <c r="AH76" s="2">
        <f t="shared" si="146"/>
        <v>0.95334757834757844</v>
      </c>
      <c r="AI76" s="2">
        <f t="shared" si="146"/>
        <v>0.84646962233169121</v>
      </c>
      <c r="AJ76" s="2">
        <f>AJ75</f>
        <v>26</v>
      </c>
      <c r="AK76" s="2">
        <f t="shared" ref="AK76:AM76" si="147">SUM(AK72:AK75)/4</f>
        <v>0</v>
      </c>
      <c r="AL76" s="2">
        <f t="shared" si="147"/>
        <v>1.75</v>
      </c>
      <c r="AM76" s="2">
        <f t="shared" si="147"/>
        <v>0</v>
      </c>
      <c r="AN76" s="2">
        <f>AN75</f>
        <v>0</v>
      </c>
      <c r="AO76" s="2">
        <f t="shared" ref="AO76:AR76" si="148">SUM(AO72:AO75)/4</f>
        <v>0.76707317073170733</v>
      </c>
      <c r="AP76" s="2">
        <f t="shared" si="148"/>
        <v>0.51845012626262632</v>
      </c>
      <c r="AQ76" s="2">
        <f t="shared" si="148"/>
        <v>0.47376543209876543</v>
      </c>
      <c r="AR76" s="2">
        <f t="shared" si="148"/>
        <v>0.47692778260729574</v>
      </c>
      <c r="AS76" s="2">
        <f>AS75</f>
        <v>40</v>
      </c>
      <c r="AT76" s="2">
        <f t="shared" ref="AT76:AV76" si="149">SUM(AT72:AT75)/4</f>
        <v>0.73926084395787139</v>
      </c>
      <c r="AU76" s="2">
        <f t="shared" si="149"/>
        <v>0.76707317073170733</v>
      </c>
      <c r="AV76" s="2">
        <f t="shared" si="149"/>
        <v>0.73199626360216075</v>
      </c>
      <c r="AW76" s="2">
        <f>AW75</f>
        <v>40</v>
      </c>
    </row>
    <row r="77" spans="1:49" x14ac:dyDescent="0.25">
      <c r="A77">
        <v>1</v>
      </c>
      <c r="B77" s="1" t="s">
        <v>61</v>
      </c>
      <c r="C77" s="1" t="s">
        <v>62</v>
      </c>
      <c r="D77" s="1" t="s">
        <v>69</v>
      </c>
      <c r="E77">
        <v>19.045986413955688</v>
      </c>
      <c r="F77">
        <v>490</v>
      </c>
      <c r="G77">
        <v>367</v>
      </c>
      <c r="H77">
        <v>123</v>
      </c>
      <c r="I77">
        <v>0.6097560975609756</v>
      </c>
      <c r="J77">
        <v>0.39629120879120872</v>
      </c>
      <c r="K77">
        <v>0.6097560975609756</v>
      </c>
      <c r="L77">
        <v>0</v>
      </c>
      <c r="M77">
        <v>0.39642857142857141</v>
      </c>
      <c r="N77">
        <v>0.6097560975609756</v>
      </c>
      <c r="O77">
        <v>0</v>
      </c>
      <c r="P77">
        <v>0.38602484472049697</v>
      </c>
      <c r="Q77">
        <v>0.6097560975609756</v>
      </c>
      <c r="R77">
        <v>0</v>
      </c>
      <c r="S77" s="1" t="s">
        <v>234</v>
      </c>
      <c r="T77" s="1">
        <v>18</v>
      </c>
      <c r="U77" s="1">
        <v>30</v>
      </c>
      <c r="V77" s="1">
        <v>0</v>
      </c>
      <c r="W77" s="1">
        <v>13</v>
      </c>
      <c r="X77" s="1">
        <v>57</v>
      </c>
      <c r="Y77" s="1">
        <v>0</v>
      </c>
      <c r="Z77" s="1">
        <v>1</v>
      </c>
      <c r="AA77" s="1">
        <v>4</v>
      </c>
      <c r="AB77" s="1">
        <v>0</v>
      </c>
      <c r="AC77">
        <v>0.62637362637362637</v>
      </c>
      <c r="AD77">
        <v>0.81428571428571428</v>
      </c>
      <c r="AE77">
        <v>0.7080745341614908</v>
      </c>
      <c r="AF77">
        <v>70</v>
      </c>
      <c r="AG77">
        <v>0.5625</v>
      </c>
      <c r="AH77">
        <v>0.375</v>
      </c>
      <c r="AI77">
        <v>0.45</v>
      </c>
      <c r="AJ77">
        <v>48</v>
      </c>
      <c r="AK77">
        <v>0</v>
      </c>
      <c r="AL77">
        <v>5</v>
      </c>
      <c r="AM77">
        <v>0</v>
      </c>
      <c r="AN77">
        <v>0</v>
      </c>
      <c r="AO77">
        <v>0.6097560975609756</v>
      </c>
      <c r="AP77">
        <v>0.39629120879120872</v>
      </c>
      <c r="AQ77">
        <v>0.39642857142857141</v>
      </c>
      <c r="AR77">
        <v>0.38602484472049697</v>
      </c>
      <c r="AS77">
        <v>123</v>
      </c>
      <c r="AT77">
        <v>0.57598499061913688</v>
      </c>
      <c r="AU77">
        <v>0.6097560975609756</v>
      </c>
      <c r="AV77">
        <v>0.57857900318133637</v>
      </c>
      <c r="AW77">
        <v>123</v>
      </c>
    </row>
    <row r="78" spans="1:49" x14ac:dyDescent="0.25">
      <c r="A78">
        <v>2</v>
      </c>
      <c r="B78" s="1" t="s">
        <v>61</v>
      </c>
      <c r="C78" s="1" t="s">
        <v>62</v>
      </c>
      <c r="D78" s="1" t="s">
        <v>69</v>
      </c>
      <c r="E78">
        <v>20.850722551345825</v>
      </c>
      <c r="F78">
        <v>490</v>
      </c>
      <c r="G78">
        <v>367</v>
      </c>
      <c r="H78">
        <v>123</v>
      </c>
      <c r="I78">
        <v>0.81300813008130079</v>
      </c>
      <c r="J78">
        <v>0.5372866127583108</v>
      </c>
      <c r="K78">
        <v>0.81300813008130079</v>
      </c>
      <c r="L78">
        <v>0</v>
      </c>
      <c r="M78">
        <v>0.56349206349206349</v>
      </c>
      <c r="N78">
        <v>0.81300813008130079</v>
      </c>
      <c r="O78">
        <v>0</v>
      </c>
      <c r="P78">
        <v>0.54974068835454981</v>
      </c>
      <c r="Q78">
        <v>0.81300813008130079</v>
      </c>
      <c r="R78">
        <v>0</v>
      </c>
      <c r="S78" s="1" t="s">
        <v>235</v>
      </c>
      <c r="T78" s="1">
        <v>40</v>
      </c>
      <c r="U78" s="1">
        <v>8</v>
      </c>
      <c r="V78" s="1">
        <v>0</v>
      </c>
      <c r="W78" s="1">
        <v>10</v>
      </c>
      <c r="X78" s="1">
        <v>60</v>
      </c>
      <c r="Y78" s="1">
        <v>0</v>
      </c>
      <c r="Z78" s="1">
        <v>3</v>
      </c>
      <c r="AA78" s="1">
        <v>2</v>
      </c>
      <c r="AB78" s="1">
        <v>0</v>
      </c>
      <c r="AC78">
        <v>0.8571428571428571</v>
      </c>
      <c r="AD78">
        <v>0.8571428571428571</v>
      </c>
      <c r="AE78">
        <v>0.8571428571428571</v>
      </c>
      <c r="AF78">
        <v>70</v>
      </c>
      <c r="AG78">
        <v>0.75471698113207553</v>
      </c>
      <c r="AH78">
        <v>0.83333333333333337</v>
      </c>
      <c r="AI78">
        <v>0.79207920792079223</v>
      </c>
      <c r="AJ78">
        <v>48</v>
      </c>
      <c r="AK78">
        <v>0</v>
      </c>
      <c r="AL78">
        <v>5</v>
      </c>
      <c r="AM78">
        <v>0</v>
      </c>
      <c r="AN78">
        <v>0</v>
      </c>
      <c r="AO78">
        <v>0.81300813008130079</v>
      </c>
      <c r="AP78">
        <v>0.5372866127583108</v>
      </c>
      <c r="AQ78">
        <v>0.56349206349206349</v>
      </c>
      <c r="AR78">
        <v>0.54974068835454981</v>
      </c>
      <c r="AS78">
        <v>123</v>
      </c>
      <c r="AT78">
        <v>0.78232857800276123</v>
      </c>
      <c r="AU78">
        <v>0.81300813008130079</v>
      </c>
      <c r="AV78">
        <v>0.79690895918860183</v>
      </c>
      <c r="AW78">
        <v>123</v>
      </c>
    </row>
    <row r="79" spans="1:49" x14ac:dyDescent="0.25">
      <c r="A79">
        <v>3</v>
      </c>
      <c r="B79" s="1" t="s">
        <v>61</v>
      </c>
      <c r="C79" s="1" t="s">
        <v>62</v>
      </c>
      <c r="D79" s="1" t="s">
        <v>69</v>
      </c>
      <c r="E79">
        <v>21.24345588684082</v>
      </c>
      <c r="F79">
        <v>490</v>
      </c>
      <c r="G79">
        <v>368</v>
      </c>
      <c r="H79">
        <v>122</v>
      </c>
      <c r="I79">
        <v>0.73770491803278693</v>
      </c>
      <c r="J79">
        <v>0.48698523698523699</v>
      </c>
      <c r="K79">
        <v>0.73770491803278693</v>
      </c>
      <c r="L79">
        <v>0</v>
      </c>
      <c r="M79">
        <v>0.5048823106177408</v>
      </c>
      <c r="N79">
        <v>0.73770491803278693</v>
      </c>
      <c r="O79">
        <v>0</v>
      </c>
      <c r="P79">
        <v>0.49467992325135168</v>
      </c>
      <c r="Q79">
        <v>0.73770491803278693</v>
      </c>
      <c r="R79">
        <v>0</v>
      </c>
      <c r="S79" s="1" t="s">
        <v>236</v>
      </c>
      <c r="T79" s="1">
        <v>31</v>
      </c>
      <c r="U79" s="1">
        <v>16</v>
      </c>
      <c r="V79" s="1">
        <v>0</v>
      </c>
      <c r="W79" s="1">
        <v>10</v>
      </c>
      <c r="X79" s="1">
        <v>59</v>
      </c>
      <c r="Y79" s="1">
        <v>0</v>
      </c>
      <c r="Z79" s="1">
        <v>3</v>
      </c>
      <c r="AA79" s="1">
        <v>3</v>
      </c>
      <c r="AB79" s="1">
        <v>0</v>
      </c>
      <c r="AC79">
        <v>0.75641025641025639</v>
      </c>
      <c r="AD79">
        <v>0.85507246376811596</v>
      </c>
      <c r="AE79">
        <v>0.80272108843537404</v>
      </c>
      <c r="AF79">
        <v>69</v>
      </c>
      <c r="AG79">
        <v>0.70454545454545459</v>
      </c>
      <c r="AH79">
        <v>0.65957446808510634</v>
      </c>
      <c r="AI79">
        <v>0.68131868131868134</v>
      </c>
      <c r="AJ79">
        <v>47</v>
      </c>
      <c r="AK79">
        <v>0</v>
      </c>
      <c r="AL79">
        <v>6</v>
      </c>
      <c r="AM79">
        <v>0</v>
      </c>
      <c r="AN79">
        <v>0</v>
      </c>
      <c r="AO79">
        <v>0.73770491803278693</v>
      </c>
      <c r="AP79">
        <v>0.48698523698523699</v>
      </c>
      <c r="AQ79">
        <v>0.5048823106177408</v>
      </c>
      <c r="AR79">
        <v>0.49467992325135168</v>
      </c>
      <c r="AS79">
        <v>122</v>
      </c>
      <c r="AT79">
        <v>0.69922904963888566</v>
      </c>
      <c r="AU79">
        <v>0.73770491803278693</v>
      </c>
      <c r="AV79">
        <v>0.71647322232802313</v>
      </c>
      <c r="AW79">
        <v>122</v>
      </c>
    </row>
    <row r="80" spans="1:49" x14ac:dyDescent="0.25">
      <c r="A80">
        <v>4</v>
      </c>
      <c r="B80" s="1" t="s">
        <v>61</v>
      </c>
      <c r="C80" s="1" t="s">
        <v>62</v>
      </c>
      <c r="D80" s="1" t="s">
        <v>69</v>
      </c>
      <c r="E80">
        <v>20.726599216461182</v>
      </c>
      <c r="F80">
        <v>490</v>
      </c>
      <c r="G80">
        <v>368</v>
      </c>
      <c r="H80">
        <v>122</v>
      </c>
      <c r="I80">
        <v>0.78688524590163933</v>
      </c>
      <c r="J80">
        <v>0.52682926829268295</v>
      </c>
      <c r="K80">
        <v>0.78688524590163933</v>
      </c>
      <c r="L80">
        <v>0</v>
      </c>
      <c r="M80">
        <v>0.53612909857128177</v>
      </c>
      <c r="N80">
        <v>0.78688524590163933</v>
      </c>
      <c r="O80">
        <v>0</v>
      </c>
      <c r="P80">
        <v>0.52777143437111473</v>
      </c>
      <c r="Q80">
        <v>0.78688524590163922</v>
      </c>
      <c r="R80">
        <v>0</v>
      </c>
      <c r="S80" s="1" t="s">
        <v>237</v>
      </c>
      <c r="T80" s="1">
        <v>32</v>
      </c>
      <c r="U80" s="1">
        <v>15</v>
      </c>
      <c r="V80" s="1">
        <v>0</v>
      </c>
      <c r="W80" s="1">
        <v>5</v>
      </c>
      <c r="X80" s="1">
        <v>64</v>
      </c>
      <c r="Y80" s="1">
        <v>0</v>
      </c>
      <c r="Z80" s="1">
        <v>3</v>
      </c>
      <c r="AA80" s="1">
        <v>3</v>
      </c>
      <c r="AB80" s="1">
        <v>0</v>
      </c>
      <c r="AC80">
        <v>0.78048780487804881</v>
      </c>
      <c r="AD80">
        <v>0.92753623188405798</v>
      </c>
      <c r="AE80">
        <v>0.84768211920529812</v>
      </c>
      <c r="AF80">
        <v>69</v>
      </c>
      <c r="AG80">
        <v>0.8</v>
      </c>
      <c r="AH80">
        <v>0.68085106382978722</v>
      </c>
      <c r="AI80">
        <v>0.73563218390804608</v>
      </c>
      <c r="AJ80">
        <v>47</v>
      </c>
      <c r="AK80">
        <v>0</v>
      </c>
      <c r="AL80">
        <v>6</v>
      </c>
      <c r="AM80">
        <v>0</v>
      </c>
      <c r="AN80">
        <v>0</v>
      </c>
      <c r="AO80">
        <v>0.78688524590163933</v>
      </c>
      <c r="AP80">
        <v>0.52682926829268295</v>
      </c>
      <c r="AQ80">
        <v>0.53612909857128177</v>
      </c>
      <c r="AR80">
        <v>0.52777143437111473</v>
      </c>
      <c r="AS80">
        <v>122</v>
      </c>
      <c r="AT80">
        <v>0.74962015193922438</v>
      </c>
      <c r="AU80">
        <v>0.78688524590163933</v>
      </c>
      <c r="AV80">
        <v>0.76282605630199796</v>
      </c>
      <c r="AW80">
        <v>122</v>
      </c>
    </row>
    <row r="81" spans="1:49" s="3" customFormat="1" x14ac:dyDescent="0.25">
      <c r="A81" s="2" t="s">
        <v>148</v>
      </c>
      <c r="B81" s="2" t="str">
        <f>B80</f>
        <v>SM06</v>
      </c>
      <c r="C81" s="2" t="str">
        <f>C80</f>
        <v>celeb</v>
      </c>
      <c r="D81" s="2" t="str">
        <f>D80</f>
        <v>Ternary</v>
      </c>
      <c r="E81" s="2">
        <f>SUM(E77:E80)</f>
        <v>81.866764068603516</v>
      </c>
      <c r="F81" s="2">
        <f>F80</f>
        <v>490</v>
      </c>
      <c r="G81" s="2">
        <f t="shared" ref="G81:H81" si="150">G80</f>
        <v>368</v>
      </c>
      <c r="H81" s="2">
        <f t="shared" si="150"/>
        <v>122</v>
      </c>
      <c r="I81" s="2">
        <f>SUM(I77:I80)/4</f>
        <v>0.73683859789417572</v>
      </c>
      <c r="J81" s="2">
        <f t="shared" ref="J81:L81" si="151">SUM(J77:J80)/4</f>
        <v>0.48684808170685989</v>
      </c>
      <c r="K81" s="2">
        <f t="shared" si="151"/>
        <v>0.73683859789417572</v>
      </c>
      <c r="L81" s="2">
        <f t="shared" si="151"/>
        <v>0</v>
      </c>
      <c r="M81" s="2">
        <f t="shared" ref="M81:R81" si="152">SUM(M77:M80)/4</f>
        <v>0.50023301102741435</v>
      </c>
      <c r="N81" s="2">
        <f t="shared" si="152"/>
        <v>0.73683859789417572</v>
      </c>
      <c r="O81" s="2">
        <f t="shared" si="152"/>
        <v>0</v>
      </c>
      <c r="P81" s="2">
        <f t="shared" si="152"/>
        <v>0.48955422267437831</v>
      </c>
      <c r="Q81" s="2">
        <f t="shared" si="152"/>
        <v>0.73683859789417572</v>
      </c>
      <c r="R81" s="2">
        <f t="shared" si="152"/>
        <v>0</v>
      </c>
      <c r="S81" s="2"/>
      <c r="T81" s="2">
        <f>ROUND(SUM(T77:T80)/4,0)</f>
        <v>30</v>
      </c>
      <c r="U81" s="2">
        <f>ROUND(SUM(U77:U80)/4,0)</f>
        <v>17</v>
      </c>
      <c r="V81" s="2">
        <f t="shared" ref="V81:AB81" si="153">ROUND(SUM(V77:V80)/4,0)</f>
        <v>0</v>
      </c>
      <c r="W81" s="2">
        <f t="shared" si="153"/>
        <v>10</v>
      </c>
      <c r="X81" s="2">
        <f t="shared" si="153"/>
        <v>60</v>
      </c>
      <c r="Y81" s="2">
        <f t="shared" si="153"/>
        <v>0</v>
      </c>
      <c r="Z81" s="2">
        <f t="shared" si="153"/>
        <v>3</v>
      </c>
      <c r="AA81" s="2">
        <f t="shared" si="153"/>
        <v>3</v>
      </c>
      <c r="AB81" s="2">
        <f t="shared" si="153"/>
        <v>0</v>
      </c>
      <c r="AC81" s="2">
        <f t="shared" ref="AC81" si="154">SUM(AC77:AC80)/4</f>
        <v>0.75510363620119714</v>
      </c>
      <c r="AD81" s="2">
        <f t="shared" ref="AD81:AE81" si="155">SUM(AD77:AD80)/4</f>
        <v>0.86350931677018627</v>
      </c>
      <c r="AE81" s="2">
        <f t="shared" si="155"/>
        <v>0.80390514973625504</v>
      </c>
      <c r="AF81" s="2">
        <f>AF80</f>
        <v>69</v>
      </c>
      <c r="AG81" s="2">
        <f t="shared" ref="AG81:AI81" si="156">SUM(AG77:AG80)/4</f>
        <v>0.70544060891938254</v>
      </c>
      <c r="AH81" s="2">
        <f t="shared" si="156"/>
        <v>0.63718971631205679</v>
      </c>
      <c r="AI81" s="2">
        <f t="shared" si="156"/>
        <v>0.6647575182868799</v>
      </c>
      <c r="AJ81" s="2">
        <f>AJ80</f>
        <v>47</v>
      </c>
      <c r="AK81" s="2">
        <f t="shared" ref="AK81:AM81" si="157">SUM(AK77:AK80)/4</f>
        <v>0</v>
      </c>
      <c r="AL81" s="2">
        <f t="shared" si="157"/>
        <v>5.5</v>
      </c>
      <c r="AM81" s="2">
        <f t="shared" si="157"/>
        <v>0</v>
      </c>
      <c r="AN81" s="2">
        <f>AN80</f>
        <v>0</v>
      </c>
      <c r="AO81" s="2">
        <f t="shared" ref="AO81:AR81" si="158">SUM(AO77:AO80)/4</f>
        <v>0.73683859789417572</v>
      </c>
      <c r="AP81" s="2">
        <f t="shared" si="158"/>
        <v>0.48684808170685989</v>
      </c>
      <c r="AQ81" s="2">
        <f t="shared" si="158"/>
        <v>0.50023301102741435</v>
      </c>
      <c r="AR81" s="2">
        <f t="shared" si="158"/>
        <v>0.48955422267437831</v>
      </c>
      <c r="AS81" s="2">
        <f>AS80</f>
        <v>122</v>
      </c>
      <c r="AT81" s="2">
        <f t="shared" ref="AT81:AV81" si="159">SUM(AT77:AT80)/4</f>
        <v>0.70179069255000204</v>
      </c>
      <c r="AU81" s="2">
        <f t="shared" si="159"/>
        <v>0.73683859789417572</v>
      </c>
      <c r="AV81" s="2">
        <f t="shared" si="159"/>
        <v>0.71369681024998988</v>
      </c>
      <c r="AW81" s="2">
        <f>AW80</f>
        <v>122</v>
      </c>
    </row>
    <row r="82" spans="1:49" x14ac:dyDescent="0.25">
      <c r="A82">
        <v>1</v>
      </c>
      <c r="B82" s="1" t="s">
        <v>63</v>
      </c>
      <c r="C82" s="1" t="s">
        <v>64</v>
      </c>
      <c r="D82" s="1" t="s">
        <v>69</v>
      </c>
      <c r="E82">
        <v>1615.5351009368896</v>
      </c>
      <c r="F82">
        <v>70002</v>
      </c>
      <c r="G82">
        <v>52501</v>
      </c>
      <c r="H82">
        <v>17501</v>
      </c>
      <c r="I82">
        <v>0.7161876464202046</v>
      </c>
      <c r="J82">
        <v>0.71783538010052406</v>
      </c>
      <c r="K82">
        <v>0.7161876464202046</v>
      </c>
      <c r="L82">
        <v>0</v>
      </c>
      <c r="M82">
        <v>0.7161875923249289</v>
      </c>
      <c r="N82">
        <v>0.7161876464202046</v>
      </c>
      <c r="O82">
        <v>0</v>
      </c>
      <c r="P82">
        <v>0.71691787702202292</v>
      </c>
      <c r="Q82">
        <v>0.7161876464202046</v>
      </c>
      <c r="R82">
        <v>0</v>
      </c>
      <c r="S82" s="1" t="s">
        <v>238</v>
      </c>
      <c r="T82" s="1">
        <v>4172</v>
      </c>
      <c r="U82" s="1">
        <v>223</v>
      </c>
      <c r="V82" s="1">
        <v>1438</v>
      </c>
      <c r="W82" s="1">
        <v>215</v>
      </c>
      <c r="X82" s="1">
        <v>4696</v>
      </c>
      <c r="Y82" s="1">
        <v>923</v>
      </c>
      <c r="Z82" s="1">
        <v>1314</v>
      </c>
      <c r="AA82" s="1">
        <v>854</v>
      </c>
      <c r="AB82" s="1">
        <v>3666</v>
      </c>
      <c r="AC82">
        <v>0.81344188463537159</v>
      </c>
      <c r="AD82">
        <v>0.80493657867672264</v>
      </c>
      <c r="AE82">
        <v>0.80916688205393295</v>
      </c>
      <c r="AF82">
        <v>5834</v>
      </c>
      <c r="AG82">
        <v>0.73180143834415012</v>
      </c>
      <c r="AH82">
        <v>0.71524087090690902</v>
      </c>
      <c r="AI82">
        <v>0.72342639153806143</v>
      </c>
      <c r="AJ82">
        <v>5833</v>
      </c>
      <c r="AK82">
        <v>0.61816035747407461</v>
      </c>
      <c r="AL82">
        <v>5834</v>
      </c>
      <c r="AM82">
        <v>0.60826281732205079</v>
      </c>
      <c r="AN82">
        <v>0.62838532739115527</v>
      </c>
      <c r="AO82">
        <v>0.7161876464202046</v>
      </c>
      <c r="AP82">
        <v>0.71783538010052406</v>
      </c>
      <c r="AQ82">
        <v>0.7161875923249289</v>
      </c>
      <c r="AR82">
        <v>0.71691787702202292</v>
      </c>
      <c r="AS82">
        <v>17501</v>
      </c>
      <c r="AT82">
        <v>0.71783458208565387</v>
      </c>
      <c r="AU82">
        <v>0.7161876464202046</v>
      </c>
      <c r="AV82">
        <v>0.71691750512815877</v>
      </c>
      <c r="AW82">
        <v>17501</v>
      </c>
    </row>
    <row r="83" spans="1:49" x14ac:dyDescent="0.25">
      <c r="A83">
        <v>2</v>
      </c>
      <c r="B83" s="1" t="s">
        <v>63</v>
      </c>
      <c r="C83" s="1" t="s">
        <v>64</v>
      </c>
      <c r="D83" s="1" t="s">
        <v>69</v>
      </c>
      <c r="E83">
        <v>1618.989052772522</v>
      </c>
      <c r="F83">
        <v>70002</v>
      </c>
      <c r="G83">
        <v>52501</v>
      </c>
      <c r="H83">
        <v>17501</v>
      </c>
      <c r="I83">
        <v>0.71658762356436778</v>
      </c>
      <c r="J83">
        <v>0.71880840350528186</v>
      </c>
      <c r="K83">
        <v>0.71658762356436778</v>
      </c>
      <c r="L83">
        <v>0</v>
      </c>
      <c r="M83">
        <v>0.71658634178674741</v>
      </c>
      <c r="N83">
        <v>0.71658762356436778</v>
      </c>
      <c r="O83">
        <v>0</v>
      </c>
      <c r="P83">
        <v>0.71743469963640116</v>
      </c>
      <c r="Q83">
        <v>0.71658762356436767</v>
      </c>
      <c r="R83">
        <v>0</v>
      </c>
      <c r="S83" s="1" t="s">
        <v>239</v>
      </c>
      <c r="T83" s="1">
        <v>4049</v>
      </c>
      <c r="U83" s="1">
        <v>253</v>
      </c>
      <c r="V83" s="1">
        <v>1531</v>
      </c>
      <c r="W83" s="1">
        <v>223</v>
      </c>
      <c r="X83" s="1">
        <v>4749</v>
      </c>
      <c r="Y83" s="1">
        <v>862</v>
      </c>
      <c r="Z83" s="1">
        <v>1297</v>
      </c>
      <c r="AA83" s="1">
        <v>794</v>
      </c>
      <c r="AB83" s="1">
        <v>3743</v>
      </c>
      <c r="AC83">
        <v>0.81935817805383027</v>
      </c>
      <c r="AD83">
        <v>0.81402125471374698</v>
      </c>
      <c r="AE83">
        <v>0.81668099742046441</v>
      </c>
      <c r="AF83">
        <v>5834</v>
      </c>
      <c r="AG83">
        <v>0.72706051355719159</v>
      </c>
      <c r="AH83">
        <v>0.69415395165438021</v>
      </c>
      <c r="AI83">
        <v>0.71022627609191358</v>
      </c>
      <c r="AJ83">
        <v>5833</v>
      </c>
      <c r="AK83">
        <v>0.6253968253968254</v>
      </c>
      <c r="AL83">
        <v>5834</v>
      </c>
      <c r="AM83">
        <v>0.61000651890482394</v>
      </c>
      <c r="AN83">
        <v>0.64158381899211514</v>
      </c>
      <c r="AO83">
        <v>0.71658762356436778</v>
      </c>
      <c r="AP83">
        <v>0.71880840350528186</v>
      </c>
      <c r="AQ83">
        <v>0.71658634178674741</v>
      </c>
      <c r="AR83">
        <v>0.71743469963640116</v>
      </c>
      <c r="AS83">
        <v>17501</v>
      </c>
      <c r="AT83">
        <v>0.71880793198308024</v>
      </c>
      <c r="AU83">
        <v>0.71658762356436778</v>
      </c>
      <c r="AV83">
        <v>0.7174351115227815</v>
      </c>
      <c r="AW83">
        <v>17501</v>
      </c>
    </row>
    <row r="84" spans="1:49" x14ac:dyDescent="0.25">
      <c r="A84">
        <v>3</v>
      </c>
      <c r="B84" s="1" t="s">
        <v>63</v>
      </c>
      <c r="C84" s="1" t="s">
        <v>64</v>
      </c>
      <c r="D84" s="1" t="s">
        <v>69</v>
      </c>
      <c r="E84">
        <v>1620.2708661556244</v>
      </c>
      <c r="F84">
        <v>70002</v>
      </c>
      <c r="G84">
        <v>52502</v>
      </c>
      <c r="H84">
        <v>17500</v>
      </c>
      <c r="I84">
        <v>0.71240000000000003</v>
      </c>
      <c r="J84">
        <v>0.71333267249050081</v>
      </c>
      <c r="K84">
        <v>0.71240000000000003</v>
      </c>
      <c r="L84">
        <v>0</v>
      </c>
      <c r="M84">
        <v>0.71240032463385983</v>
      </c>
      <c r="N84">
        <v>0.71240000000000003</v>
      </c>
      <c r="O84">
        <v>0</v>
      </c>
      <c r="P84">
        <v>0.71282464997320394</v>
      </c>
      <c r="Q84">
        <v>0.71240000000000003</v>
      </c>
      <c r="R84">
        <v>0</v>
      </c>
      <c r="S84" s="1" t="s">
        <v>240</v>
      </c>
      <c r="T84" s="1">
        <v>4123</v>
      </c>
      <c r="U84" s="1">
        <v>273</v>
      </c>
      <c r="V84" s="1">
        <v>1438</v>
      </c>
      <c r="W84" s="1">
        <v>242</v>
      </c>
      <c r="X84" s="1">
        <v>4707</v>
      </c>
      <c r="Y84" s="1">
        <v>884</v>
      </c>
      <c r="Z84" s="1">
        <v>1372</v>
      </c>
      <c r="AA84" s="1">
        <v>824</v>
      </c>
      <c r="AB84" s="1">
        <v>3637</v>
      </c>
      <c r="AC84">
        <v>0.81099241902136454</v>
      </c>
      <c r="AD84">
        <v>0.80696039773701356</v>
      </c>
      <c r="AE84">
        <v>0.80897138437741678</v>
      </c>
      <c r="AF84">
        <v>5833</v>
      </c>
      <c r="AG84">
        <v>0.71866829353320549</v>
      </c>
      <c r="AH84">
        <v>0.70671923208776144</v>
      </c>
      <c r="AI84">
        <v>0.71264367816091956</v>
      </c>
      <c r="AJ84">
        <v>5834</v>
      </c>
      <c r="AK84">
        <v>0.61685888738127548</v>
      </c>
      <c r="AL84">
        <v>5833</v>
      </c>
      <c r="AM84">
        <v>0.61033730491693239</v>
      </c>
      <c r="AN84">
        <v>0.62352134407680437</v>
      </c>
      <c r="AO84">
        <v>0.71240000000000003</v>
      </c>
      <c r="AP84">
        <v>0.71333267249050081</v>
      </c>
      <c r="AQ84">
        <v>0.71240032463385983</v>
      </c>
      <c r="AR84">
        <v>0.71282464997320394</v>
      </c>
      <c r="AS84">
        <v>17500</v>
      </c>
      <c r="AT84">
        <v>0.71333297738313173</v>
      </c>
      <c r="AU84">
        <v>0.71240000000000003</v>
      </c>
      <c r="AV84">
        <v>0.71282463963195764</v>
      </c>
      <c r="AW84">
        <v>17500</v>
      </c>
    </row>
    <row r="85" spans="1:49" x14ac:dyDescent="0.25">
      <c r="A85">
        <v>4</v>
      </c>
      <c r="B85" s="1" t="s">
        <v>63</v>
      </c>
      <c r="C85" s="1" t="s">
        <v>64</v>
      </c>
      <c r="D85" s="1" t="s">
        <v>69</v>
      </c>
      <c r="E85">
        <v>1618.9444212913511</v>
      </c>
      <c r="F85">
        <v>70002</v>
      </c>
      <c r="G85">
        <v>52502</v>
      </c>
      <c r="H85">
        <v>17500</v>
      </c>
      <c r="I85">
        <v>0.71485714285714286</v>
      </c>
      <c r="J85">
        <v>0.71578872720421938</v>
      </c>
      <c r="K85">
        <v>0.71485714285714286</v>
      </c>
      <c r="L85">
        <v>0</v>
      </c>
      <c r="M85">
        <v>0.71485731404642883</v>
      </c>
      <c r="N85">
        <v>0.71485714285714286</v>
      </c>
      <c r="O85">
        <v>0</v>
      </c>
      <c r="P85">
        <v>0.71529231623052658</v>
      </c>
      <c r="Q85">
        <v>0.71485714285714286</v>
      </c>
      <c r="R85">
        <v>0</v>
      </c>
      <c r="S85" s="1" t="s">
        <v>241</v>
      </c>
      <c r="T85" s="1">
        <v>4153</v>
      </c>
      <c r="U85" s="1">
        <v>237</v>
      </c>
      <c r="V85" s="1">
        <v>1444</v>
      </c>
      <c r="W85" s="1">
        <v>251</v>
      </c>
      <c r="X85" s="1">
        <v>4719</v>
      </c>
      <c r="Y85" s="1">
        <v>863</v>
      </c>
      <c r="Z85" s="1">
        <v>1362</v>
      </c>
      <c r="AA85" s="1">
        <v>833</v>
      </c>
      <c r="AB85" s="1">
        <v>3638</v>
      </c>
      <c r="AC85">
        <v>0.81516669545690101</v>
      </c>
      <c r="AD85">
        <v>0.80901765815189441</v>
      </c>
      <c r="AE85">
        <v>0.81208053691275173</v>
      </c>
      <c r="AF85">
        <v>5833</v>
      </c>
      <c r="AG85">
        <v>0.72025667707249397</v>
      </c>
      <c r="AH85">
        <v>0.7118615015426808</v>
      </c>
      <c r="AI85">
        <v>0.7160344827586208</v>
      </c>
      <c r="AJ85">
        <v>5834</v>
      </c>
      <c r="AK85">
        <v>0.6177619290202071</v>
      </c>
      <c r="AL85">
        <v>5833</v>
      </c>
      <c r="AM85">
        <v>0.61194280908326326</v>
      </c>
      <c r="AN85">
        <v>0.62369278244471116</v>
      </c>
      <c r="AO85">
        <v>0.71485714285714286</v>
      </c>
      <c r="AP85">
        <v>0.71578872720421938</v>
      </c>
      <c r="AQ85">
        <v>0.71485731404642883</v>
      </c>
      <c r="AR85">
        <v>0.71529231623052658</v>
      </c>
      <c r="AS85">
        <v>17500</v>
      </c>
      <c r="AT85">
        <v>0.71578898251564038</v>
      </c>
      <c r="AU85">
        <v>0.71485714285714286</v>
      </c>
      <c r="AV85">
        <v>0.71529235864004248</v>
      </c>
      <c r="AW85">
        <v>17500</v>
      </c>
    </row>
    <row r="86" spans="1:49" s="3" customFormat="1" x14ac:dyDescent="0.25">
      <c r="A86" s="2" t="s">
        <v>148</v>
      </c>
      <c r="B86" s="2" t="str">
        <f>B85</f>
        <v>RE02</v>
      </c>
      <c r="C86" s="2" t="str">
        <f>C85</f>
        <v>scare</v>
      </c>
      <c r="D86" s="2" t="str">
        <f>D85</f>
        <v>Ternary</v>
      </c>
      <c r="E86" s="2">
        <f>SUM(E82:E85)</f>
        <v>6473.7394411563873</v>
      </c>
      <c r="F86" s="2">
        <f>F85</f>
        <v>70002</v>
      </c>
      <c r="G86" s="2">
        <f t="shared" ref="G86:H86" si="160">G85</f>
        <v>52502</v>
      </c>
      <c r="H86" s="2">
        <f t="shared" si="160"/>
        <v>17500</v>
      </c>
      <c r="I86" s="2">
        <f>SUM(I82:I85)/4</f>
        <v>0.71500810321042885</v>
      </c>
      <c r="J86" s="2">
        <f t="shared" ref="J86:L86" si="161">SUM(J82:J85)/4</f>
        <v>0.7164412958251315</v>
      </c>
      <c r="K86" s="2">
        <f t="shared" si="161"/>
        <v>0.71500810321042885</v>
      </c>
      <c r="L86" s="2">
        <f t="shared" si="161"/>
        <v>0</v>
      </c>
      <c r="M86" s="2">
        <f t="shared" ref="M86:R86" si="162">SUM(M82:M85)/4</f>
        <v>0.71500789319799118</v>
      </c>
      <c r="N86" s="2">
        <f t="shared" si="162"/>
        <v>0.71500810321042885</v>
      </c>
      <c r="O86" s="2">
        <f t="shared" si="162"/>
        <v>0</v>
      </c>
      <c r="P86" s="2">
        <f t="shared" si="162"/>
        <v>0.71561738571553868</v>
      </c>
      <c r="Q86" s="2">
        <f t="shared" si="162"/>
        <v>0.71500810321042885</v>
      </c>
      <c r="R86" s="2">
        <f t="shared" si="162"/>
        <v>0</v>
      </c>
      <c r="S86" s="2"/>
      <c r="T86" s="2">
        <f>ROUND(SUM(T82:T85)/4,0)</f>
        <v>4124</v>
      </c>
      <c r="U86" s="2">
        <f>ROUND(SUM(U82:U85)/4,0)</f>
        <v>247</v>
      </c>
      <c r="V86" s="2">
        <f t="shared" ref="V86:AB86" si="163">ROUND(SUM(V82:V85)/4,0)</f>
        <v>1463</v>
      </c>
      <c r="W86" s="2">
        <f t="shared" si="163"/>
        <v>233</v>
      </c>
      <c r="X86" s="2">
        <f t="shared" si="163"/>
        <v>4718</v>
      </c>
      <c r="Y86" s="2">
        <f t="shared" si="163"/>
        <v>883</v>
      </c>
      <c r="Z86" s="2">
        <f t="shared" si="163"/>
        <v>1336</v>
      </c>
      <c r="AA86" s="2">
        <f t="shared" si="163"/>
        <v>826</v>
      </c>
      <c r="AB86" s="2">
        <f t="shared" si="163"/>
        <v>3671</v>
      </c>
      <c r="AC86" s="2">
        <f t="shared" ref="AC86" si="164">SUM(AC82:AC85)/4</f>
        <v>0.81473979429186683</v>
      </c>
      <c r="AD86" s="2">
        <f t="shared" ref="AD86:AE86" si="165">SUM(AD82:AD85)/4</f>
        <v>0.80873397231984434</v>
      </c>
      <c r="AE86" s="2">
        <f t="shared" si="165"/>
        <v>0.81172495019114144</v>
      </c>
      <c r="AF86" s="2">
        <f>AF85</f>
        <v>5833</v>
      </c>
      <c r="AG86" s="2">
        <f t="shared" ref="AG86:AI86" si="166">SUM(AG82:AG85)/4</f>
        <v>0.72444673062676035</v>
      </c>
      <c r="AH86" s="2">
        <f t="shared" si="166"/>
        <v>0.70699388904793281</v>
      </c>
      <c r="AI86" s="2">
        <f t="shared" si="166"/>
        <v>0.71558270713737882</v>
      </c>
      <c r="AJ86" s="2">
        <f>AJ85</f>
        <v>5834</v>
      </c>
      <c r="AK86" s="2">
        <f t="shared" ref="AK86:AM86" si="167">SUM(AK82:AK85)/4</f>
        <v>0.61954449981809567</v>
      </c>
      <c r="AL86" s="2">
        <f t="shared" si="167"/>
        <v>5833.5</v>
      </c>
      <c r="AM86" s="2">
        <f t="shared" si="167"/>
        <v>0.61013736255676765</v>
      </c>
      <c r="AN86" s="2">
        <f>AN85</f>
        <v>0.62369278244471116</v>
      </c>
      <c r="AO86" s="2">
        <f t="shared" ref="AO86:AR86" si="168">SUM(AO82:AO85)/4</f>
        <v>0.71500810321042885</v>
      </c>
      <c r="AP86" s="2">
        <f t="shared" si="168"/>
        <v>0.7164412958251315</v>
      </c>
      <c r="AQ86" s="2">
        <f t="shared" si="168"/>
        <v>0.71500789319799118</v>
      </c>
      <c r="AR86" s="2">
        <f t="shared" si="168"/>
        <v>0.71561738571553868</v>
      </c>
      <c r="AS86" s="2">
        <f>AS85</f>
        <v>17500</v>
      </c>
      <c r="AT86" s="2">
        <f t="shared" ref="AT86:AV86" si="169">SUM(AT82:AT85)/4</f>
        <v>0.71644111849187653</v>
      </c>
      <c r="AU86" s="2">
        <f t="shared" si="169"/>
        <v>0.71500810321042885</v>
      </c>
      <c r="AV86" s="2">
        <f t="shared" si="169"/>
        <v>0.71561740373073501</v>
      </c>
      <c r="AW86" s="2">
        <f>AW85</f>
        <v>17500</v>
      </c>
    </row>
    <row r="87" spans="1:49" x14ac:dyDescent="0.25">
      <c r="A87">
        <v>1</v>
      </c>
      <c r="B87" s="1" t="s">
        <v>65</v>
      </c>
      <c r="C87" s="1" t="s">
        <v>66</v>
      </c>
      <c r="D87" s="1" t="s">
        <v>69</v>
      </c>
      <c r="E87">
        <v>1655.375824213028</v>
      </c>
      <c r="F87">
        <v>70430</v>
      </c>
      <c r="G87">
        <v>52822</v>
      </c>
      <c r="H87">
        <v>17608</v>
      </c>
      <c r="I87">
        <v>0.77453430258973199</v>
      </c>
      <c r="J87">
        <v>0.73451542521673707</v>
      </c>
      <c r="K87">
        <v>0.77453430258973199</v>
      </c>
      <c r="L87">
        <v>0</v>
      </c>
      <c r="M87">
        <v>0.72393276989883437</v>
      </c>
      <c r="N87">
        <v>0.77453430258973199</v>
      </c>
      <c r="O87">
        <v>0</v>
      </c>
      <c r="P87">
        <v>0.72869325461659307</v>
      </c>
      <c r="Q87">
        <v>0.77453430258973199</v>
      </c>
      <c r="R87">
        <v>0</v>
      </c>
      <c r="S87" s="1" t="s">
        <v>242</v>
      </c>
      <c r="T87" s="1">
        <v>2834</v>
      </c>
      <c r="U87" s="1">
        <v>330</v>
      </c>
      <c r="V87" s="1">
        <v>695</v>
      </c>
      <c r="W87" s="1">
        <v>194</v>
      </c>
      <c r="X87" s="1">
        <v>8626</v>
      </c>
      <c r="Y87" s="1">
        <v>1084</v>
      </c>
      <c r="Z87" s="1">
        <v>516</v>
      </c>
      <c r="AA87" s="1">
        <v>1151</v>
      </c>
      <c r="AB87" s="1">
        <v>2178</v>
      </c>
      <c r="AC87">
        <v>0.85346789353913133</v>
      </c>
      <c r="AD87">
        <v>0.87096122778675278</v>
      </c>
      <c r="AE87">
        <v>0.86212583079306371</v>
      </c>
      <c r="AF87">
        <v>9904</v>
      </c>
      <c r="AG87">
        <v>0.79966139954853277</v>
      </c>
      <c r="AH87">
        <v>0.73438714692925633</v>
      </c>
      <c r="AI87">
        <v>0.76563555315412679</v>
      </c>
      <c r="AJ87">
        <v>3859</v>
      </c>
      <c r="AK87">
        <v>0.55831837990258903</v>
      </c>
      <c r="AL87">
        <v>3845</v>
      </c>
      <c r="AM87">
        <v>0.55041698256254734</v>
      </c>
      <c r="AN87">
        <v>0.56644993498049412</v>
      </c>
      <c r="AO87">
        <v>0.77453430258973199</v>
      </c>
      <c r="AP87">
        <v>0.73451542521673707</v>
      </c>
      <c r="AQ87">
        <v>0.72393276989883437</v>
      </c>
      <c r="AR87">
        <v>0.72869325461659307</v>
      </c>
      <c r="AS87">
        <v>17608</v>
      </c>
      <c r="AT87">
        <v>0.77549935577137319</v>
      </c>
      <c r="AU87">
        <v>0.77453430258973199</v>
      </c>
      <c r="AV87">
        <v>0.7746374374444418</v>
      </c>
      <c r="AW87">
        <v>17608</v>
      </c>
    </row>
    <row r="88" spans="1:49" x14ac:dyDescent="0.25">
      <c r="A88">
        <v>2</v>
      </c>
      <c r="B88" s="1" t="s">
        <v>65</v>
      </c>
      <c r="C88" s="1" t="s">
        <v>66</v>
      </c>
      <c r="D88" s="1" t="s">
        <v>69</v>
      </c>
      <c r="E88">
        <v>1663.2688405513763</v>
      </c>
      <c r="F88">
        <v>70430</v>
      </c>
      <c r="G88">
        <v>52822</v>
      </c>
      <c r="H88">
        <v>17608</v>
      </c>
      <c r="I88">
        <v>0.78435938209904588</v>
      </c>
      <c r="J88">
        <v>0.74181827151439739</v>
      </c>
      <c r="K88">
        <v>0.78435938209904588</v>
      </c>
      <c r="L88">
        <v>0</v>
      </c>
      <c r="M88">
        <v>0.73303039032614514</v>
      </c>
      <c r="N88">
        <v>0.78435938209904588</v>
      </c>
      <c r="O88">
        <v>0</v>
      </c>
      <c r="P88">
        <v>0.73719862114760637</v>
      </c>
      <c r="Q88">
        <v>0.78435938209904599</v>
      </c>
      <c r="R88">
        <v>0</v>
      </c>
      <c r="S88" s="1" t="s">
        <v>243</v>
      </c>
      <c r="T88" s="1">
        <v>2931</v>
      </c>
      <c r="U88" s="1">
        <v>304</v>
      </c>
      <c r="V88" s="1">
        <v>623</v>
      </c>
      <c r="W88" s="1">
        <v>235</v>
      </c>
      <c r="X88" s="1">
        <v>8737</v>
      </c>
      <c r="Y88" s="1">
        <v>932</v>
      </c>
      <c r="Z88" s="1">
        <v>549</v>
      </c>
      <c r="AA88" s="1">
        <v>1154</v>
      </c>
      <c r="AB88" s="1">
        <v>2143</v>
      </c>
      <c r="AC88">
        <v>0.85698871996076509</v>
      </c>
      <c r="AD88">
        <v>0.88216882067851377</v>
      </c>
      <c r="AE88">
        <v>0.86939648738743236</v>
      </c>
      <c r="AF88">
        <v>9904</v>
      </c>
      <c r="AG88">
        <v>0.78896366083445491</v>
      </c>
      <c r="AH88">
        <v>0.75972006220839816</v>
      </c>
      <c r="AI88">
        <v>0.77406575993661686</v>
      </c>
      <c r="AJ88">
        <v>3858</v>
      </c>
      <c r="AK88">
        <v>0.56813361611876978</v>
      </c>
      <c r="AL88">
        <v>3846</v>
      </c>
      <c r="AM88">
        <v>0.57950243374797183</v>
      </c>
      <c r="AN88">
        <v>0.55720228809152361</v>
      </c>
      <c r="AO88">
        <v>0.78435938209904588</v>
      </c>
      <c r="AP88">
        <v>0.74181827151439739</v>
      </c>
      <c r="AQ88">
        <v>0.73303039032614514</v>
      </c>
      <c r="AR88">
        <v>0.73719862114760637</v>
      </c>
      <c r="AS88">
        <v>17608</v>
      </c>
      <c r="AT88">
        <v>0.78147458235946399</v>
      </c>
      <c r="AU88">
        <v>0.78435938209904588</v>
      </c>
      <c r="AV88">
        <v>0.78270617903869755</v>
      </c>
      <c r="AW88">
        <v>17608</v>
      </c>
    </row>
    <row r="89" spans="1:49" x14ac:dyDescent="0.25">
      <c r="A89">
        <v>3</v>
      </c>
      <c r="B89" s="1" t="s">
        <v>65</v>
      </c>
      <c r="C89" s="1" t="s">
        <v>66</v>
      </c>
      <c r="D89" s="1" t="s">
        <v>69</v>
      </c>
      <c r="E89">
        <v>1662.8927445411682</v>
      </c>
      <c r="F89">
        <v>70430</v>
      </c>
      <c r="G89">
        <v>52823</v>
      </c>
      <c r="H89">
        <v>17607</v>
      </c>
      <c r="I89">
        <v>0.77861077980348725</v>
      </c>
      <c r="J89">
        <v>0.73874069259380615</v>
      </c>
      <c r="K89">
        <v>0.77861077980348725</v>
      </c>
      <c r="L89">
        <v>0</v>
      </c>
      <c r="M89">
        <v>0.73068906667294087</v>
      </c>
      <c r="N89">
        <v>0.77861077980348725</v>
      </c>
      <c r="O89">
        <v>0</v>
      </c>
      <c r="P89">
        <v>0.73401474845199333</v>
      </c>
      <c r="Q89">
        <v>0.77861077980348714</v>
      </c>
      <c r="R89">
        <v>0</v>
      </c>
      <c r="S89" s="1" t="s">
        <v>244</v>
      </c>
      <c r="T89" s="1">
        <v>2809</v>
      </c>
      <c r="U89" s="1">
        <v>321</v>
      </c>
      <c r="V89" s="1">
        <v>728</v>
      </c>
      <c r="W89" s="1">
        <v>199</v>
      </c>
      <c r="X89" s="1">
        <v>8616</v>
      </c>
      <c r="Y89" s="1">
        <v>1089</v>
      </c>
      <c r="Z89" s="1">
        <v>523</v>
      </c>
      <c r="AA89" s="1">
        <v>1038</v>
      </c>
      <c r="AB89" s="1">
        <v>2284</v>
      </c>
      <c r="AC89">
        <v>0.86375939849624062</v>
      </c>
      <c r="AD89">
        <v>0.869951534733441</v>
      </c>
      <c r="AE89">
        <v>0.86684440867246848</v>
      </c>
      <c r="AF89">
        <v>9904</v>
      </c>
      <c r="AG89">
        <v>0.7955253469272161</v>
      </c>
      <c r="AH89">
        <v>0.72809745982374285</v>
      </c>
      <c r="AI89">
        <v>0.76031939369332791</v>
      </c>
      <c r="AJ89">
        <v>3858</v>
      </c>
      <c r="AK89">
        <v>0.5748804429901837</v>
      </c>
      <c r="AL89">
        <v>3845</v>
      </c>
      <c r="AM89">
        <v>0.5569373323579615</v>
      </c>
      <c r="AN89">
        <v>0.59401820546163853</v>
      </c>
      <c r="AO89">
        <v>0.77861077980348725</v>
      </c>
      <c r="AP89">
        <v>0.73874069259380615</v>
      </c>
      <c r="AQ89">
        <v>0.73068906667294087</v>
      </c>
      <c r="AR89">
        <v>0.73401474845199333</v>
      </c>
      <c r="AS89">
        <v>17607</v>
      </c>
      <c r="AT89">
        <v>0.78180461828070247</v>
      </c>
      <c r="AU89">
        <v>0.77861077980348725</v>
      </c>
      <c r="AV89">
        <v>0.77974411016403944</v>
      </c>
      <c r="AW89">
        <v>17607</v>
      </c>
    </row>
    <row r="90" spans="1:49" x14ac:dyDescent="0.25">
      <c r="A90">
        <v>4</v>
      </c>
      <c r="B90" s="1" t="s">
        <v>65</v>
      </c>
      <c r="C90" s="1" t="s">
        <v>66</v>
      </c>
      <c r="D90" s="1" t="s">
        <v>69</v>
      </c>
      <c r="E90">
        <v>1666.1810386180878</v>
      </c>
      <c r="F90">
        <v>70430</v>
      </c>
      <c r="G90">
        <v>52823</v>
      </c>
      <c r="H90">
        <v>17607</v>
      </c>
      <c r="I90">
        <v>0.7799738740273755</v>
      </c>
      <c r="J90">
        <v>0.73820120650180632</v>
      </c>
      <c r="K90">
        <v>0.7799738740273755</v>
      </c>
      <c r="L90">
        <v>0</v>
      </c>
      <c r="M90">
        <v>0.72799634455134299</v>
      </c>
      <c r="N90">
        <v>0.7799738740273755</v>
      </c>
      <c r="O90">
        <v>0</v>
      </c>
      <c r="P90">
        <v>0.7327807694882722</v>
      </c>
      <c r="Q90">
        <v>0.7799738740273755</v>
      </c>
      <c r="R90">
        <v>0</v>
      </c>
      <c r="S90" s="1" t="s">
        <v>245</v>
      </c>
      <c r="T90" s="1">
        <v>2872</v>
      </c>
      <c r="U90" s="1">
        <v>314</v>
      </c>
      <c r="V90" s="1">
        <v>673</v>
      </c>
      <c r="W90" s="1">
        <v>219</v>
      </c>
      <c r="X90" s="1">
        <v>8705</v>
      </c>
      <c r="Y90" s="1">
        <v>979</v>
      </c>
      <c r="Z90" s="1">
        <v>530</v>
      </c>
      <c r="AA90" s="1">
        <v>1159</v>
      </c>
      <c r="AB90" s="1">
        <v>2156</v>
      </c>
      <c r="AC90">
        <v>0.85527608567498525</v>
      </c>
      <c r="AD90">
        <v>0.87902655760880544</v>
      </c>
      <c r="AE90">
        <v>0.8669886957820826</v>
      </c>
      <c r="AF90">
        <v>9903</v>
      </c>
      <c r="AG90">
        <v>0.79315106324219831</v>
      </c>
      <c r="AH90">
        <v>0.74423425757968387</v>
      </c>
      <c r="AI90">
        <v>0.76791443850267382</v>
      </c>
      <c r="AJ90">
        <v>3859</v>
      </c>
      <c r="AK90">
        <v>0.56343917418006007</v>
      </c>
      <c r="AL90">
        <v>3845</v>
      </c>
      <c r="AM90">
        <v>0.56617647058823528</v>
      </c>
      <c r="AN90">
        <v>0.56072821846553966</v>
      </c>
      <c r="AO90">
        <v>0.7799738740273755</v>
      </c>
      <c r="AP90">
        <v>0.73820120650180632</v>
      </c>
      <c r="AQ90">
        <v>0.72799634455134299</v>
      </c>
      <c r="AR90">
        <v>0.7327807694882722</v>
      </c>
      <c r="AS90">
        <v>17607</v>
      </c>
      <c r="AT90">
        <v>0.77852658368278471</v>
      </c>
      <c r="AU90">
        <v>0.7799738740273755</v>
      </c>
      <c r="AV90">
        <v>0.77898531818220673</v>
      </c>
      <c r="AW90">
        <v>17607</v>
      </c>
    </row>
    <row r="91" spans="1:49" s="3" customFormat="1" x14ac:dyDescent="0.25">
      <c r="A91" s="2" t="s">
        <v>148</v>
      </c>
      <c r="B91" s="2" t="str">
        <f>B90</f>
        <v>RE04</v>
      </c>
      <c r="C91" s="2" t="str">
        <f>C90</f>
        <v>filmstarts</v>
      </c>
      <c r="D91" s="2" t="str">
        <f>D90</f>
        <v>Ternary</v>
      </c>
      <c r="E91" s="2">
        <f>SUM(E87:E90)</f>
        <v>6647.7184479236603</v>
      </c>
      <c r="F91" s="2">
        <f>F90</f>
        <v>70430</v>
      </c>
      <c r="G91" s="2">
        <f t="shared" ref="G91:H91" si="170">G90</f>
        <v>52823</v>
      </c>
      <c r="H91" s="2">
        <f t="shared" si="170"/>
        <v>17607</v>
      </c>
      <c r="I91" s="2">
        <f>SUM(I87:I90)/4</f>
        <v>0.77936958462991013</v>
      </c>
      <c r="J91" s="2">
        <f t="shared" ref="J91:L91" si="171">SUM(J87:J90)/4</f>
        <v>0.73831889895668679</v>
      </c>
      <c r="K91" s="2">
        <f t="shared" si="171"/>
        <v>0.77936958462991013</v>
      </c>
      <c r="L91" s="2">
        <f t="shared" si="171"/>
        <v>0</v>
      </c>
      <c r="M91" s="2">
        <f t="shared" ref="M91:R91" si="172">SUM(M87:M90)/4</f>
        <v>0.72891214286231587</v>
      </c>
      <c r="N91" s="2">
        <f t="shared" si="172"/>
        <v>0.77936958462991013</v>
      </c>
      <c r="O91" s="2">
        <f t="shared" si="172"/>
        <v>0</v>
      </c>
      <c r="P91" s="2">
        <f t="shared" si="172"/>
        <v>0.73317184842611627</v>
      </c>
      <c r="Q91" s="2">
        <f t="shared" si="172"/>
        <v>0.77936958462991013</v>
      </c>
      <c r="R91" s="2">
        <f t="shared" si="172"/>
        <v>0</v>
      </c>
      <c r="S91" s="2"/>
      <c r="T91" s="2">
        <f>ROUND(SUM(T87:T90)/4,0)</f>
        <v>2862</v>
      </c>
      <c r="U91" s="2">
        <f>ROUND(SUM(U87:U90)/4,0)</f>
        <v>317</v>
      </c>
      <c r="V91" s="2">
        <f t="shared" ref="V91:AB91" si="173">ROUND(SUM(V87:V90)/4,0)</f>
        <v>680</v>
      </c>
      <c r="W91" s="2">
        <f t="shared" si="173"/>
        <v>212</v>
      </c>
      <c r="X91" s="2">
        <f t="shared" si="173"/>
        <v>8671</v>
      </c>
      <c r="Y91" s="2">
        <f t="shared" si="173"/>
        <v>1021</v>
      </c>
      <c r="Z91" s="2">
        <f t="shared" si="173"/>
        <v>530</v>
      </c>
      <c r="AA91" s="2">
        <f t="shared" si="173"/>
        <v>1126</v>
      </c>
      <c r="AB91" s="2">
        <f t="shared" si="173"/>
        <v>2190</v>
      </c>
      <c r="AC91" s="2">
        <f t="shared" ref="AC91" si="174">SUM(AC87:AC90)/4</f>
        <v>0.85737302441778063</v>
      </c>
      <c r="AD91" s="2">
        <f t="shared" ref="AD91:AE91" si="175">SUM(AD87:AD90)/4</f>
        <v>0.87552703520187825</v>
      </c>
      <c r="AE91" s="2">
        <f t="shared" si="175"/>
        <v>0.8663388556587619</v>
      </c>
      <c r="AF91" s="2">
        <f>AF90</f>
        <v>9903</v>
      </c>
      <c r="AG91" s="2">
        <f t="shared" ref="AG91:AI91" si="176">SUM(AG87:AG90)/4</f>
        <v>0.79432536763810058</v>
      </c>
      <c r="AH91" s="2">
        <f t="shared" si="176"/>
        <v>0.74160973163527022</v>
      </c>
      <c r="AI91" s="2">
        <f t="shared" si="176"/>
        <v>0.76698378632168629</v>
      </c>
      <c r="AJ91" s="2">
        <f>AJ90</f>
        <v>3859</v>
      </c>
      <c r="AK91" s="2">
        <f t="shared" ref="AK91:AM91" si="177">SUM(AK87:AK90)/4</f>
        <v>0.56619290329790062</v>
      </c>
      <c r="AL91" s="2">
        <f t="shared" si="177"/>
        <v>3845.25</v>
      </c>
      <c r="AM91" s="2">
        <f t="shared" si="177"/>
        <v>0.56325830481417904</v>
      </c>
      <c r="AN91" s="2">
        <f>AN90</f>
        <v>0.56072821846553966</v>
      </c>
      <c r="AO91" s="2">
        <f t="shared" ref="AO91:AR91" si="178">SUM(AO87:AO90)/4</f>
        <v>0.77936958462991013</v>
      </c>
      <c r="AP91" s="2">
        <f t="shared" si="178"/>
        <v>0.73831889895668679</v>
      </c>
      <c r="AQ91" s="2">
        <f t="shared" si="178"/>
        <v>0.72891214286231587</v>
      </c>
      <c r="AR91" s="2">
        <f t="shared" si="178"/>
        <v>0.73317184842611627</v>
      </c>
      <c r="AS91" s="2">
        <f>AS90</f>
        <v>17607</v>
      </c>
      <c r="AT91" s="2">
        <f t="shared" ref="AT91:AV91" si="179">SUM(AT87:AT90)/4</f>
        <v>0.77932628502358103</v>
      </c>
      <c r="AU91" s="2">
        <f t="shared" si="179"/>
        <v>0.77936958462991013</v>
      </c>
      <c r="AV91" s="2">
        <f t="shared" si="179"/>
        <v>0.77901826120734641</v>
      </c>
      <c r="AW91" s="2">
        <f>AW90</f>
        <v>17607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D365-8950-428E-A18E-F4CE07A66943}">
  <dimension ref="A1:AW19"/>
  <sheetViews>
    <sheetView workbookViewId="0">
      <selection activeCell="AW1" sqref="A1:AW1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3.28515625" customWidth="1"/>
    <col min="21" max="21" width="12.85546875" customWidth="1"/>
    <col min="22" max="22" width="13.42578125" customWidth="1"/>
    <col min="23" max="23" width="12.85546875" customWidth="1"/>
    <col min="24" max="24" width="12.42578125" customWidth="1"/>
    <col min="25" max="25" width="13" customWidth="1"/>
    <col min="26" max="26" width="13.85546875" customWidth="1"/>
    <col min="27" max="27" width="13" customWidth="1"/>
    <col min="28" max="28" width="13.5703125" customWidth="1"/>
    <col min="29" max="29" width="14.85546875" customWidth="1"/>
    <col min="30" max="30" width="11.5703125" customWidth="1"/>
    <col min="31" max="31" width="13.85546875" customWidth="1"/>
    <col min="32" max="32" width="13.5703125" customWidth="1"/>
    <col min="33" max="33" width="15.28515625" customWidth="1"/>
    <col min="34" max="34" width="12" customWidth="1"/>
    <col min="35" max="35" width="14.28515625" customWidth="1"/>
    <col min="36" max="36" width="14" customWidth="1"/>
    <col min="37" max="37" width="14.42578125" customWidth="1"/>
    <col min="38" max="38" width="14.140625" customWidth="1"/>
    <col min="39" max="39" width="15.42578125" customWidth="1"/>
    <col min="40" max="40" width="12.140625" customWidth="1"/>
    <col min="41" max="41" width="18.42578125" customWidth="1"/>
    <col min="42" max="42" width="20.5703125" customWidth="1"/>
    <col min="43" max="43" width="17.28515625" customWidth="1"/>
    <col min="44" max="44" width="19.5703125" customWidth="1"/>
    <col min="45" max="45" width="19.28515625" customWidth="1"/>
    <col min="46" max="46" width="23.5703125" customWidth="1"/>
    <col min="47" max="47" width="20.28515625" customWidth="1"/>
    <col min="48" max="48" width="22.5703125" customWidth="1"/>
    <col min="49" max="49" width="22.28515625" customWidth="1"/>
  </cols>
  <sheetData>
    <row r="1" spans="1:4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246</v>
      </c>
      <c r="U1" s="4" t="s">
        <v>247</v>
      </c>
      <c r="V1" s="4" t="s">
        <v>248</v>
      </c>
      <c r="W1" s="4" t="s">
        <v>249</v>
      </c>
      <c r="X1" s="4" t="s">
        <v>250</v>
      </c>
      <c r="Y1" s="4" t="s">
        <v>251</v>
      </c>
      <c r="Z1" s="4" t="s">
        <v>252</v>
      </c>
      <c r="AA1" s="4" t="s">
        <v>253</v>
      </c>
      <c r="AB1" s="4" t="s">
        <v>254</v>
      </c>
      <c r="AC1" s="4" t="s">
        <v>156</v>
      </c>
      <c r="AD1" s="4" t="s">
        <v>153</v>
      </c>
      <c r="AE1" s="4" t="s">
        <v>154</v>
      </c>
      <c r="AF1" s="4" t="s">
        <v>155</v>
      </c>
      <c r="AG1" s="4" t="s">
        <v>157</v>
      </c>
      <c r="AH1" s="4" t="s">
        <v>158</v>
      </c>
      <c r="AI1" s="4" t="s">
        <v>159</v>
      </c>
      <c r="AJ1" s="4" t="s">
        <v>160</v>
      </c>
      <c r="AK1" s="4" t="s">
        <v>255</v>
      </c>
      <c r="AL1" s="4" t="s">
        <v>256</v>
      </c>
      <c r="AM1" s="4" t="s">
        <v>257</v>
      </c>
      <c r="AN1" s="4" t="s">
        <v>258</v>
      </c>
      <c r="AO1" s="4" t="s">
        <v>19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25</v>
      </c>
      <c r="AV1" s="4" t="s">
        <v>26</v>
      </c>
      <c r="AW1" s="4" t="s">
        <v>27</v>
      </c>
    </row>
    <row r="2" spans="1:49" s="4" customFormat="1" x14ac:dyDescent="0.25">
      <c r="A2" s="4" t="s">
        <v>148</v>
      </c>
      <c r="B2" s="4" t="s">
        <v>28</v>
      </c>
      <c r="C2" s="4" t="s">
        <v>29</v>
      </c>
      <c r="D2" s="4" t="s">
        <v>69</v>
      </c>
      <c r="E2" s="4">
        <v>63.043418169021606</v>
      </c>
      <c r="F2" s="4">
        <v>270</v>
      </c>
      <c r="G2" s="4">
        <v>203</v>
      </c>
      <c r="H2" s="4">
        <v>67</v>
      </c>
      <c r="I2" s="4">
        <v>0.42241000877963125</v>
      </c>
      <c r="J2" s="4">
        <v>0.29939400283240714</v>
      </c>
      <c r="K2" s="4">
        <v>0.42241000877963125</v>
      </c>
      <c r="L2" s="4">
        <v>0</v>
      </c>
      <c r="M2" s="4">
        <v>0.33545002216110203</v>
      </c>
      <c r="N2" s="4">
        <v>0.42241000877963125</v>
      </c>
      <c r="O2" s="4">
        <v>0</v>
      </c>
      <c r="P2" s="4">
        <v>0.29306963598030045</v>
      </c>
      <c r="Q2" s="4">
        <v>0.42241000877963125</v>
      </c>
      <c r="R2" s="4">
        <v>0</v>
      </c>
      <c r="T2" s="4">
        <v>6</v>
      </c>
      <c r="U2" s="4">
        <v>1</v>
      </c>
      <c r="V2" s="4">
        <v>16</v>
      </c>
      <c r="W2" s="4">
        <v>3</v>
      </c>
      <c r="X2" s="4">
        <v>0</v>
      </c>
      <c r="Y2" s="4">
        <v>11</v>
      </c>
      <c r="Z2" s="4">
        <v>8</v>
      </c>
      <c r="AA2" s="4">
        <v>1</v>
      </c>
      <c r="AB2" s="4">
        <v>22</v>
      </c>
      <c r="AC2" s="4">
        <v>3.125E-2</v>
      </c>
      <c r="AD2" s="4">
        <v>1.7857142857142849E-2</v>
      </c>
      <c r="AE2" s="4">
        <v>2.2727272727272724E-2</v>
      </c>
      <c r="AF2" s="4">
        <v>14</v>
      </c>
      <c r="AG2" s="4">
        <v>0.41291666666666671</v>
      </c>
      <c r="AH2" s="4">
        <v>0.27075098814229248</v>
      </c>
      <c r="AI2" s="4">
        <v>0.30301443307172771</v>
      </c>
      <c r="AJ2" s="4">
        <v>22</v>
      </c>
      <c r="AK2" s="4">
        <v>0.55346720214190093</v>
      </c>
      <c r="AL2" s="4">
        <v>31</v>
      </c>
      <c r="AM2" s="4">
        <v>0.4540153418305547</v>
      </c>
      <c r="AN2" s="4">
        <v>0.87096774193548387</v>
      </c>
      <c r="AO2" s="4">
        <v>0.42241000877963125</v>
      </c>
      <c r="AP2" s="4">
        <v>0.29939400283240714</v>
      </c>
      <c r="AQ2" s="4">
        <v>0.33545002216110203</v>
      </c>
      <c r="AR2" s="4">
        <v>0.29306963598030045</v>
      </c>
      <c r="AS2" s="4">
        <v>67</v>
      </c>
      <c r="AT2" s="4">
        <v>0.35148674925880125</v>
      </c>
      <c r="AU2" s="4">
        <v>0.42241000877963125</v>
      </c>
      <c r="AV2" s="4">
        <v>0.35872783600982078</v>
      </c>
      <c r="AW2" s="4">
        <v>67</v>
      </c>
    </row>
    <row r="3" spans="1:49" s="4" customFormat="1" x14ac:dyDescent="0.25">
      <c r="A3" s="4" t="s">
        <v>148</v>
      </c>
      <c r="B3" s="4" t="s">
        <v>31</v>
      </c>
      <c r="C3" s="4" t="s">
        <v>32</v>
      </c>
      <c r="D3" s="4" t="s">
        <v>69</v>
      </c>
      <c r="E3" s="4">
        <v>100.10607886314392</v>
      </c>
      <c r="F3" s="4">
        <v>704</v>
      </c>
      <c r="G3" s="4">
        <v>528</v>
      </c>
      <c r="H3" s="4">
        <v>176</v>
      </c>
      <c r="I3" s="4">
        <v>0.64488636363636365</v>
      </c>
      <c r="J3" s="4">
        <v>0.61331218481588312</v>
      </c>
      <c r="K3" s="4">
        <v>0.64488636363636365</v>
      </c>
      <c r="L3" s="4">
        <v>0</v>
      </c>
      <c r="M3" s="4">
        <v>0.58969804263241266</v>
      </c>
      <c r="N3" s="4">
        <v>0.64488636363636365</v>
      </c>
      <c r="O3" s="4">
        <v>0</v>
      </c>
      <c r="P3" s="4">
        <v>0.5847707294256016</v>
      </c>
      <c r="Q3" s="4">
        <v>0.64488636363636365</v>
      </c>
      <c r="R3" s="4">
        <v>0</v>
      </c>
      <c r="T3" s="4">
        <v>76</v>
      </c>
      <c r="U3" s="4">
        <v>10</v>
      </c>
      <c r="V3" s="4">
        <v>7</v>
      </c>
      <c r="W3" s="4">
        <v>26</v>
      </c>
      <c r="X3" s="4">
        <v>18</v>
      </c>
      <c r="Y3" s="4">
        <v>7</v>
      </c>
      <c r="Z3" s="4">
        <v>10</v>
      </c>
      <c r="AA3" s="4">
        <v>4</v>
      </c>
      <c r="AB3" s="4">
        <v>20</v>
      </c>
      <c r="AC3" s="4">
        <v>0.54853408754806265</v>
      </c>
      <c r="AD3" s="4">
        <v>0.35656862745098039</v>
      </c>
      <c r="AE3" s="4">
        <v>0.41409921129099214</v>
      </c>
      <c r="AF3" s="4">
        <v>51</v>
      </c>
      <c r="AG3" s="4">
        <v>0.6891749152618718</v>
      </c>
      <c r="AH3" s="4">
        <v>0.82161640953716697</v>
      </c>
      <c r="AI3" s="4">
        <v>0.74629499827918599</v>
      </c>
      <c r="AJ3" s="4">
        <v>92</v>
      </c>
      <c r="AK3" s="4">
        <v>0.59391797870662688</v>
      </c>
      <c r="AL3" s="4">
        <v>33</v>
      </c>
      <c r="AM3" s="4">
        <v>0.60222755163771502</v>
      </c>
      <c r="AN3" s="4">
        <v>0.63636363636363635</v>
      </c>
      <c r="AO3" s="4">
        <v>0.64488636363636365</v>
      </c>
      <c r="AP3" s="4">
        <v>0.61331218481588312</v>
      </c>
      <c r="AQ3" s="4">
        <v>0.58969804263241266</v>
      </c>
      <c r="AR3" s="4">
        <v>0.5847707294256016</v>
      </c>
      <c r="AS3" s="4">
        <v>176</v>
      </c>
      <c r="AT3" s="4">
        <v>0.63249347927817712</v>
      </c>
      <c r="AU3" s="4">
        <v>0.64488636363636365</v>
      </c>
      <c r="AV3" s="4">
        <v>0.62234792250232374</v>
      </c>
      <c r="AW3" s="4">
        <v>176</v>
      </c>
    </row>
    <row r="4" spans="1:49" s="4" customFormat="1" x14ac:dyDescent="0.25">
      <c r="A4" s="4" t="s">
        <v>148</v>
      </c>
      <c r="B4" s="4" t="s">
        <v>35</v>
      </c>
      <c r="C4" s="4" t="s">
        <v>36</v>
      </c>
      <c r="D4" s="4" t="s">
        <v>69</v>
      </c>
      <c r="E4" s="4">
        <v>63.127729415893555</v>
      </c>
      <c r="F4" s="4">
        <v>270</v>
      </c>
      <c r="G4" s="4">
        <v>203</v>
      </c>
      <c r="H4" s="4">
        <v>67</v>
      </c>
      <c r="I4" s="4">
        <v>0.65210711150131695</v>
      </c>
      <c r="J4" s="4">
        <v>0.68306952314305258</v>
      </c>
      <c r="K4" s="4">
        <v>0.65210711150131695</v>
      </c>
      <c r="L4" s="4">
        <v>0</v>
      </c>
      <c r="M4" s="4">
        <v>0.62677696975437813</v>
      </c>
      <c r="N4" s="4">
        <v>0.65210711150131695</v>
      </c>
      <c r="O4" s="4">
        <v>0</v>
      </c>
      <c r="P4" s="4">
        <v>0.63335189386726565</v>
      </c>
      <c r="Q4" s="4">
        <v>0.65210711150131695</v>
      </c>
      <c r="R4" s="4">
        <v>0</v>
      </c>
      <c r="T4" s="4">
        <v>22</v>
      </c>
      <c r="U4" s="4">
        <v>2</v>
      </c>
      <c r="V4" s="4">
        <v>4</v>
      </c>
      <c r="W4" s="4">
        <v>5</v>
      </c>
      <c r="X4" s="4">
        <v>8</v>
      </c>
      <c r="Y4" s="4">
        <v>4</v>
      </c>
      <c r="Z4" s="4">
        <v>8</v>
      </c>
      <c r="AA4" s="4">
        <v>2</v>
      </c>
      <c r="AB4" s="4">
        <v>14</v>
      </c>
      <c r="AC4" s="4">
        <v>0.75763574660633481</v>
      </c>
      <c r="AD4" s="4">
        <v>0.47957516339869277</v>
      </c>
      <c r="AE4" s="4">
        <v>0.5716742081447963</v>
      </c>
      <c r="AF4" s="4">
        <v>17</v>
      </c>
      <c r="AG4" s="4">
        <v>0.64365615615615601</v>
      </c>
      <c r="AH4" s="4">
        <v>0.80787037037037035</v>
      </c>
      <c r="AI4" s="4">
        <v>0.71546052631578938</v>
      </c>
      <c r="AJ4" s="4">
        <v>27</v>
      </c>
      <c r="AK4" s="4">
        <v>0.61292094714121104</v>
      </c>
      <c r="AL4" s="4">
        <v>22.75</v>
      </c>
      <c r="AM4" s="4">
        <v>0.6479166666666667</v>
      </c>
      <c r="AN4" s="4">
        <v>0.82608695652173914</v>
      </c>
      <c r="AO4" s="4">
        <v>0.65210711150131695</v>
      </c>
      <c r="AP4" s="4">
        <v>0.68306952314305258</v>
      </c>
      <c r="AQ4" s="4">
        <v>0.62677696975437813</v>
      </c>
      <c r="AR4" s="4">
        <v>0.63335189386726565</v>
      </c>
      <c r="AS4" s="4">
        <v>67</v>
      </c>
      <c r="AT4" s="4">
        <v>0.67558182370291098</v>
      </c>
      <c r="AU4" s="4">
        <v>0.65210711150131695</v>
      </c>
      <c r="AV4" s="4">
        <v>0.64494874525389867</v>
      </c>
      <c r="AW4" s="4">
        <v>67</v>
      </c>
    </row>
    <row r="5" spans="1:49" s="4" customFormat="1" x14ac:dyDescent="0.25">
      <c r="A5" s="4" t="s">
        <v>148</v>
      </c>
      <c r="B5" s="4" t="s">
        <v>37</v>
      </c>
      <c r="C5" s="4" t="s">
        <v>38</v>
      </c>
      <c r="D5" s="4" t="s">
        <v>69</v>
      </c>
      <c r="E5" s="4">
        <v>2510.0253450870514</v>
      </c>
      <c r="F5" s="4">
        <v>26680</v>
      </c>
      <c r="G5" s="4">
        <v>20010</v>
      </c>
      <c r="H5" s="4">
        <v>6670</v>
      </c>
      <c r="I5" s="4">
        <v>0.82852323838080955</v>
      </c>
      <c r="J5" s="4">
        <v>0.74342668896523523</v>
      </c>
      <c r="K5" s="4">
        <v>0.82852323838080955</v>
      </c>
      <c r="L5" s="4">
        <v>0</v>
      </c>
      <c r="M5" s="4">
        <v>0.72736333390255714</v>
      </c>
      <c r="N5" s="4">
        <v>0.82852323838080955</v>
      </c>
      <c r="O5" s="4">
        <v>0</v>
      </c>
      <c r="P5" s="4">
        <v>0.7348752495826063</v>
      </c>
      <c r="Q5" s="4">
        <v>0.82852323838080955</v>
      </c>
      <c r="R5" s="4">
        <v>0</v>
      </c>
      <c r="T5" s="4">
        <v>1282</v>
      </c>
      <c r="U5" s="4">
        <v>23</v>
      </c>
      <c r="V5" s="4">
        <v>417</v>
      </c>
      <c r="W5" s="4">
        <v>27</v>
      </c>
      <c r="X5" s="4">
        <v>213</v>
      </c>
      <c r="Y5" s="4">
        <v>145</v>
      </c>
      <c r="Z5" s="4">
        <v>420</v>
      </c>
      <c r="AA5" s="4">
        <v>113</v>
      </c>
      <c r="AB5" s="4">
        <v>4032</v>
      </c>
      <c r="AC5" s="4">
        <v>0.61080933917545288</v>
      </c>
      <c r="AD5" s="4">
        <v>0.55431885822510829</v>
      </c>
      <c r="AE5" s="4">
        <v>0.58111831883804577</v>
      </c>
      <c r="AF5" s="4">
        <v>384</v>
      </c>
      <c r="AG5" s="4">
        <v>0.74165898520747464</v>
      </c>
      <c r="AH5" s="4">
        <v>0.7444451136841409</v>
      </c>
      <c r="AI5" s="4">
        <v>0.74296017840293427</v>
      </c>
      <c r="AJ5" s="4">
        <v>1722</v>
      </c>
      <c r="AK5" s="4">
        <v>0.88054725150683866</v>
      </c>
      <c r="AL5" s="4">
        <v>4564</v>
      </c>
      <c r="AM5" s="4">
        <v>0.87781174251277827</v>
      </c>
      <c r="AN5" s="4">
        <v>0.88672217353198945</v>
      </c>
      <c r="AO5" s="4">
        <v>0.82852323838080955</v>
      </c>
      <c r="AP5" s="4">
        <v>0.74342668896523523</v>
      </c>
      <c r="AQ5" s="4">
        <v>0.72736333390255714</v>
      </c>
      <c r="AR5" s="4">
        <v>0.7348752495826063</v>
      </c>
      <c r="AS5" s="4">
        <v>6670</v>
      </c>
      <c r="AT5" s="4">
        <v>0.82728499860910587</v>
      </c>
      <c r="AU5" s="4">
        <v>0.82852323838080955</v>
      </c>
      <c r="AV5" s="4">
        <v>0.82778233640976961</v>
      </c>
      <c r="AW5" s="4">
        <v>6670</v>
      </c>
    </row>
    <row r="6" spans="1:49" s="4" customFormat="1" x14ac:dyDescent="0.25">
      <c r="A6" s="4" t="s">
        <v>148</v>
      </c>
      <c r="B6" s="4" t="s">
        <v>39</v>
      </c>
      <c r="C6" s="4" t="s">
        <v>40</v>
      </c>
      <c r="D6" s="4" t="s">
        <v>69</v>
      </c>
      <c r="E6" s="4">
        <v>167.85435724258423</v>
      </c>
      <c r="F6" s="4">
        <v>1425</v>
      </c>
      <c r="G6" s="4">
        <v>1069</v>
      </c>
      <c r="H6" s="4">
        <v>356</v>
      </c>
      <c r="I6" s="4">
        <v>0.70806581059390039</v>
      </c>
      <c r="J6" s="4">
        <v>0.7033248431242588</v>
      </c>
      <c r="K6" s="4">
        <v>0.70806581059390039</v>
      </c>
      <c r="L6" s="4">
        <v>0</v>
      </c>
      <c r="M6" s="4">
        <v>0.71313396363515635</v>
      </c>
      <c r="N6" s="4">
        <v>0.70806581059390039</v>
      </c>
      <c r="O6" s="4">
        <v>0</v>
      </c>
      <c r="P6" s="4">
        <v>0.70526105448721055</v>
      </c>
      <c r="Q6" s="4">
        <v>0.70806581059390039</v>
      </c>
      <c r="R6" s="4">
        <v>0</v>
      </c>
      <c r="T6" s="4">
        <v>85</v>
      </c>
      <c r="U6" s="4">
        <v>10</v>
      </c>
      <c r="V6" s="4">
        <v>24</v>
      </c>
      <c r="W6" s="4">
        <v>8</v>
      </c>
      <c r="X6" s="4">
        <v>62</v>
      </c>
      <c r="Y6" s="4">
        <v>14</v>
      </c>
      <c r="Z6" s="4">
        <v>24</v>
      </c>
      <c r="AA6" s="4">
        <v>24</v>
      </c>
      <c r="AB6" s="4">
        <v>106</v>
      </c>
      <c r="AC6" s="4">
        <v>0.64551167300663825</v>
      </c>
      <c r="AD6" s="4">
        <v>0.73863310384394731</v>
      </c>
      <c r="AE6" s="4">
        <v>0.68726237585350713</v>
      </c>
      <c r="AF6" s="4">
        <v>83</v>
      </c>
      <c r="AG6" s="4">
        <v>0.72581532088328782</v>
      </c>
      <c r="AH6" s="4">
        <v>0.71360917248255229</v>
      </c>
      <c r="AI6" s="4">
        <v>0.71717361953270264</v>
      </c>
      <c r="AJ6" s="4">
        <v>119</v>
      </c>
      <c r="AK6" s="4">
        <v>0.71134716807542198</v>
      </c>
      <c r="AL6" s="4">
        <v>154.25</v>
      </c>
      <c r="AM6" s="4">
        <v>0.73864753548285056</v>
      </c>
      <c r="AN6" s="4">
        <v>0.69480519480519476</v>
      </c>
      <c r="AO6" s="4">
        <v>0.70806581059390039</v>
      </c>
      <c r="AP6" s="4">
        <v>0.7033248431242588</v>
      </c>
      <c r="AQ6" s="4">
        <v>0.71313396363515635</v>
      </c>
      <c r="AR6" s="4">
        <v>0.70526105448721055</v>
      </c>
      <c r="AS6" s="4">
        <v>356</v>
      </c>
      <c r="AT6" s="4">
        <v>0.71261738147426379</v>
      </c>
      <c r="AU6" s="4">
        <v>0.70806581059390039</v>
      </c>
      <c r="AV6" s="4">
        <v>0.70769732529859808</v>
      </c>
      <c r="AW6" s="4">
        <v>356</v>
      </c>
    </row>
    <row r="7" spans="1:49" s="4" customFormat="1" x14ac:dyDescent="0.25">
      <c r="A7" s="4" t="s">
        <v>148</v>
      </c>
      <c r="B7" s="4" t="s">
        <v>41</v>
      </c>
      <c r="C7" s="4" t="s">
        <v>42</v>
      </c>
      <c r="D7" s="4" t="s">
        <v>69</v>
      </c>
      <c r="E7" s="4">
        <v>249.96382522583008</v>
      </c>
      <c r="F7" s="4">
        <v>2334</v>
      </c>
      <c r="G7" s="4">
        <v>1751</v>
      </c>
      <c r="H7" s="4">
        <v>583</v>
      </c>
      <c r="I7" s="4">
        <v>0.81275919899433724</v>
      </c>
      <c r="J7" s="4">
        <v>0.77928743324342153</v>
      </c>
      <c r="K7" s="4">
        <v>0.81275919899433724</v>
      </c>
      <c r="L7" s="4">
        <v>0</v>
      </c>
      <c r="M7" s="4">
        <v>0.77986714140792102</v>
      </c>
      <c r="N7" s="4">
        <v>0.81275919899433724</v>
      </c>
      <c r="O7" s="4">
        <v>0</v>
      </c>
      <c r="P7" s="4">
        <v>0.77836693248983557</v>
      </c>
      <c r="Q7" s="4">
        <v>0.81275919899433724</v>
      </c>
      <c r="R7" s="4">
        <v>0</v>
      </c>
      <c r="T7" s="4">
        <v>91</v>
      </c>
      <c r="U7" s="4">
        <v>2</v>
      </c>
      <c r="V7" s="4">
        <v>29</v>
      </c>
      <c r="W7" s="4">
        <v>1</v>
      </c>
      <c r="X7" s="4">
        <v>69</v>
      </c>
      <c r="Y7" s="4">
        <v>24</v>
      </c>
      <c r="Z7" s="4">
        <v>33</v>
      </c>
      <c r="AA7" s="4">
        <v>22</v>
      </c>
      <c r="AB7" s="4">
        <v>315</v>
      </c>
      <c r="AC7" s="4">
        <v>0.74950763115076335</v>
      </c>
      <c r="AD7" s="4">
        <v>0.73655913978494625</v>
      </c>
      <c r="AE7" s="4">
        <v>0.74204001200387659</v>
      </c>
      <c r="AF7" s="4">
        <v>93</v>
      </c>
      <c r="AG7" s="4">
        <v>0.7294944062580887</v>
      </c>
      <c r="AH7" s="4">
        <v>0.75064354423519852</v>
      </c>
      <c r="AI7" s="4">
        <v>0.73768783042310837</v>
      </c>
      <c r="AJ7" s="4">
        <v>121</v>
      </c>
      <c r="AK7" s="4">
        <v>0.85537295504252187</v>
      </c>
      <c r="AL7" s="4">
        <v>369.25</v>
      </c>
      <c r="AM7" s="4">
        <v>0.85886026232141255</v>
      </c>
      <c r="AN7" s="4">
        <v>0.83468834688346882</v>
      </c>
      <c r="AO7" s="4">
        <v>0.81275919899433724</v>
      </c>
      <c r="AP7" s="4">
        <v>0.77928743324342153</v>
      </c>
      <c r="AQ7" s="4">
        <v>0.77986714140792102</v>
      </c>
      <c r="AR7" s="4">
        <v>0.77836693248983557</v>
      </c>
      <c r="AS7" s="4">
        <v>583</v>
      </c>
      <c r="AT7" s="4">
        <v>0.81457019391612584</v>
      </c>
      <c r="AU7" s="4">
        <v>0.81275919899433724</v>
      </c>
      <c r="AV7" s="4">
        <v>0.81284963976751501</v>
      </c>
      <c r="AW7" s="4">
        <v>583</v>
      </c>
    </row>
    <row r="8" spans="1:49" s="4" customFormat="1" x14ac:dyDescent="0.25">
      <c r="A8" s="4" t="s">
        <v>148</v>
      </c>
      <c r="B8" s="4" t="s">
        <v>43</v>
      </c>
      <c r="C8" s="4" t="s">
        <v>44</v>
      </c>
      <c r="D8" s="4" t="s">
        <v>69</v>
      </c>
      <c r="E8" s="4">
        <v>114.61300873756409</v>
      </c>
      <c r="F8" s="4">
        <v>851</v>
      </c>
      <c r="G8" s="4">
        <v>639</v>
      </c>
      <c r="H8" s="4">
        <v>212</v>
      </c>
      <c r="I8" s="4">
        <v>0.90362299583665517</v>
      </c>
      <c r="J8" s="4">
        <v>0.65854639034880857</v>
      </c>
      <c r="K8" s="4">
        <v>0.90362299583665517</v>
      </c>
      <c r="L8" s="4">
        <v>0</v>
      </c>
      <c r="M8" s="4">
        <v>0.57416358483720908</v>
      </c>
      <c r="N8" s="4">
        <v>0.90362299583665517</v>
      </c>
      <c r="O8" s="4">
        <v>0</v>
      </c>
      <c r="P8" s="4">
        <v>0.57470342229084381</v>
      </c>
      <c r="Q8" s="4">
        <v>0.90362299583665517</v>
      </c>
      <c r="R8" s="4">
        <v>0</v>
      </c>
      <c r="T8" s="4">
        <v>1</v>
      </c>
      <c r="U8" s="4">
        <v>0</v>
      </c>
      <c r="V8" s="4">
        <v>9</v>
      </c>
      <c r="W8" s="4">
        <v>0</v>
      </c>
      <c r="X8" s="4">
        <v>13</v>
      </c>
      <c r="Y8" s="4">
        <v>5</v>
      </c>
      <c r="Z8" s="4">
        <v>0</v>
      </c>
      <c r="AA8" s="4">
        <v>6</v>
      </c>
      <c r="AB8" s="4">
        <v>179</v>
      </c>
      <c r="AC8" s="4">
        <v>0.67312091503267979</v>
      </c>
      <c r="AD8" s="4">
        <v>0.70343137254901955</v>
      </c>
      <c r="AE8" s="4">
        <v>0.68670211564948413</v>
      </c>
      <c r="AF8" s="4">
        <v>17</v>
      </c>
      <c r="AG8" s="4">
        <v>0.375</v>
      </c>
      <c r="AH8" s="4">
        <v>5.2777777777777778E-2</v>
      </c>
      <c r="AI8" s="4">
        <v>9.0909090909090898E-2</v>
      </c>
      <c r="AJ8" s="4">
        <v>10</v>
      </c>
      <c r="AK8" s="4">
        <v>0.9464990603139567</v>
      </c>
      <c r="AL8" s="4">
        <v>185.5</v>
      </c>
      <c r="AM8" s="4">
        <v>0.92751825601374571</v>
      </c>
      <c r="AN8" s="4">
        <v>0.95675675675675675</v>
      </c>
      <c r="AO8" s="4">
        <v>0.90362299583665517</v>
      </c>
      <c r="AP8" s="4">
        <v>0.65854639034880857</v>
      </c>
      <c r="AQ8" s="4">
        <v>0.57416358483720908</v>
      </c>
      <c r="AR8" s="4">
        <v>0.57470342229084381</v>
      </c>
      <c r="AS8" s="4">
        <v>212</v>
      </c>
      <c r="AT8" s="4">
        <v>0.88203416493154241</v>
      </c>
      <c r="AU8" s="4">
        <v>0.90362299583665517</v>
      </c>
      <c r="AV8" s="4">
        <v>0.88672171732852745</v>
      </c>
      <c r="AW8" s="4">
        <v>212</v>
      </c>
    </row>
    <row r="9" spans="1:49" s="4" customFormat="1" x14ac:dyDescent="0.25">
      <c r="A9" s="4" t="s">
        <v>148</v>
      </c>
      <c r="B9" s="4" t="s">
        <v>45</v>
      </c>
      <c r="C9" s="4" t="s">
        <v>46</v>
      </c>
      <c r="D9" s="4" t="s">
        <v>69</v>
      </c>
      <c r="E9" s="4">
        <v>352.04369926452637</v>
      </c>
      <c r="F9" s="4">
        <v>3401</v>
      </c>
      <c r="G9" s="4">
        <v>2551</v>
      </c>
      <c r="H9" s="4">
        <v>850</v>
      </c>
      <c r="I9" s="4">
        <v>0.67568085988802107</v>
      </c>
      <c r="J9" s="4">
        <v>0.60456780860651316</v>
      </c>
      <c r="K9" s="4">
        <v>0.67568085988802107</v>
      </c>
      <c r="L9" s="4">
        <v>0</v>
      </c>
      <c r="M9" s="4">
        <v>0.50857539320885181</v>
      </c>
      <c r="N9" s="4">
        <v>0.67568085988802107</v>
      </c>
      <c r="O9" s="4">
        <v>0</v>
      </c>
      <c r="P9" s="4">
        <v>0.52632563157740664</v>
      </c>
      <c r="Q9" s="4">
        <v>0.67568085988802107</v>
      </c>
      <c r="R9" s="4">
        <v>0</v>
      </c>
      <c r="T9" s="4">
        <v>252</v>
      </c>
      <c r="U9" s="4">
        <v>1</v>
      </c>
      <c r="V9" s="4">
        <v>146</v>
      </c>
      <c r="W9" s="4">
        <v>3</v>
      </c>
      <c r="X9" s="4">
        <v>2</v>
      </c>
      <c r="Y9" s="4">
        <v>6</v>
      </c>
      <c r="Z9" s="4">
        <v>118</v>
      </c>
      <c r="AA9" s="4">
        <v>2</v>
      </c>
      <c r="AB9" s="4">
        <v>321</v>
      </c>
      <c r="AC9" s="4">
        <v>0.45833333333333326</v>
      </c>
      <c r="AD9" s="4">
        <v>0.16590909090909089</v>
      </c>
      <c r="AE9" s="4">
        <v>0.22455176402544821</v>
      </c>
      <c r="AF9" s="4">
        <v>11</v>
      </c>
      <c r="AG9" s="4">
        <v>0.67635535809773184</v>
      </c>
      <c r="AH9" s="4">
        <v>0.6322055137844611</v>
      </c>
      <c r="AI9" s="4">
        <v>0.65261731944979284</v>
      </c>
      <c r="AJ9" s="4">
        <v>399</v>
      </c>
      <c r="AK9" s="4">
        <v>0.70180781125697878</v>
      </c>
      <c r="AL9" s="4">
        <v>440.5</v>
      </c>
      <c r="AM9" s="4">
        <v>0.67901473438847437</v>
      </c>
      <c r="AN9" s="4">
        <v>0.75681818181818183</v>
      </c>
      <c r="AO9" s="4">
        <v>0.67568085988802107</v>
      </c>
      <c r="AP9" s="4">
        <v>0.60456780860651316</v>
      </c>
      <c r="AQ9" s="4">
        <v>0.50857539320885181</v>
      </c>
      <c r="AR9" s="4">
        <v>0.52632563157740664</v>
      </c>
      <c r="AS9" s="4">
        <v>850</v>
      </c>
      <c r="AT9" s="4">
        <v>0.67502110241406832</v>
      </c>
      <c r="AU9" s="4">
        <v>0.67568085988802107</v>
      </c>
      <c r="AV9" s="4">
        <v>0.67265859860508126</v>
      </c>
      <c r="AW9" s="4">
        <v>850</v>
      </c>
    </row>
    <row r="10" spans="1:49" s="4" customFormat="1" x14ac:dyDescent="0.25">
      <c r="A10" s="4" t="s">
        <v>148</v>
      </c>
      <c r="B10" s="4" t="s">
        <v>47</v>
      </c>
      <c r="C10" s="4" t="s">
        <v>48</v>
      </c>
      <c r="D10" s="4" t="s">
        <v>69</v>
      </c>
      <c r="E10" s="4">
        <v>91.431260108947754</v>
      </c>
      <c r="F10" s="4">
        <v>590</v>
      </c>
      <c r="G10" s="4">
        <v>443</v>
      </c>
      <c r="H10" s="4">
        <v>147</v>
      </c>
      <c r="I10" s="4">
        <v>0.8847674204817062</v>
      </c>
      <c r="J10" s="4">
        <v>0.51908496762970702</v>
      </c>
      <c r="K10" s="4">
        <v>0.8847674204817062</v>
      </c>
      <c r="L10" s="4">
        <v>0</v>
      </c>
      <c r="M10" s="4">
        <v>0.49928835017417694</v>
      </c>
      <c r="N10" s="4">
        <v>0.8847674204817062</v>
      </c>
      <c r="O10" s="4">
        <v>0</v>
      </c>
      <c r="P10" s="4">
        <v>0.50063724646327668</v>
      </c>
      <c r="Q10" s="4">
        <v>0.8847674204817062</v>
      </c>
      <c r="R10" s="4">
        <v>0</v>
      </c>
      <c r="T10" s="4">
        <v>7</v>
      </c>
      <c r="U10" s="4">
        <v>6</v>
      </c>
      <c r="V10" s="4">
        <v>0</v>
      </c>
      <c r="W10" s="4">
        <v>2</v>
      </c>
      <c r="X10" s="4">
        <v>124</v>
      </c>
      <c r="Y10" s="4">
        <v>1</v>
      </c>
      <c r="Z10" s="4">
        <v>1</v>
      </c>
      <c r="AA10" s="4">
        <v>7</v>
      </c>
      <c r="AB10" s="4">
        <v>0</v>
      </c>
      <c r="AC10" s="4">
        <v>0.90546918860340642</v>
      </c>
      <c r="AD10" s="4">
        <v>0.98023684539432565</v>
      </c>
      <c r="AE10" s="4">
        <v>0.94126359124168224</v>
      </c>
      <c r="AF10" s="4">
        <v>126</v>
      </c>
      <c r="AG10" s="4">
        <v>0.65178571428571419</v>
      </c>
      <c r="AH10" s="4">
        <v>0.51762820512820507</v>
      </c>
      <c r="AI10" s="4">
        <v>0.56064814814814812</v>
      </c>
      <c r="AJ10" s="4">
        <v>13</v>
      </c>
      <c r="AK10" s="4">
        <v>0</v>
      </c>
      <c r="AL10" s="4">
        <v>8.5</v>
      </c>
      <c r="AM10" s="4">
        <v>0</v>
      </c>
      <c r="AN10" s="4">
        <v>0</v>
      </c>
      <c r="AO10" s="4">
        <v>0.8847674204817062</v>
      </c>
      <c r="AP10" s="4">
        <v>0.51908496762970702</v>
      </c>
      <c r="AQ10" s="4">
        <v>0.49928835017417694</v>
      </c>
      <c r="AR10" s="4">
        <v>0.50063724646327668</v>
      </c>
      <c r="AS10" s="4">
        <v>147</v>
      </c>
      <c r="AT10" s="4">
        <v>0.83189151295417207</v>
      </c>
      <c r="AU10" s="4">
        <v>0.8847674204817062</v>
      </c>
      <c r="AV10" s="4">
        <v>0.85494062499549683</v>
      </c>
      <c r="AW10" s="4">
        <v>147</v>
      </c>
    </row>
    <row r="11" spans="1:49" s="4" customFormat="1" x14ac:dyDescent="0.25">
      <c r="A11" s="4" t="s">
        <v>148</v>
      </c>
      <c r="B11" s="4" t="s">
        <v>49</v>
      </c>
      <c r="C11" s="4" t="s">
        <v>50</v>
      </c>
      <c r="D11" s="4" t="s">
        <v>69</v>
      </c>
      <c r="E11" s="4">
        <v>192.6278612613678</v>
      </c>
      <c r="F11" s="4">
        <v>1685</v>
      </c>
      <c r="G11" s="4">
        <v>1264</v>
      </c>
      <c r="H11" s="4">
        <v>421</v>
      </c>
      <c r="I11" s="4">
        <v>0.78871396246805736</v>
      </c>
      <c r="J11" s="4">
        <v>0.76158300856544936</v>
      </c>
      <c r="K11" s="4">
        <v>0.78871396246805736</v>
      </c>
      <c r="L11" s="4">
        <v>0</v>
      </c>
      <c r="M11" s="4">
        <v>0.75297851096517698</v>
      </c>
      <c r="N11" s="4">
        <v>0.78871396246805736</v>
      </c>
      <c r="O11" s="4">
        <v>0</v>
      </c>
      <c r="P11" s="4">
        <v>0.7550247632856868</v>
      </c>
      <c r="Q11" s="4">
        <v>0.78871396246805736</v>
      </c>
      <c r="R11" s="4">
        <v>0</v>
      </c>
      <c r="T11" s="4">
        <v>44</v>
      </c>
      <c r="U11" s="4">
        <v>17</v>
      </c>
      <c r="V11" s="4">
        <v>12</v>
      </c>
      <c r="W11" s="4">
        <v>13</v>
      </c>
      <c r="X11" s="4">
        <v>152</v>
      </c>
      <c r="Y11" s="4">
        <v>15</v>
      </c>
      <c r="Z11" s="4">
        <v>13</v>
      </c>
      <c r="AA11" s="4">
        <v>20</v>
      </c>
      <c r="AB11" s="4">
        <v>137</v>
      </c>
      <c r="AC11" s="4">
        <v>0.80586555259142356</v>
      </c>
      <c r="AD11" s="4">
        <v>0.84390130353817494</v>
      </c>
      <c r="AE11" s="4">
        <v>0.82353582215714582</v>
      </c>
      <c r="AF11" s="4">
        <v>180</v>
      </c>
      <c r="AG11" s="4">
        <v>0.63898811411297141</v>
      </c>
      <c r="AH11" s="4">
        <v>0.60711567732115679</v>
      </c>
      <c r="AI11" s="4">
        <v>0.62037773596772072</v>
      </c>
      <c r="AJ11" s="4">
        <v>72</v>
      </c>
      <c r="AK11" s="4">
        <v>0.82116073173219384</v>
      </c>
      <c r="AL11" s="4">
        <v>169.25</v>
      </c>
      <c r="AM11" s="4">
        <v>0.83989535899195311</v>
      </c>
      <c r="AN11" s="4">
        <v>0.7100591715976331</v>
      </c>
      <c r="AO11" s="4">
        <v>0.78871396246805736</v>
      </c>
      <c r="AP11" s="4">
        <v>0.76158300856544936</v>
      </c>
      <c r="AQ11" s="4">
        <v>0.75297851096517698</v>
      </c>
      <c r="AR11" s="4">
        <v>0.7550247632856868</v>
      </c>
      <c r="AS11" s="4">
        <v>421</v>
      </c>
      <c r="AT11" s="4">
        <v>0.79084330220951227</v>
      </c>
      <c r="AU11" s="4">
        <v>0.78871396246805736</v>
      </c>
      <c r="AV11" s="4">
        <v>0.78763885475533379</v>
      </c>
      <c r="AW11" s="4">
        <v>421</v>
      </c>
    </row>
    <row r="12" spans="1:49" s="4" customFormat="1" x14ac:dyDescent="0.25">
      <c r="A12" s="4" t="s">
        <v>148</v>
      </c>
      <c r="B12" s="4" t="s">
        <v>51</v>
      </c>
      <c r="C12" s="4" t="s">
        <v>52</v>
      </c>
      <c r="D12" s="4" t="s">
        <v>69</v>
      </c>
      <c r="E12" s="4">
        <v>719.49555945396423</v>
      </c>
      <c r="F12" s="4">
        <v>7428</v>
      </c>
      <c r="G12" s="4">
        <v>5571</v>
      </c>
      <c r="H12" s="4">
        <v>1857</v>
      </c>
      <c r="I12" s="4">
        <v>0.78998384491114704</v>
      </c>
      <c r="J12" s="4">
        <v>0.73007418778551869</v>
      </c>
      <c r="K12" s="4">
        <v>0.78998384491114704</v>
      </c>
      <c r="L12" s="4">
        <v>0</v>
      </c>
      <c r="M12" s="4">
        <v>0.7335624735216415</v>
      </c>
      <c r="N12" s="4">
        <v>0.78998384491114704</v>
      </c>
      <c r="O12" s="4">
        <v>0</v>
      </c>
      <c r="P12" s="4">
        <v>0.73090526456926441</v>
      </c>
      <c r="Q12" s="4">
        <v>0.78998384491114704</v>
      </c>
      <c r="R12" s="4">
        <v>0</v>
      </c>
      <c r="T12" s="4">
        <v>166</v>
      </c>
      <c r="U12" s="4">
        <v>34</v>
      </c>
      <c r="V12" s="4">
        <v>79</v>
      </c>
      <c r="W12" s="4">
        <v>26</v>
      </c>
      <c r="X12" s="4">
        <v>322</v>
      </c>
      <c r="Y12" s="4">
        <v>78</v>
      </c>
      <c r="Z12" s="4">
        <v>81</v>
      </c>
      <c r="AA12" s="4">
        <v>92</v>
      </c>
      <c r="AB12" s="4">
        <v>979</v>
      </c>
      <c r="AC12" s="4">
        <v>0.71897344897484428</v>
      </c>
      <c r="AD12" s="4">
        <v>0.75632698149682409</v>
      </c>
      <c r="AE12" s="4">
        <v>0.73704921800138212</v>
      </c>
      <c r="AF12" s="4">
        <v>425</v>
      </c>
      <c r="AG12" s="4">
        <v>0.60910153248151688</v>
      </c>
      <c r="AH12" s="4">
        <v>0.59453405017921146</v>
      </c>
      <c r="AI12" s="4">
        <v>0.59980532288224597</v>
      </c>
      <c r="AJ12" s="4">
        <v>280</v>
      </c>
      <c r="AK12" s="4">
        <v>0.85586125282416536</v>
      </c>
      <c r="AL12" s="4">
        <v>1152</v>
      </c>
      <c r="AM12" s="4">
        <v>0.86214758190019491</v>
      </c>
      <c r="AN12" s="4">
        <v>0.86371527777777779</v>
      </c>
      <c r="AO12" s="4">
        <v>0.78998384491114704</v>
      </c>
      <c r="AP12" s="4">
        <v>0.73007418778551869</v>
      </c>
      <c r="AQ12" s="4">
        <v>0.7335624735216415</v>
      </c>
      <c r="AR12" s="4">
        <v>0.73090526456926441</v>
      </c>
      <c r="AS12" s="4">
        <v>1857</v>
      </c>
      <c r="AT12" s="4">
        <v>0.79126989695897576</v>
      </c>
      <c r="AU12" s="4">
        <v>0.78998384491114704</v>
      </c>
      <c r="AV12" s="4">
        <v>0.79010794831441666</v>
      </c>
      <c r="AW12" s="4">
        <v>1857</v>
      </c>
    </row>
    <row r="13" spans="1:49" s="4" customFormat="1" x14ac:dyDescent="0.25">
      <c r="A13" s="4" t="s">
        <v>148</v>
      </c>
      <c r="B13" s="4" t="s">
        <v>53</v>
      </c>
      <c r="C13" s="4" t="s">
        <v>54</v>
      </c>
      <c r="D13" s="4" t="s">
        <v>69</v>
      </c>
      <c r="E13" s="4">
        <v>705.24796843528748</v>
      </c>
      <c r="F13" s="4">
        <v>7294</v>
      </c>
      <c r="G13" s="4">
        <v>5471</v>
      </c>
      <c r="H13" s="4">
        <v>1823</v>
      </c>
      <c r="I13" s="4">
        <v>0.75623941401776529</v>
      </c>
      <c r="J13" s="4">
        <v>0.73487112557839518</v>
      </c>
      <c r="K13" s="4">
        <v>0.75623941401776529</v>
      </c>
      <c r="L13" s="4">
        <v>0</v>
      </c>
      <c r="M13" s="4">
        <v>0.7318072601664577</v>
      </c>
      <c r="N13" s="4">
        <v>0.75623941401776529</v>
      </c>
      <c r="O13" s="4">
        <v>0</v>
      </c>
      <c r="P13" s="4">
        <v>0.73285099553250221</v>
      </c>
      <c r="Q13" s="4">
        <v>0.75623941401776518</v>
      </c>
      <c r="R13" s="4">
        <v>0</v>
      </c>
      <c r="T13" s="4">
        <v>239</v>
      </c>
      <c r="U13" s="4">
        <v>78</v>
      </c>
      <c r="V13" s="4">
        <v>61</v>
      </c>
      <c r="W13" s="4">
        <v>76</v>
      </c>
      <c r="X13" s="4">
        <v>692</v>
      </c>
      <c r="Y13" s="4">
        <v>70</v>
      </c>
      <c r="Z13" s="4">
        <v>65</v>
      </c>
      <c r="AA13" s="4">
        <v>96</v>
      </c>
      <c r="AB13" s="4">
        <v>449</v>
      </c>
      <c r="AC13" s="4">
        <v>0.79991255376887405</v>
      </c>
      <c r="AD13" s="4">
        <v>0.82621513075166164</v>
      </c>
      <c r="AE13" s="4">
        <v>0.81275155955655154</v>
      </c>
      <c r="AF13" s="4">
        <v>837</v>
      </c>
      <c r="AG13" s="4">
        <v>0.63079835839422926</v>
      </c>
      <c r="AH13" s="4">
        <v>0.6324523177971455</v>
      </c>
      <c r="AI13" s="4">
        <v>0.63126570630685086</v>
      </c>
      <c r="AJ13" s="4">
        <v>377</v>
      </c>
      <c r="AK13" s="4">
        <v>0.75453572073410413</v>
      </c>
      <c r="AL13" s="4">
        <v>608.75</v>
      </c>
      <c r="AM13" s="4">
        <v>0.77390246457208234</v>
      </c>
      <c r="AN13" s="4">
        <v>0.79146141215106736</v>
      </c>
      <c r="AO13" s="4">
        <v>0.75623941401776529</v>
      </c>
      <c r="AP13" s="4">
        <v>0.73487112557839518</v>
      </c>
      <c r="AQ13" s="4">
        <v>0.7318072601664577</v>
      </c>
      <c r="AR13" s="4">
        <v>0.73285099553250221</v>
      </c>
      <c r="AS13" s="4">
        <v>1823</v>
      </c>
      <c r="AT13" s="4">
        <v>0.75621553429989108</v>
      </c>
      <c r="AU13" s="4">
        <v>0.75623941401776529</v>
      </c>
      <c r="AV13" s="4">
        <v>0.75574497392360018</v>
      </c>
      <c r="AW13" s="4">
        <v>1823</v>
      </c>
    </row>
    <row r="14" spans="1:49" s="4" customFormat="1" x14ac:dyDescent="0.25">
      <c r="A14" s="4" t="s">
        <v>148</v>
      </c>
      <c r="B14" s="4" t="s">
        <v>55</v>
      </c>
      <c r="C14" s="4" t="s">
        <v>56</v>
      </c>
      <c r="D14" s="4" t="s">
        <v>69</v>
      </c>
      <c r="E14" s="4">
        <v>190.07325196266174</v>
      </c>
      <c r="F14" s="4">
        <v>1658</v>
      </c>
      <c r="G14" s="4">
        <v>1244</v>
      </c>
      <c r="H14" s="4">
        <v>414</v>
      </c>
      <c r="I14" s="4">
        <v>0.78526279029160118</v>
      </c>
      <c r="J14" s="4">
        <v>0.72180033055520443</v>
      </c>
      <c r="K14" s="4">
        <v>0.78526279029160118</v>
      </c>
      <c r="L14" s="4">
        <v>0</v>
      </c>
      <c r="M14" s="4">
        <v>0.73381238063367638</v>
      </c>
      <c r="N14" s="4">
        <v>0.78526279029160118</v>
      </c>
      <c r="O14" s="4">
        <v>0</v>
      </c>
      <c r="P14" s="4">
        <v>0.72555337343952286</v>
      </c>
      <c r="Q14" s="4">
        <v>0.78526279029160129</v>
      </c>
      <c r="R14" s="4">
        <v>0</v>
      </c>
      <c r="T14" s="4">
        <v>38</v>
      </c>
      <c r="U14" s="4">
        <v>7</v>
      </c>
      <c r="V14" s="4">
        <v>14</v>
      </c>
      <c r="W14" s="4">
        <v>5</v>
      </c>
      <c r="X14" s="4">
        <v>63</v>
      </c>
      <c r="Y14" s="4">
        <v>19</v>
      </c>
      <c r="Z14" s="4">
        <v>17</v>
      </c>
      <c r="AA14" s="4">
        <v>27</v>
      </c>
      <c r="AB14" s="4">
        <v>224</v>
      </c>
      <c r="AC14" s="4">
        <v>0.65558496872384475</v>
      </c>
      <c r="AD14" s="4">
        <v>0.72279911180773238</v>
      </c>
      <c r="AE14" s="4">
        <v>0.68714905170798724</v>
      </c>
      <c r="AF14" s="4">
        <v>88</v>
      </c>
      <c r="AG14" s="4">
        <v>0.63923357967974959</v>
      </c>
      <c r="AH14" s="4">
        <v>0.64110169491525426</v>
      </c>
      <c r="AI14" s="4">
        <v>0.63593586134569735</v>
      </c>
      <c r="AJ14" s="4">
        <v>59</v>
      </c>
      <c r="AK14" s="4">
        <v>0.85357520726488412</v>
      </c>
      <c r="AL14" s="4">
        <v>267.75</v>
      </c>
      <c r="AM14" s="4">
        <v>0.87058244326201906</v>
      </c>
      <c r="AN14" s="4">
        <v>0.83895131086142327</v>
      </c>
      <c r="AO14" s="4">
        <v>0.78526279029160118</v>
      </c>
      <c r="AP14" s="4">
        <v>0.72180033055520443</v>
      </c>
      <c r="AQ14" s="4">
        <v>0.73381238063367638</v>
      </c>
      <c r="AR14" s="4">
        <v>0.72555337343952286</v>
      </c>
      <c r="AS14" s="4">
        <v>414</v>
      </c>
      <c r="AT14" s="4">
        <v>0.7921305227147194</v>
      </c>
      <c r="AU14" s="4">
        <v>0.78526279029160118</v>
      </c>
      <c r="AV14" s="4">
        <v>0.78734925218833007</v>
      </c>
      <c r="AW14" s="4">
        <v>414</v>
      </c>
    </row>
    <row r="15" spans="1:49" s="4" customFormat="1" x14ac:dyDescent="0.25">
      <c r="A15" s="4" t="s">
        <v>148</v>
      </c>
      <c r="B15" s="4" t="s">
        <v>57</v>
      </c>
      <c r="C15" s="4" t="s">
        <v>58</v>
      </c>
      <c r="D15" s="4" t="s">
        <v>69</v>
      </c>
      <c r="E15" s="4">
        <v>5985.5314183235168</v>
      </c>
      <c r="F15" s="4">
        <v>64501</v>
      </c>
      <c r="G15" s="4">
        <v>48376</v>
      </c>
      <c r="H15" s="4">
        <v>16125</v>
      </c>
      <c r="I15" s="4">
        <v>0.67609812551736481</v>
      </c>
      <c r="J15" s="4">
        <v>0.6419893981424295</v>
      </c>
      <c r="K15" s="4">
        <v>0.67609812551736481</v>
      </c>
      <c r="L15" s="4">
        <v>0</v>
      </c>
      <c r="M15" s="4">
        <v>0.62506970325763378</v>
      </c>
      <c r="N15" s="4">
        <v>0.67609812551736481</v>
      </c>
      <c r="O15" s="4">
        <v>0</v>
      </c>
      <c r="P15" s="4">
        <v>0.63253619446059661</v>
      </c>
      <c r="Q15" s="4">
        <v>0.67609812551736481</v>
      </c>
      <c r="R15" s="4">
        <v>0</v>
      </c>
      <c r="T15" s="4">
        <v>1529</v>
      </c>
      <c r="U15" s="4">
        <v>249</v>
      </c>
      <c r="V15" s="4">
        <v>1141</v>
      </c>
      <c r="W15" s="4">
        <v>246</v>
      </c>
      <c r="X15" s="4">
        <v>2409</v>
      </c>
      <c r="Y15" s="4">
        <v>1462</v>
      </c>
      <c r="Z15" s="4">
        <v>811</v>
      </c>
      <c r="AA15" s="4">
        <v>1316</v>
      </c>
      <c r="AB15" s="4">
        <v>6965</v>
      </c>
      <c r="AC15" s="4">
        <v>0.60635653409463008</v>
      </c>
      <c r="AD15" s="4">
        <v>0.58514594550127907</v>
      </c>
      <c r="AE15" s="4">
        <v>0.59555395630938235</v>
      </c>
      <c r="AF15" s="4">
        <v>4117</v>
      </c>
      <c r="AG15" s="4">
        <v>0.59157425611606063</v>
      </c>
      <c r="AH15" s="4">
        <v>0.5239483254200108</v>
      </c>
      <c r="AI15" s="4">
        <v>0.55549462016512829</v>
      </c>
      <c r="AJ15" s="4">
        <v>2917</v>
      </c>
      <c r="AK15" s="4">
        <v>0.74656000690727897</v>
      </c>
      <c r="AL15" s="4">
        <v>9091</v>
      </c>
      <c r="AM15" s="4">
        <v>0.72803740421659768</v>
      </c>
      <c r="AN15" s="4">
        <v>0.76988230117698819</v>
      </c>
      <c r="AO15" s="4">
        <v>0.67609812551736481</v>
      </c>
      <c r="AP15" s="4">
        <v>0.6419893981424295</v>
      </c>
      <c r="AQ15" s="4">
        <v>0.62506970325763378</v>
      </c>
      <c r="AR15" s="4">
        <v>0.63253619446059661</v>
      </c>
      <c r="AS15" s="4">
        <v>16125</v>
      </c>
      <c r="AT15" s="4">
        <v>0.67228205509841876</v>
      </c>
      <c r="AU15" s="4">
        <v>0.67609812551736481</v>
      </c>
      <c r="AV15" s="4">
        <v>0.67343861420561191</v>
      </c>
      <c r="AW15" s="4">
        <v>16125</v>
      </c>
    </row>
    <row r="16" spans="1:49" s="4" customFormat="1" x14ac:dyDescent="0.25">
      <c r="A16" s="4" t="s">
        <v>148</v>
      </c>
      <c r="B16" s="4" t="s">
        <v>59</v>
      </c>
      <c r="C16" s="4" t="s">
        <v>60</v>
      </c>
      <c r="D16" s="4" t="s">
        <v>69</v>
      </c>
      <c r="E16" s="4">
        <v>52.240045070648193</v>
      </c>
      <c r="F16" s="4">
        <v>163</v>
      </c>
      <c r="G16" s="4">
        <v>123</v>
      </c>
      <c r="H16" s="4">
        <v>40</v>
      </c>
      <c r="I16" s="4">
        <v>0.76707317073170733</v>
      </c>
      <c r="J16" s="4">
        <v>0.51845012626262632</v>
      </c>
      <c r="K16" s="4">
        <v>0.76707317073170733</v>
      </c>
      <c r="L16" s="4">
        <v>0</v>
      </c>
      <c r="M16" s="4">
        <v>0.47376543209876543</v>
      </c>
      <c r="N16" s="4">
        <v>0.76707317073170733</v>
      </c>
      <c r="O16" s="4">
        <v>0</v>
      </c>
      <c r="P16" s="4">
        <v>0.47692778260729574</v>
      </c>
      <c r="Q16" s="4">
        <v>0.76707317073170744</v>
      </c>
      <c r="R16" s="4">
        <v>0</v>
      </c>
      <c r="T16" s="4">
        <v>26</v>
      </c>
      <c r="U16" s="4">
        <v>1</v>
      </c>
      <c r="V16" s="4">
        <v>0</v>
      </c>
      <c r="W16" s="4">
        <v>7</v>
      </c>
      <c r="X16" s="4">
        <v>6</v>
      </c>
      <c r="Y16" s="4">
        <v>0</v>
      </c>
      <c r="Z16" s="4">
        <v>2</v>
      </c>
      <c r="AA16" s="4">
        <v>0</v>
      </c>
      <c r="AB16" s="4">
        <v>0</v>
      </c>
      <c r="AC16" s="4">
        <v>0.79374999999999996</v>
      </c>
      <c r="AD16" s="4">
        <v>0.46794871794871795</v>
      </c>
      <c r="AE16" s="4">
        <v>0.584313725490196</v>
      </c>
      <c r="AF16" s="4">
        <v>13</v>
      </c>
      <c r="AG16" s="4">
        <v>0.76160037878787878</v>
      </c>
      <c r="AH16" s="4">
        <v>0.95334757834757844</v>
      </c>
      <c r="AI16" s="4">
        <v>0.84646962233169121</v>
      </c>
      <c r="AJ16" s="4">
        <v>26</v>
      </c>
      <c r="AK16" s="4">
        <v>0</v>
      </c>
      <c r="AL16" s="4">
        <v>1.75</v>
      </c>
      <c r="AM16" s="4">
        <v>0</v>
      </c>
      <c r="AN16" s="4">
        <v>0</v>
      </c>
      <c r="AO16" s="4">
        <v>0.76707317073170733</v>
      </c>
      <c r="AP16" s="4">
        <v>0.51845012626262632</v>
      </c>
      <c r="AQ16" s="4">
        <v>0.47376543209876543</v>
      </c>
      <c r="AR16" s="4">
        <v>0.47692778260729574</v>
      </c>
      <c r="AS16" s="4">
        <v>40</v>
      </c>
      <c r="AT16" s="4">
        <v>0.73926084395787139</v>
      </c>
      <c r="AU16" s="4">
        <v>0.76707317073170733</v>
      </c>
      <c r="AV16" s="4">
        <v>0.73199626360216075</v>
      </c>
      <c r="AW16" s="4">
        <v>40</v>
      </c>
    </row>
    <row r="17" spans="1:49" s="4" customFormat="1" x14ac:dyDescent="0.25">
      <c r="A17" s="4" t="s">
        <v>148</v>
      </c>
      <c r="B17" s="4" t="s">
        <v>61</v>
      </c>
      <c r="C17" s="4" t="s">
        <v>62</v>
      </c>
      <c r="D17" s="4" t="s">
        <v>69</v>
      </c>
      <c r="E17" s="4">
        <v>81.866764068603516</v>
      </c>
      <c r="F17" s="4">
        <v>490</v>
      </c>
      <c r="G17" s="4">
        <v>368</v>
      </c>
      <c r="H17" s="4">
        <v>122</v>
      </c>
      <c r="I17" s="4">
        <v>0.73683859789417572</v>
      </c>
      <c r="J17" s="4">
        <v>0.48684808170685989</v>
      </c>
      <c r="K17" s="4">
        <v>0.73683859789417572</v>
      </c>
      <c r="L17" s="4">
        <v>0</v>
      </c>
      <c r="M17" s="4">
        <v>0.50023301102741435</v>
      </c>
      <c r="N17" s="4">
        <v>0.73683859789417572</v>
      </c>
      <c r="O17" s="4">
        <v>0</v>
      </c>
      <c r="P17" s="4">
        <v>0.48955422267437831</v>
      </c>
      <c r="Q17" s="4">
        <v>0.73683859789417572</v>
      </c>
      <c r="R17" s="4">
        <v>0</v>
      </c>
      <c r="T17" s="4">
        <v>30</v>
      </c>
      <c r="U17" s="4">
        <v>17</v>
      </c>
      <c r="V17" s="4">
        <v>0</v>
      </c>
      <c r="W17" s="4">
        <v>10</v>
      </c>
      <c r="X17" s="4">
        <v>60</v>
      </c>
      <c r="Y17" s="4">
        <v>0</v>
      </c>
      <c r="Z17" s="4">
        <v>3</v>
      </c>
      <c r="AA17" s="4">
        <v>3</v>
      </c>
      <c r="AB17" s="4">
        <v>0</v>
      </c>
      <c r="AC17" s="4">
        <v>0.75510363620119714</v>
      </c>
      <c r="AD17" s="4">
        <v>0.86350931677018627</v>
      </c>
      <c r="AE17" s="4">
        <v>0.80390514973625504</v>
      </c>
      <c r="AF17" s="4">
        <v>69</v>
      </c>
      <c r="AG17" s="4">
        <v>0.70544060891938254</v>
      </c>
      <c r="AH17" s="4">
        <v>0.63718971631205679</v>
      </c>
      <c r="AI17" s="4">
        <v>0.6647575182868799</v>
      </c>
      <c r="AJ17" s="4">
        <v>47</v>
      </c>
      <c r="AK17" s="4">
        <v>0</v>
      </c>
      <c r="AL17" s="4">
        <v>5.5</v>
      </c>
      <c r="AM17" s="4">
        <v>0</v>
      </c>
      <c r="AN17" s="4">
        <v>0</v>
      </c>
      <c r="AO17" s="4">
        <v>0.73683859789417572</v>
      </c>
      <c r="AP17" s="4">
        <v>0.48684808170685989</v>
      </c>
      <c r="AQ17" s="4">
        <v>0.50023301102741435</v>
      </c>
      <c r="AR17" s="4">
        <v>0.48955422267437831</v>
      </c>
      <c r="AS17" s="4">
        <v>122</v>
      </c>
      <c r="AT17" s="4">
        <v>0.70179069255000204</v>
      </c>
      <c r="AU17" s="4">
        <v>0.73683859789417572</v>
      </c>
      <c r="AV17" s="4">
        <v>0.71369681024998988</v>
      </c>
      <c r="AW17" s="4">
        <v>122</v>
      </c>
    </row>
    <row r="18" spans="1:49" s="4" customFormat="1" x14ac:dyDescent="0.25">
      <c r="A18" s="4" t="s">
        <v>148</v>
      </c>
      <c r="B18" s="4" t="s">
        <v>63</v>
      </c>
      <c r="C18" s="4" t="s">
        <v>64</v>
      </c>
      <c r="D18" s="4" t="s">
        <v>69</v>
      </c>
      <c r="E18" s="4">
        <v>6473.7394411563873</v>
      </c>
      <c r="F18" s="4">
        <v>70002</v>
      </c>
      <c r="G18" s="4">
        <v>52502</v>
      </c>
      <c r="H18" s="4">
        <v>17500</v>
      </c>
      <c r="I18" s="4">
        <v>0.71500810321042885</v>
      </c>
      <c r="J18" s="4">
        <v>0.7164412958251315</v>
      </c>
      <c r="K18" s="4">
        <v>0.71500810321042885</v>
      </c>
      <c r="L18" s="4">
        <v>0</v>
      </c>
      <c r="M18" s="4">
        <v>0.71500789319799118</v>
      </c>
      <c r="N18" s="4">
        <v>0.71500810321042885</v>
      </c>
      <c r="O18" s="4">
        <v>0</v>
      </c>
      <c r="P18" s="4">
        <v>0.71561738571553868</v>
      </c>
      <c r="Q18" s="4">
        <v>0.71500810321042885</v>
      </c>
      <c r="R18" s="4">
        <v>0</v>
      </c>
      <c r="T18" s="4">
        <v>4124</v>
      </c>
      <c r="U18" s="4">
        <v>247</v>
      </c>
      <c r="V18" s="4">
        <v>1463</v>
      </c>
      <c r="W18" s="4">
        <v>233</v>
      </c>
      <c r="X18" s="4">
        <v>4718</v>
      </c>
      <c r="Y18" s="4">
        <v>883</v>
      </c>
      <c r="Z18" s="4">
        <v>1336</v>
      </c>
      <c r="AA18" s="4">
        <v>826</v>
      </c>
      <c r="AB18" s="4">
        <v>3671</v>
      </c>
      <c r="AC18" s="4">
        <v>0.81473979429186683</v>
      </c>
      <c r="AD18" s="4">
        <v>0.80873397231984434</v>
      </c>
      <c r="AE18" s="4">
        <v>0.81172495019114144</v>
      </c>
      <c r="AF18" s="4">
        <v>5833</v>
      </c>
      <c r="AG18" s="4">
        <v>0.72444673062676035</v>
      </c>
      <c r="AH18" s="4">
        <v>0.70699388904793281</v>
      </c>
      <c r="AI18" s="4">
        <v>0.71558270713737882</v>
      </c>
      <c r="AJ18" s="4">
        <v>5834</v>
      </c>
      <c r="AK18" s="4">
        <v>0.61954449981809567</v>
      </c>
      <c r="AL18" s="4">
        <v>5833.5</v>
      </c>
      <c r="AM18" s="4">
        <v>0.61013736255676765</v>
      </c>
      <c r="AN18" s="4">
        <v>0.62369278244471116</v>
      </c>
      <c r="AO18" s="4">
        <v>0.71500810321042885</v>
      </c>
      <c r="AP18" s="4">
        <v>0.7164412958251315</v>
      </c>
      <c r="AQ18" s="4">
        <v>0.71500789319799118</v>
      </c>
      <c r="AR18" s="4">
        <v>0.71561738571553868</v>
      </c>
      <c r="AS18" s="4">
        <v>17500</v>
      </c>
      <c r="AT18" s="4">
        <v>0.71644111849187653</v>
      </c>
      <c r="AU18" s="4">
        <v>0.71500810321042885</v>
      </c>
      <c r="AV18" s="4">
        <v>0.71561740373073501</v>
      </c>
      <c r="AW18" s="4">
        <v>17500</v>
      </c>
    </row>
    <row r="19" spans="1:49" s="4" customFormat="1" x14ac:dyDescent="0.25">
      <c r="A19" s="4" t="s">
        <v>148</v>
      </c>
      <c r="B19" s="4" t="s">
        <v>65</v>
      </c>
      <c r="C19" s="4" t="s">
        <v>66</v>
      </c>
      <c r="D19" s="4" t="s">
        <v>69</v>
      </c>
      <c r="E19" s="4">
        <v>6647.7184479236603</v>
      </c>
      <c r="F19" s="4">
        <v>70430</v>
      </c>
      <c r="G19" s="4">
        <v>52823</v>
      </c>
      <c r="H19" s="4">
        <v>17607</v>
      </c>
      <c r="I19" s="4">
        <v>0.77936958462991013</v>
      </c>
      <c r="J19" s="4">
        <v>0.73831889895668679</v>
      </c>
      <c r="K19" s="4">
        <v>0.77936958462991013</v>
      </c>
      <c r="L19" s="4">
        <v>0</v>
      </c>
      <c r="M19" s="4">
        <v>0.72891214286231587</v>
      </c>
      <c r="N19" s="4">
        <v>0.77936958462991013</v>
      </c>
      <c r="O19" s="4">
        <v>0</v>
      </c>
      <c r="P19" s="4">
        <v>0.73317184842611627</v>
      </c>
      <c r="Q19" s="4">
        <v>0.77936958462991013</v>
      </c>
      <c r="R19" s="4">
        <v>0</v>
      </c>
      <c r="T19" s="4">
        <v>2862</v>
      </c>
      <c r="U19" s="4">
        <v>317</v>
      </c>
      <c r="V19" s="4">
        <v>680</v>
      </c>
      <c r="W19" s="4">
        <v>212</v>
      </c>
      <c r="X19" s="4">
        <v>8671</v>
      </c>
      <c r="Y19" s="4">
        <v>1021</v>
      </c>
      <c r="Z19" s="4">
        <v>530</v>
      </c>
      <c r="AA19" s="4">
        <v>1126</v>
      </c>
      <c r="AB19" s="4">
        <v>2190</v>
      </c>
      <c r="AC19" s="4">
        <v>0.85737302441778063</v>
      </c>
      <c r="AD19" s="4">
        <v>0.87552703520187825</v>
      </c>
      <c r="AE19" s="4">
        <v>0.8663388556587619</v>
      </c>
      <c r="AF19" s="4">
        <v>9903</v>
      </c>
      <c r="AG19" s="4">
        <v>0.79432536763810058</v>
      </c>
      <c r="AH19" s="4">
        <v>0.74160973163527022</v>
      </c>
      <c r="AI19" s="4">
        <v>0.76698378632168629</v>
      </c>
      <c r="AJ19" s="4">
        <v>3859</v>
      </c>
      <c r="AK19" s="4">
        <v>0.56619290329790062</v>
      </c>
      <c r="AL19" s="4">
        <v>3845.25</v>
      </c>
      <c r="AM19" s="4">
        <v>0.56325830481417904</v>
      </c>
      <c r="AN19" s="4">
        <v>0.56072821846553966</v>
      </c>
      <c r="AO19" s="4">
        <v>0.77936958462991013</v>
      </c>
      <c r="AP19" s="4">
        <v>0.73831889895668679</v>
      </c>
      <c r="AQ19" s="4">
        <v>0.72891214286231587</v>
      </c>
      <c r="AR19" s="4">
        <v>0.73317184842611627</v>
      </c>
      <c r="AS19" s="4">
        <v>17607</v>
      </c>
      <c r="AT19" s="4">
        <v>0.77932628502358103</v>
      </c>
      <c r="AU19" s="4">
        <v>0.77936958462991013</v>
      </c>
      <c r="AV19" s="4">
        <v>0.77901826120734641</v>
      </c>
      <c r="AW19" s="4">
        <v>17607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6138-73AE-4E41-AD10-CD688D7E7D7D}">
  <dimension ref="A1:AD19"/>
  <sheetViews>
    <sheetView topLeftCell="N1" zoomScale="130" zoomScaleNormal="130" workbookViewId="0">
      <selection sqref="A1:AD1"/>
    </sheetView>
  </sheetViews>
  <sheetFormatPr baseColWidth="10" defaultRowHeight="15" x14ac:dyDescent="0.25"/>
  <cols>
    <col min="6" max="6" width="13.140625" customWidth="1"/>
    <col min="7" max="7" width="12.7109375" customWidth="1"/>
    <col min="9" max="9" width="12.5703125" customWidth="1"/>
    <col min="10" max="10" width="12.140625" customWidth="1"/>
    <col min="11" max="11" width="12.5703125" customWidth="1"/>
    <col min="12" max="12" width="12.140625" customWidth="1"/>
    <col min="13" max="13" width="11.7109375" customWidth="1"/>
    <col min="14" max="14" width="12.140625" customWidth="1"/>
    <col min="15" max="15" width="13.140625" customWidth="1"/>
    <col min="16" max="16" width="12.140625" customWidth="1"/>
    <col min="17" max="17" width="12.7109375" customWidth="1"/>
    <col min="19" max="19" width="16.42578125" customWidth="1"/>
    <col min="20" max="20" width="16" customWidth="1"/>
    <col min="21" max="21" width="13.7109375" customWidth="1"/>
    <col min="22" max="22" width="13.28515625" customWidth="1"/>
    <col min="25" max="25" width="19.7109375" customWidth="1"/>
    <col min="26" max="26" width="16.42578125" customWidth="1"/>
    <col min="27" max="27" width="18.85546875" customWidth="1"/>
    <col min="28" max="28" width="22.5703125" customWidth="1"/>
    <col min="29" max="29" width="19.28515625" customWidth="1"/>
    <col min="30" max="30" width="21.7109375" customWidth="1"/>
  </cols>
  <sheetData>
    <row r="1" spans="1: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246</v>
      </c>
      <c r="J1" s="7" t="s">
        <v>247</v>
      </c>
      <c r="K1" s="7" t="s">
        <v>248</v>
      </c>
      <c r="L1" s="7" t="s">
        <v>249</v>
      </c>
      <c r="M1" s="7" t="s">
        <v>250</v>
      </c>
      <c r="N1" s="7" t="s">
        <v>251</v>
      </c>
      <c r="O1" s="7" t="s">
        <v>252</v>
      </c>
      <c r="P1" s="7" t="s">
        <v>253</v>
      </c>
      <c r="Q1" s="7" t="s">
        <v>254</v>
      </c>
      <c r="R1" s="7" t="s">
        <v>8</v>
      </c>
      <c r="S1" s="7" t="s">
        <v>9</v>
      </c>
      <c r="T1" s="7" t="s">
        <v>10</v>
      </c>
      <c r="U1" s="7" t="s">
        <v>12</v>
      </c>
      <c r="V1" s="7" t="s">
        <v>13</v>
      </c>
      <c r="W1" s="7" t="s">
        <v>15</v>
      </c>
      <c r="X1" s="7" t="s">
        <v>16</v>
      </c>
      <c r="Y1" s="7" t="s">
        <v>20</v>
      </c>
      <c r="Z1" s="7" t="s">
        <v>21</v>
      </c>
      <c r="AA1" s="7" t="s">
        <v>22</v>
      </c>
      <c r="AB1" s="7" t="s">
        <v>24</v>
      </c>
      <c r="AC1" s="7" t="s">
        <v>25</v>
      </c>
      <c r="AD1" s="8" t="s">
        <v>26</v>
      </c>
    </row>
    <row r="2" spans="1:30" x14ac:dyDescent="0.25">
      <c r="A2" s="5" t="s">
        <v>148</v>
      </c>
      <c r="B2" s="5" t="s">
        <v>28</v>
      </c>
      <c r="C2" s="5" t="s">
        <v>29</v>
      </c>
      <c r="D2" s="5" t="s">
        <v>69</v>
      </c>
      <c r="E2" s="5">
        <v>63.043418169021606</v>
      </c>
      <c r="F2" s="5">
        <v>270</v>
      </c>
      <c r="G2" s="5">
        <v>203</v>
      </c>
      <c r="H2" s="5">
        <v>67</v>
      </c>
      <c r="I2" s="5">
        <v>6</v>
      </c>
      <c r="J2" s="5">
        <v>1</v>
      </c>
      <c r="K2" s="5">
        <v>16</v>
      </c>
      <c r="L2" s="5">
        <v>3</v>
      </c>
      <c r="M2" s="5">
        <v>0</v>
      </c>
      <c r="N2" s="5">
        <v>11</v>
      </c>
      <c r="O2" s="5">
        <v>8</v>
      </c>
      <c r="P2" s="5">
        <v>1</v>
      </c>
      <c r="Q2" s="5">
        <v>22</v>
      </c>
      <c r="R2" s="5">
        <v>0.42241000877963125</v>
      </c>
      <c r="S2" s="5">
        <v>0.29939400283240714</v>
      </c>
      <c r="T2" s="5">
        <v>0.42241000877963125</v>
      </c>
      <c r="U2" s="5">
        <v>0.33545002216110203</v>
      </c>
      <c r="V2" s="5">
        <v>0.42241000877963125</v>
      </c>
      <c r="W2" s="5">
        <v>0.29306963598030045</v>
      </c>
      <c r="X2" s="5">
        <v>0.42241000877963125</v>
      </c>
      <c r="Y2" s="5">
        <v>0.29939400283240714</v>
      </c>
      <c r="Z2" s="5">
        <v>0.33545002216110203</v>
      </c>
      <c r="AA2" s="5">
        <v>0.29306963598030045</v>
      </c>
      <c r="AB2" s="5">
        <v>0.35148674925880125</v>
      </c>
      <c r="AC2" s="5">
        <v>0.42241000877963125</v>
      </c>
      <c r="AD2" s="5">
        <v>0.35872783600982078</v>
      </c>
    </row>
    <row r="3" spans="1:30" x14ac:dyDescent="0.25">
      <c r="A3" s="6" t="s">
        <v>148</v>
      </c>
      <c r="B3" s="6" t="s">
        <v>31</v>
      </c>
      <c r="C3" s="6" t="s">
        <v>32</v>
      </c>
      <c r="D3" s="6" t="s">
        <v>69</v>
      </c>
      <c r="E3" s="6">
        <v>100.10607886314392</v>
      </c>
      <c r="F3" s="6">
        <v>704</v>
      </c>
      <c r="G3" s="6">
        <v>528</v>
      </c>
      <c r="H3" s="6">
        <v>176</v>
      </c>
      <c r="I3" s="6">
        <v>76</v>
      </c>
      <c r="J3" s="6">
        <v>10</v>
      </c>
      <c r="K3" s="6">
        <v>7</v>
      </c>
      <c r="L3" s="6">
        <v>26</v>
      </c>
      <c r="M3" s="6">
        <v>18</v>
      </c>
      <c r="N3" s="6">
        <v>7</v>
      </c>
      <c r="O3" s="6">
        <v>10</v>
      </c>
      <c r="P3" s="6">
        <v>4</v>
      </c>
      <c r="Q3" s="6">
        <v>20</v>
      </c>
      <c r="R3" s="6">
        <v>0.64488636363636365</v>
      </c>
      <c r="S3" s="6">
        <v>0.61331218481588312</v>
      </c>
      <c r="T3" s="6">
        <v>0.64488636363636365</v>
      </c>
      <c r="U3" s="6">
        <v>0.58969804263241266</v>
      </c>
      <c r="V3" s="6">
        <v>0.64488636363636365</v>
      </c>
      <c r="W3" s="6">
        <v>0.5847707294256016</v>
      </c>
      <c r="X3" s="6">
        <v>0.64488636363636365</v>
      </c>
      <c r="Y3" s="6">
        <v>0.61331218481588312</v>
      </c>
      <c r="Z3" s="6">
        <v>0.58969804263241266</v>
      </c>
      <c r="AA3" s="6">
        <v>0.5847707294256016</v>
      </c>
      <c r="AB3" s="6">
        <v>0.63249347927817712</v>
      </c>
      <c r="AC3" s="6">
        <v>0.64488636363636365</v>
      </c>
      <c r="AD3" s="6">
        <v>0.62234792250232374</v>
      </c>
    </row>
    <row r="4" spans="1:30" x14ac:dyDescent="0.25">
      <c r="A4" s="5" t="s">
        <v>148</v>
      </c>
      <c r="B4" s="5" t="s">
        <v>35</v>
      </c>
      <c r="C4" s="5" t="s">
        <v>36</v>
      </c>
      <c r="D4" s="5" t="s">
        <v>69</v>
      </c>
      <c r="E4" s="5">
        <v>63.127729415893555</v>
      </c>
      <c r="F4" s="5">
        <v>270</v>
      </c>
      <c r="G4" s="5">
        <v>203</v>
      </c>
      <c r="H4" s="5">
        <v>67</v>
      </c>
      <c r="I4" s="5">
        <v>22</v>
      </c>
      <c r="J4" s="5">
        <v>2</v>
      </c>
      <c r="K4" s="5">
        <v>4</v>
      </c>
      <c r="L4" s="5">
        <v>5</v>
      </c>
      <c r="M4" s="5">
        <v>8</v>
      </c>
      <c r="N4" s="5">
        <v>4</v>
      </c>
      <c r="O4" s="5">
        <v>8</v>
      </c>
      <c r="P4" s="5">
        <v>2</v>
      </c>
      <c r="Q4" s="5">
        <v>14</v>
      </c>
      <c r="R4" s="5">
        <v>0.65210711150131695</v>
      </c>
      <c r="S4" s="5">
        <v>0.68306952314305258</v>
      </c>
      <c r="T4" s="5">
        <v>0.65210711150131695</v>
      </c>
      <c r="U4" s="5">
        <v>0.62677696975437813</v>
      </c>
      <c r="V4" s="5">
        <v>0.65210711150131695</v>
      </c>
      <c r="W4" s="5">
        <v>0.63335189386726565</v>
      </c>
      <c r="X4" s="5">
        <v>0.65210711150131695</v>
      </c>
      <c r="Y4" s="5">
        <v>0.68306952314305258</v>
      </c>
      <c r="Z4" s="5">
        <v>0.62677696975437813</v>
      </c>
      <c r="AA4" s="5">
        <v>0.63335189386726565</v>
      </c>
      <c r="AB4" s="5">
        <v>0.67558182370291098</v>
      </c>
      <c r="AC4" s="5">
        <v>0.65210711150131695</v>
      </c>
      <c r="AD4" s="5">
        <v>0.64494874525389867</v>
      </c>
    </row>
    <row r="5" spans="1:30" x14ac:dyDescent="0.25">
      <c r="A5" s="6" t="s">
        <v>148</v>
      </c>
      <c r="B5" s="6" t="s">
        <v>37</v>
      </c>
      <c r="C5" s="6" t="s">
        <v>38</v>
      </c>
      <c r="D5" s="6" t="s">
        <v>69</v>
      </c>
      <c r="E5" s="6">
        <v>2510.0253450870514</v>
      </c>
      <c r="F5" s="6">
        <v>26680</v>
      </c>
      <c r="G5" s="6">
        <v>20010</v>
      </c>
      <c r="H5" s="6">
        <v>6670</v>
      </c>
      <c r="I5" s="6">
        <v>1282</v>
      </c>
      <c r="J5" s="6">
        <v>23</v>
      </c>
      <c r="K5" s="6">
        <v>417</v>
      </c>
      <c r="L5" s="6">
        <v>27</v>
      </c>
      <c r="M5" s="6">
        <v>213</v>
      </c>
      <c r="N5" s="6">
        <v>145</v>
      </c>
      <c r="O5" s="6">
        <v>420</v>
      </c>
      <c r="P5" s="6">
        <v>113</v>
      </c>
      <c r="Q5" s="6">
        <v>4032</v>
      </c>
      <c r="R5" s="6">
        <v>0.82852323838080955</v>
      </c>
      <c r="S5" s="6">
        <v>0.74342668896523523</v>
      </c>
      <c r="T5" s="6">
        <v>0.82852323838080955</v>
      </c>
      <c r="U5" s="6">
        <v>0.72736333390255714</v>
      </c>
      <c r="V5" s="6">
        <v>0.82852323838080955</v>
      </c>
      <c r="W5" s="6">
        <v>0.7348752495826063</v>
      </c>
      <c r="X5" s="6">
        <v>0.82852323838080955</v>
      </c>
      <c r="Y5" s="6">
        <v>0.74342668896523523</v>
      </c>
      <c r="Z5" s="6">
        <v>0.72736333390255714</v>
      </c>
      <c r="AA5" s="6">
        <v>0.7348752495826063</v>
      </c>
      <c r="AB5" s="6">
        <v>0.82728499860910587</v>
      </c>
      <c r="AC5" s="6">
        <v>0.82852323838080955</v>
      </c>
      <c r="AD5" s="6">
        <v>0.82778233640976961</v>
      </c>
    </row>
    <row r="6" spans="1:30" x14ac:dyDescent="0.25">
      <c r="A6" s="5" t="s">
        <v>148</v>
      </c>
      <c r="B6" s="5" t="s">
        <v>39</v>
      </c>
      <c r="C6" s="5" t="s">
        <v>40</v>
      </c>
      <c r="D6" s="5" t="s">
        <v>69</v>
      </c>
      <c r="E6" s="5">
        <v>167.85435724258423</v>
      </c>
      <c r="F6" s="5">
        <v>1425</v>
      </c>
      <c r="G6" s="5">
        <v>1069</v>
      </c>
      <c r="H6" s="5">
        <v>356</v>
      </c>
      <c r="I6" s="5">
        <v>85</v>
      </c>
      <c r="J6" s="5">
        <v>10</v>
      </c>
      <c r="K6" s="5">
        <v>24</v>
      </c>
      <c r="L6" s="5">
        <v>8</v>
      </c>
      <c r="M6" s="5">
        <v>62</v>
      </c>
      <c r="N6" s="5">
        <v>14</v>
      </c>
      <c r="O6" s="5">
        <v>24</v>
      </c>
      <c r="P6" s="5">
        <v>24</v>
      </c>
      <c r="Q6" s="5">
        <v>106</v>
      </c>
      <c r="R6" s="5">
        <v>0.70806581059390039</v>
      </c>
      <c r="S6" s="5">
        <v>0.7033248431242588</v>
      </c>
      <c r="T6" s="5">
        <v>0.70806581059390039</v>
      </c>
      <c r="U6" s="5">
        <v>0.71313396363515635</v>
      </c>
      <c r="V6" s="5">
        <v>0.70806581059390039</v>
      </c>
      <c r="W6" s="5">
        <v>0.70526105448721055</v>
      </c>
      <c r="X6" s="5">
        <v>0.70806581059390039</v>
      </c>
      <c r="Y6" s="5">
        <v>0.7033248431242588</v>
      </c>
      <c r="Z6" s="5">
        <v>0.71313396363515635</v>
      </c>
      <c r="AA6" s="5">
        <v>0.70526105448721055</v>
      </c>
      <c r="AB6" s="5">
        <v>0.71261738147426379</v>
      </c>
      <c r="AC6" s="5">
        <v>0.70806581059390039</v>
      </c>
      <c r="AD6" s="5">
        <v>0.70769732529859808</v>
      </c>
    </row>
    <row r="7" spans="1:30" x14ac:dyDescent="0.25">
      <c r="A7" s="6" t="s">
        <v>148</v>
      </c>
      <c r="B7" s="6" t="s">
        <v>41</v>
      </c>
      <c r="C7" s="6" t="s">
        <v>42</v>
      </c>
      <c r="D7" s="6" t="s">
        <v>69</v>
      </c>
      <c r="E7" s="6">
        <v>249.96382522583008</v>
      </c>
      <c r="F7" s="6">
        <v>2334</v>
      </c>
      <c r="G7" s="6">
        <v>1751</v>
      </c>
      <c r="H7" s="6">
        <v>583</v>
      </c>
      <c r="I7" s="6">
        <v>91</v>
      </c>
      <c r="J7" s="6">
        <v>2</v>
      </c>
      <c r="K7" s="6">
        <v>29</v>
      </c>
      <c r="L7" s="6">
        <v>1</v>
      </c>
      <c r="M7" s="6">
        <v>69</v>
      </c>
      <c r="N7" s="6">
        <v>24</v>
      </c>
      <c r="O7" s="6">
        <v>33</v>
      </c>
      <c r="P7" s="6">
        <v>22</v>
      </c>
      <c r="Q7" s="6">
        <v>315</v>
      </c>
      <c r="R7" s="6">
        <v>0.81275919899433724</v>
      </c>
      <c r="S7" s="6">
        <v>0.77928743324342153</v>
      </c>
      <c r="T7" s="6">
        <v>0.81275919899433724</v>
      </c>
      <c r="U7" s="6">
        <v>0.77986714140792102</v>
      </c>
      <c r="V7" s="6">
        <v>0.81275919899433724</v>
      </c>
      <c r="W7" s="6">
        <v>0.77836693248983557</v>
      </c>
      <c r="X7" s="6">
        <v>0.81275919899433724</v>
      </c>
      <c r="Y7" s="6">
        <v>0.77928743324342153</v>
      </c>
      <c r="Z7" s="6">
        <v>0.77986714140792102</v>
      </c>
      <c r="AA7" s="6">
        <v>0.77836693248983557</v>
      </c>
      <c r="AB7" s="6">
        <v>0.81457019391612584</v>
      </c>
      <c r="AC7" s="6">
        <v>0.81275919899433724</v>
      </c>
      <c r="AD7" s="6">
        <v>0.81284963976751501</v>
      </c>
    </row>
    <row r="8" spans="1:30" x14ac:dyDescent="0.25">
      <c r="A8" s="5" t="s">
        <v>148</v>
      </c>
      <c r="B8" s="5" t="s">
        <v>43</v>
      </c>
      <c r="C8" s="5" t="s">
        <v>44</v>
      </c>
      <c r="D8" s="5" t="s">
        <v>69</v>
      </c>
      <c r="E8" s="5">
        <v>114.61300873756409</v>
      </c>
      <c r="F8" s="5">
        <v>851</v>
      </c>
      <c r="G8" s="5">
        <v>639</v>
      </c>
      <c r="H8" s="5">
        <v>212</v>
      </c>
      <c r="I8" s="5">
        <v>1</v>
      </c>
      <c r="J8" s="5">
        <v>0</v>
      </c>
      <c r="K8" s="5">
        <v>9</v>
      </c>
      <c r="L8" s="5">
        <v>0</v>
      </c>
      <c r="M8" s="5">
        <v>13</v>
      </c>
      <c r="N8" s="5">
        <v>5</v>
      </c>
      <c r="O8" s="5">
        <v>0</v>
      </c>
      <c r="P8" s="5">
        <v>6</v>
      </c>
      <c r="Q8" s="5">
        <v>179</v>
      </c>
      <c r="R8" s="5">
        <v>0.90362299583665517</v>
      </c>
      <c r="S8" s="5">
        <v>0.65854639034880857</v>
      </c>
      <c r="T8" s="5">
        <v>0.90362299583665517</v>
      </c>
      <c r="U8" s="5">
        <v>0.57416358483720908</v>
      </c>
      <c r="V8" s="5">
        <v>0.90362299583665517</v>
      </c>
      <c r="W8" s="5">
        <v>0.57470342229084381</v>
      </c>
      <c r="X8" s="5">
        <v>0.90362299583665517</v>
      </c>
      <c r="Y8" s="5">
        <v>0.65854639034880857</v>
      </c>
      <c r="Z8" s="5">
        <v>0.57416358483720908</v>
      </c>
      <c r="AA8" s="5">
        <v>0.57470342229084381</v>
      </c>
      <c r="AB8" s="5">
        <v>0.88203416493154241</v>
      </c>
      <c r="AC8" s="5">
        <v>0.90362299583665517</v>
      </c>
      <c r="AD8" s="5">
        <v>0.88672171732852745</v>
      </c>
    </row>
    <row r="9" spans="1:30" x14ac:dyDescent="0.25">
      <c r="A9" s="6" t="s">
        <v>148</v>
      </c>
      <c r="B9" s="6" t="s">
        <v>45</v>
      </c>
      <c r="C9" s="6" t="s">
        <v>46</v>
      </c>
      <c r="D9" s="6" t="s">
        <v>69</v>
      </c>
      <c r="E9" s="6">
        <v>352.04369926452637</v>
      </c>
      <c r="F9" s="6">
        <v>3401</v>
      </c>
      <c r="G9" s="6">
        <v>2551</v>
      </c>
      <c r="H9" s="6">
        <v>850</v>
      </c>
      <c r="I9" s="6">
        <v>252</v>
      </c>
      <c r="J9" s="6">
        <v>1</v>
      </c>
      <c r="K9" s="6">
        <v>146</v>
      </c>
      <c r="L9" s="6">
        <v>3</v>
      </c>
      <c r="M9" s="6">
        <v>2</v>
      </c>
      <c r="N9" s="6">
        <v>6</v>
      </c>
      <c r="O9" s="6">
        <v>118</v>
      </c>
      <c r="P9" s="6">
        <v>2</v>
      </c>
      <c r="Q9" s="6">
        <v>321</v>
      </c>
      <c r="R9" s="6">
        <v>0.67568085988802107</v>
      </c>
      <c r="S9" s="6">
        <v>0.60456780860651316</v>
      </c>
      <c r="T9" s="6">
        <v>0.67568085988802107</v>
      </c>
      <c r="U9" s="6">
        <v>0.50857539320885181</v>
      </c>
      <c r="V9" s="6">
        <v>0.67568085988802107</v>
      </c>
      <c r="W9" s="6">
        <v>0.52632563157740664</v>
      </c>
      <c r="X9" s="6">
        <v>0.67568085988802107</v>
      </c>
      <c r="Y9" s="6">
        <v>0.60456780860651316</v>
      </c>
      <c r="Z9" s="6">
        <v>0.50857539320885181</v>
      </c>
      <c r="AA9" s="6">
        <v>0.52632563157740664</v>
      </c>
      <c r="AB9" s="6">
        <v>0.67502110241406832</v>
      </c>
      <c r="AC9" s="6">
        <v>0.67568085988802107</v>
      </c>
      <c r="AD9" s="6">
        <v>0.67265859860508126</v>
      </c>
    </row>
    <row r="10" spans="1:30" x14ac:dyDescent="0.25">
      <c r="A10" s="5" t="s">
        <v>148</v>
      </c>
      <c r="B10" s="5" t="s">
        <v>47</v>
      </c>
      <c r="C10" s="5" t="s">
        <v>48</v>
      </c>
      <c r="D10" s="5" t="s">
        <v>69</v>
      </c>
      <c r="E10" s="5">
        <v>91.431260108947754</v>
      </c>
      <c r="F10" s="5">
        <v>590</v>
      </c>
      <c r="G10" s="5">
        <v>443</v>
      </c>
      <c r="H10" s="5">
        <v>147</v>
      </c>
      <c r="I10" s="5">
        <v>7</v>
      </c>
      <c r="J10" s="5">
        <v>6</v>
      </c>
      <c r="K10" s="5">
        <v>0</v>
      </c>
      <c r="L10" s="5">
        <v>2</v>
      </c>
      <c r="M10" s="5">
        <v>124</v>
      </c>
      <c r="N10" s="5">
        <v>1</v>
      </c>
      <c r="O10" s="5">
        <v>1</v>
      </c>
      <c r="P10" s="5">
        <v>7</v>
      </c>
      <c r="Q10" s="5">
        <v>0</v>
      </c>
      <c r="R10" s="5">
        <v>0.8847674204817062</v>
      </c>
      <c r="S10" s="5">
        <v>0.51908496762970702</v>
      </c>
      <c r="T10" s="5">
        <v>0.8847674204817062</v>
      </c>
      <c r="U10" s="5">
        <v>0.49928835017417694</v>
      </c>
      <c r="V10" s="5">
        <v>0.8847674204817062</v>
      </c>
      <c r="W10" s="5">
        <v>0.50063724646327668</v>
      </c>
      <c r="X10" s="5">
        <v>0.8847674204817062</v>
      </c>
      <c r="Y10" s="5">
        <v>0.51908496762970702</v>
      </c>
      <c r="Z10" s="5">
        <v>0.49928835017417694</v>
      </c>
      <c r="AA10" s="5">
        <v>0.50063724646327668</v>
      </c>
      <c r="AB10" s="5">
        <v>0.83189151295417207</v>
      </c>
      <c r="AC10" s="5">
        <v>0.8847674204817062</v>
      </c>
      <c r="AD10" s="5">
        <v>0.85494062499549683</v>
      </c>
    </row>
    <row r="11" spans="1:30" x14ac:dyDescent="0.25">
      <c r="A11" s="6" t="s">
        <v>148</v>
      </c>
      <c r="B11" s="6" t="s">
        <v>49</v>
      </c>
      <c r="C11" s="6" t="s">
        <v>50</v>
      </c>
      <c r="D11" s="6" t="s">
        <v>69</v>
      </c>
      <c r="E11" s="6">
        <v>192.6278612613678</v>
      </c>
      <c r="F11" s="6">
        <v>1685</v>
      </c>
      <c r="G11" s="6">
        <v>1264</v>
      </c>
      <c r="H11" s="6">
        <v>421</v>
      </c>
      <c r="I11" s="6">
        <v>44</v>
      </c>
      <c r="J11" s="6">
        <v>17</v>
      </c>
      <c r="K11" s="6">
        <v>12</v>
      </c>
      <c r="L11" s="6">
        <v>13</v>
      </c>
      <c r="M11" s="6">
        <v>152</v>
      </c>
      <c r="N11" s="6">
        <v>15</v>
      </c>
      <c r="O11" s="6">
        <v>13</v>
      </c>
      <c r="P11" s="6">
        <v>20</v>
      </c>
      <c r="Q11" s="6">
        <v>137</v>
      </c>
      <c r="R11" s="6">
        <v>0.78871396246805736</v>
      </c>
      <c r="S11" s="6">
        <v>0.76158300856544936</v>
      </c>
      <c r="T11" s="6">
        <v>0.78871396246805736</v>
      </c>
      <c r="U11" s="6">
        <v>0.75297851096517698</v>
      </c>
      <c r="V11" s="6">
        <v>0.78871396246805736</v>
      </c>
      <c r="W11" s="6">
        <v>0.7550247632856868</v>
      </c>
      <c r="X11" s="6">
        <v>0.78871396246805736</v>
      </c>
      <c r="Y11" s="6">
        <v>0.76158300856544936</v>
      </c>
      <c r="Z11" s="6">
        <v>0.75297851096517698</v>
      </c>
      <c r="AA11" s="6">
        <v>0.7550247632856868</v>
      </c>
      <c r="AB11" s="6">
        <v>0.79084330220951227</v>
      </c>
      <c r="AC11" s="6">
        <v>0.78871396246805736</v>
      </c>
      <c r="AD11" s="6">
        <v>0.78763885475533379</v>
      </c>
    </row>
    <row r="12" spans="1:30" x14ac:dyDescent="0.25">
      <c r="A12" s="5" t="s">
        <v>148</v>
      </c>
      <c r="B12" s="5" t="s">
        <v>51</v>
      </c>
      <c r="C12" s="5" t="s">
        <v>52</v>
      </c>
      <c r="D12" s="5" t="s">
        <v>69</v>
      </c>
      <c r="E12" s="5">
        <v>719.49555945396423</v>
      </c>
      <c r="F12" s="5">
        <v>7428</v>
      </c>
      <c r="G12" s="5">
        <v>5571</v>
      </c>
      <c r="H12" s="5">
        <v>1857</v>
      </c>
      <c r="I12" s="5">
        <v>166</v>
      </c>
      <c r="J12" s="5">
        <v>34</v>
      </c>
      <c r="K12" s="5">
        <v>79</v>
      </c>
      <c r="L12" s="5">
        <v>26</v>
      </c>
      <c r="M12" s="5">
        <v>322</v>
      </c>
      <c r="N12" s="5">
        <v>78</v>
      </c>
      <c r="O12" s="5">
        <v>81</v>
      </c>
      <c r="P12" s="5">
        <v>92</v>
      </c>
      <c r="Q12" s="5">
        <v>979</v>
      </c>
      <c r="R12" s="5">
        <v>0.78998384491114704</v>
      </c>
      <c r="S12" s="5">
        <v>0.73007418778551869</v>
      </c>
      <c r="T12" s="5">
        <v>0.78998384491114704</v>
      </c>
      <c r="U12" s="5">
        <v>0.7335624735216415</v>
      </c>
      <c r="V12" s="5">
        <v>0.78998384491114704</v>
      </c>
      <c r="W12" s="5">
        <v>0.73090526456926441</v>
      </c>
      <c r="X12" s="5">
        <v>0.78998384491114704</v>
      </c>
      <c r="Y12" s="5">
        <v>0.73007418778551869</v>
      </c>
      <c r="Z12" s="5">
        <v>0.7335624735216415</v>
      </c>
      <c r="AA12" s="5">
        <v>0.73090526456926441</v>
      </c>
      <c r="AB12" s="5">
        <v>0.79126989695897576</v>
      </c>
      <c r="AC12" s="5">
        <v>0.78998384491114704</v>
      </c>
      <c r="AD12" s="5">
        <v>0.79010794831441666</v>
      </c>
    </row>
    <row r="13" spans="1:30" x14ac:dyDescent="0.25">
      <c r="A13" s="6" t="s">
        <v>148</v>
      </c>
      <c r="B13" s="6" t="s">
        <v>53</v>
      </c>
      <c r="C13" s="6" t="s">
        <v>54</v>
      </c>
      <c r="D13" s="6" t="s">
        <v>69</v>
      </c>
      <c r="E13" s="6">
        <v>705.24796843528748</v>
      </c>
      <c r="F13" s="6">
        <v>7294</v>
      </c>
      <c r="G13" s="6">
        <v>5471</v>
      </c>
      <c r="H13" s="6">
        <v>1823</v>
      </c>
      <c r="I13" s="6">
        <v>239</v>
      </c>
      <c r="J13" s="6">
        <v>78</v>
      </c>
      <c r="K13" s="6">
        <v>61</v>
      </c>
      <c r="L13" s="6">
        <v>76</v>
      </c>
      <c r="M13" s="6">
        <v>692</v>
      </c>
      <c r="N13" s="6">
        <v>70</v>
      </c>
      <c r="O13" s="6">
        <v>65</v>
      </c>
      <c r="P13" s="6">
        <v>96</v>
      </c>
      <c r="Q13" s="6">
        <v>449</v>
      </c>
      <c r="R13" s="6">
        <v>0.75623941401776529</v>
      </c>
      <c r="S13" s="6">
        <v>0.73487112557839518</v>
      </c>
      <c r="T13" s="6">
        <v>0.75623941401776529</v>
      </c>
      <c r="U13" s="6">
        <v>0.7318072601664577</v>
      </c>
      <c r="V13" s="6">
        <v>0.75623941401776529</v>
      </c>
      <c r="W13" s="6">
        <v>0.73285099553250221</v>
      </c>
      <c r="X13" s="6">
        <v>0.75623941401776518</v>
      </c>
      <c r="Y13" s="6">
        <v>0.73487112557839518</v>
      </c>
      <c r="Z13" s="6">
        <v>0.7318072601664577</v>
      </c>
      <c r="AA13" s="6">
        <v>0.73285099553250221</v>
      </c>
      <c r="AB13" s="6">
        <v>0.75621553429989108</v>
      </c>
      <c r="AC13" s="6">
        <v>0.75623941401776529</v>
      </c>
      <c r="AD13" s="6">
        <v>0.75574497392360018</v>
      </c>
    </row>
    <row r="14" spans="1:30" x14ac:dyDescent="0.25">
      <c r="A14" s="5" t="s">
        <v>148</v>
      </c>
      <c r="B14" s="5" t="s">
        <v>55</v>
      </c>
      <c r="C14" s="5" t="s">
        <v>56</v>
      </c>
      <c r="D14" s="5" t="s">
        <v>69</v>
      </c>
      <c r="E14" s="5">
        <v>190.07325196266174</v>
      </c>
      <c r="F14" s="5">
        <v>1658</v>
      </c>
      <c r="G14" s="5">
        <v>1244</v>
      </c>
      <c r="H14" s="5">
        <v>414</v>
      </c>
      <c r="I14" s="5">
        <v>38</v>
      </c>
      <c r="J14" s="5">
        <v>7</v>
      </c>
      <c r="K14" s="5">
        <v>14</v>
      </c>
      <c r="L14" s="5">
        <v>5</v>
      </c>
      <c r="M14" s="5">
        <v>63</v>
      </c>
      <c r="N14" s="5">
        <v>19</v>
      </c>
      <c r="O14" s="5">
        <v>17</v>
      </c>
      <c r="P14" s="5">
        <v>27</v>
      </c>
      <c r="Q14" s="5">
        <v>224</v>
      </c>
      <c r="R14" s="5">
        <v>0.78526279029160118</v>
      </c>
      <c r="S14" s="5">
        <v>0.72180033055520443</v>
      </c>
      <c r="T14" s="5">
        <v>0.78526279029160118</v>
      </c>
      <c r="U14" s="5">
        <v>0.73381238063367638</v>
      </c>
      <c r="V14" s="5">
        <v>0.78526279029160118</v>
      </c>
      <c r="W14" s="5">
        <v>0.72555337343952286</v>
      </c>
      <c r="X14" s="5">
        <v>0.78526279029160129</v>
      </c>
      <c r="Y14" s="5">
        <v>0.72180033055520443</v>
      </c>
      <c r="Z14" s="5">
        <v>0.73381238063367638</v>
      </c>
      <c r="AA14" s="5">
        <v>0.72555337343952286</v>
      </c>
      <c r="AB14" s="5">
        <v>0.7921305227147194</v>
      </c>
      <c r="AC14" s="5">
        <v>0.78526279029160118</v>
      </c>
      <c r="AD14" s="5">
        <v>0.78734925218833007</v>
      </c>
    </row>
    <row r="15" spans="1:30" x14ac:dyDescent="0.25">
      <c r="A15" s="6" t="s">
        <v>148</v>
      </c>
      <c r="B15" s="6" t="s">
        <v>57</v>
      </c>
      <c r="C15" s="6" t="s">
        <v>58</v>
      </c>
      <c r="D15" s="6" t="s">
        <v>69</v>
      </c>
      <c r="E15" s="6">
        <v>5985.5314183235168</v>
      </c>
      <c r="F15" s="6">
        <v>64501</v>
      </c>
      <c r="G15" s="6">
        <v>48376</v>
      </c>
      <c r="H15" s="6">
        <v>16125</v>
      </c>
      <c r="I15" s="6">
        <v>1529</v>
      </c>
      <c r="J15" s="6">
        <v>249</v>
      </c>
      <c r="K15" s="6">
        <v>1141</v>
      </c>
      <c r="L15" s="6">
        <v>246</v>
      </c>
      <c r="M15" s="6">
        <v>2409</v>
      </c>
      <c r="N15" s="6">
        <v>1462</v>
      </c>
      <c r="O15" s="6">
        <v>811</v>
      </c>
      <c r="P15" s="6">
        <v>1316</v>
      </c>
      <c r="Q15" s="6">
        <v>6965</v>
      </c>
      <c r="R15" s="6">
        <v>0.67609812551736481</v>
      </c>
      <c r="S15" s="6">
        <v>0.6419893981424295</v>
      </c>
      <c r="T15" s="6">
        <v>0.67609812551736481</v>
      </c>
      <c r="U15" s="6">
        <v>0.62506970325763378</v>
      </c>
      <c r="V15" s="6">
        <v>0.67609812551736481</v>
      </c>
      <c r="W15" s="6">
        <v>0.63253619446059661</v>
      </c>
      <c r="X15" s="6">
        <v>0.67609812551736481</v>
      </c>
      <c r="Y15" s="6">
        <v>0.6419893981424295</v>
      </c>
      <c r="Z15" s="6">
        <v>0.62506970325763378</v>
      </c>
      <c r="AA15" s="6">
        <v>0.63253619446059661</v>
      </c>
      <c r="AB15" s="6">
        <v>0.67228205509841876</v>
      </c>
      <c r="AC15" s="6">
        <v>0.67609812551736481</v>
      </c>
      <c r="AD15" s="6">
        <v>0.67343861420561191</v>
      </c>
    </row>
    <row r="16" spans="1:30" x14ac:dyDescent="0.25">
      <c r="A16" s="5" t="s">
        <v>148</v>
      </c>
      <c r="B16" s="5" t="s">
        <v>59</v>
      </c>
      <c r="C16" s="5" t="s">
        <v>60</v>
      </c>
      <c r="D16" s="5" t="s">
        <v>69</v>
      </c>
      <c r="E16" s="5">
        <v>52.240045070648193</v>
      </c>
      <c r="F16" s="5">
        <v>163</v>
      </c>
      <c r="G16" s="5">
        <v>123</v>
      </c>
      <c r="H16" s="5">
        <v>40</v>
      </c>
      <c r="I16" s="5">
        <v>26</v>
      </c>
      <c r="J16" s="5">
        <v>1</v>
      </c>
      <c r="K16" s="5">
        <v>0</v>
      </c>
      <c r="L16" s="5">
        <v>7</v>
      </c>
      <c r="M16" s="5">
        <v>6</v>
      </c>
      <c r="N16" s="5">
        <v>0</v>
      </c>
      <c r="O16" s="5">
        <v>2</v>
      </c>
      <c r="P16" s="5">
        <v>0</v>
      </c>
      <c r="Q16" s="5">
        <v>0</v>
      </c>
      <c r="R16" s="5">
        <v>0.76707317073170733</v>
      </c>
      <c r="S16" s="5">
        <v>0.51845012626262632</v>
      </c>
      <c r="T16" s="5">
        <v>0.76707317073170733</v>
      </c>
      <c r="U16" s="5">
        <v>0.47376543209876543</v>
      </c>
      <c r="V16" s="5">
        <v>0.76707317073170733</v>
      </c>
      <c r="W16" s="5">
        <v>0.47692778260729574</v>
      </c>
      <c r="X16" s="5">
        <v>0.76707317073170744</v>
      </c>
      <c r="Y16" s="5">
        <v>0.51845012626262632</v>
      </c>
      <c r="Z16" s="5">
        <v>0.47376543209876543</v>
      </c>
      <c r="AA16" s="5">
        <v>0.47692778260729574</v>
      </c>
      <c r="AB16" s="5">
        <v>0.73926084395787139</v>
      </c>
      <c r="AC16" s="5">
        <v>0.76707317073170733</v>
      </c>
      <c r="AD16" s="5">
        <v>0.73199626360216075</v>
      </c>
    </row>
    <row r="17" spans="1:30" x14ac:dyDescent="0.25">
      <c r="A17" s="6" t="s">
        <v>148</v>
      </c>
      <c r="B17" s="6" t="s">
        <v>61</v>
      </c>
      <c r="C17" s="6" t="s">
        <v>62</v>
      </c>
      <c r="D17" s="6" t="s">
        <v>69</v>
      </c>
      <c r="E17" s="6">
        <v>81.866764068603516</v>
      </c>
      <c r="F17" s="6">
        <v>490</v>
      </c>
      <c r="G17" s="6">
        <v>368</v>
      </c>
      <c r="H17" s="6">
        <v>122</v>
      </c>
      <c r="I17" s="6">
        <v>30</v>
      </c>
      <c r="J17" s="6">
        <v>17</v>
      </c>
      <c r="K17" s="6">
        <v>0</v>
      </c>
      <c r="L17" s="6">
        <v>10</v>
      </c>
      <c r="M17" s="6">
        <v>60</v>
      </c>
      <c r="N17" s="6">
        <v>0</v>
      </c>
      <c r="O17" s="6">
        <v>3</v>
      </c>
      <c r="P17" s="6">
        <v>3</v>
      </c>
      <c r="Q17" s="6">
        <v>0</v>
      </c>
      <c r="R17" s="6">
        <v>0.73683859789417572</v>
      </c>
      <c r="S17" s="6">
        <v>0.48684808170685989</v>
      </c>
      <c r="T17" s="6">
        <v>0.73683859789417572</v>
      </c>
      <c r="U17" s="6">
        <v>0.50023301102741435</v>
      </c>
      <c r="V17" s="6">
        <v>0.73683859789417572</v>
      </c>
      <c r="W17" s="6">
        <v>0.48955422267437831</v>
      </c>
      <c r="X17" s="6">
        <v>0.73683859789417572</v>
      </c>
      <c r="Y17" s="6">
        <v>0.48684808170685989</v>
      </c>
      <c r="Z17" s="6">
        <v>0.50023301102741435</v>
      </c>
      <c r="AA17" s="6">
        <v>0.48955422267437831</v>
      </c>
      <c r="AB17" s="6">
        <v>0.70179069255000204</v>
      </c>
      <c r="AC17" s="6">
        <v>0.73683859789417572</v>
      </c>
      <c r="AD17" s="6">
        <v>0.71369681024998988</v>
      </c>
    </row>
    <row r="18" spans="1:30" x14ac:dyDescent="0.25">
      <c r="A18" s="5" t="s">
        <v>148</v>
      </c>
      <c r="B18" s="5" t="s">
        <v>63</v>
      </c>
      <c r="C18" s="5" t="s">
        <v>64</v>
      </c>
      <c r="D18" s="5" t="s">
        <v>69</v>
      </c>
      <c r="E18" s="5">
        <v>6473.7394411563873</v>
      </c>
      <c r="F18" s="5">
        <v>70002</v>
      </c>
      <c r="G18" s="5">
        <v>52502</v>
      </c>
      <c r="H18" s="5">
        <v>17500</v>
      </c>
      <c r="I18" s="5">
        <v>4124</v>
      </c>
      <c r="J18" s="5">
        <v>247</v>
      </c>
      <c r="K18" s="5">
        <v>1463</v>
      </c>
      <c r="L18" s="5">
        <v>233</v>
      </c>
      <c r="M18" s="5">
        <v>4718</v>
      </c>
      <c r="N18" s="5">
        <v>883</v>
      </c>
      <c r="O18" s="5">
        <v>1336</v>
      </c>
      <c r="P18" s="5">
        <v>826</v>
      </c>
      <c r="Q18" s="5">
        <v>3671</v>
      </c>
      <c r="R18" s="5">
        <v>0.71500810321042885</v>
      </c>
      <c r="S18" s="5">
        <v>0.7164412958251315</v>
      </c>
      <c r="T18" s="5">
        <v>0.71500810321042885</v>
      </c>
      <c r="U18" s="5">
        <v>0.71500789319799118</v>
      </c>
      <c r="V18" s="5">
        <v>0.71500810321042885</v>
      </c>
      <c r="W18" s="5">
        <v>0.71561738571553868</v>
      </c>
      <c r="X18" s="5">
        <v>0.71500810321042885</v>
      </c>
      <c r="Y18" s="5">
        <v>0.7164412958251315</v>
      </c>
      <c r="Z18" s="5">
        <v>0.71500789319799118</v>
      </c>
      <c r="AA18" s="5">
        <v>0.71561738571553868</v>
      </c>
      <c r="AB18" s="5">
        <v>0.71644111849187653</v>
      </c>
      <c r="AC18" s="5">
        <v>0.71500810321042885</v>
      </c>
      <c r="AD18" s="5">
        <v>0.71561740373073501</v>
      </c>
    </row>
    <row r="19" spans="1:30" x14ac:dyDescent="0.25">
      <c r="A19" s="9" t="s">
        <v>148</v>
      </c>
      <c r="B19" s="9" t="s">
        <v>65</v>
      </c>
      <c r="C19" s="9" t="s">
        <v>66</v>
      </c>
      <c r="D19" s="9" t="s">
        <v>69</v>
      </c>
      <c r="E19" s="9">
        <v>6647.7184479236603</v>
      </c>
      <c r="F19" s="9">
        <v>70430</v>
      </c>
      <c r="G19" s="9">
        <v>52823</v>
      </c>
      <c r="H19" s="9">
        <v>17607</v>
      </c>
      <c r="I19" s="9">
        <v>2862</v>
      </c>
      <c r="J19" s="9">
        <v>317</v>
      </c>
      <c r="K19" s="9">
        <v>680</v>
      </c>
      <c r="L19" s="9">
        <v>212</v>
      </c>
      <c r="M19" s="9">
        <v>8671</v>
      </c>
      <c r="N19" s="9">
        <v>1021</v>
      </c>
      <c r="O19" s="9">
        <v>530</v>
      </c>
      <c r="P19" s="9">
        <v>1126</v>
      </c>
      <c r="Q19" s="9">
        <v>2190</v>
      </c>
      <c r="R19" s="9">
        <v>0.77936958462991013</v>
      </c>
      <c r="S19" s="9">
        <v>0.73831889895668679</v>
      </c>
      <c r="T19" s="9">
        <v>0.77936958462991013</v>
      </c>
      <c r="U19" s="9">
        <v>0.72891214286231587</v>
      </c>
      <c r="V19" s="9">
        <v>0.77936958462991013</v>
      </c>
      <c r="W19" s="9">
        <v>0.73317184842611627</v>
      </c>
      <c r="X19" s="9">
        <v>0.77936958462991013</v>
      </c>
      <c r="Y19" s="9">
        <v>0.73831889895668679</v>
      </c>
      <c r="Z19" s="9">
        <v>0.72891214286231587</v>
      </c>
      <c r="AA19" s="9">
        <v>0.73317184842611627</v>
      </c>
      <c r="AB19" s="9">
        <v>0.77932628502358103</v>
      </c>
      <c r="AC19" s="9">
        <v>0.77936958462991013</v>
      </c>
      <c r="AD19" s="9">
        <v>0.77901826120734641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j o l r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C O i W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l r V Q c y t y x w A g A A m w w A A B M A H A B G b 3 J t d W x h c y 9 T Z W N 0 a W 9 u M S 5 t I K I Y A C i g F A A A A A A A A A A A A A A A A A A A A A A A A A A A A O 1 V w W 7 a Q B A 9 F 4 l / W L k X k F y E a Z p D K x 8 C h C R q g t J C T 3 G F F j P Y W 9 a 7 a H d M g 1 D + p t / Q H 8 i P d Q 2 k Q O w 1 t 6 p q w w W Y 9 + b N m 9 3 R j o Y Q m R R k s P n 2 P l Q r 1 Y q O q Y I J u W i D w i 5 F + r E n + Y T 4 h A N W K 8 R 8 P q X A O Z h I R y 8 a X R m m C Q i s 9 R i H R k c K N H 9 0 z e m 8 D 7 5 o U D r o s x m n O u i C n q G c B x c M 4 3 Q 8 u l X y G 8 x Q B 2 0 a x s C l o m o M D I N z F c F Y M K 0 h W B s I + j I 4 d N J A v X D q 7 l 0 X O E s Y g v K d V 4 5 L O p K n i d D + 2 1 O X n I t Q T p i I f K / 1 r u U a v x J h g E s O / u 5 n o y 8 F f K 2 7 m 5 Z e O 5 e P P 2 N Q J A K N 6 R S B X A K d g H J M l 0 M 6 N n R j O D G 5 m 7 C u b c 7 A J X f b + B n n g 5 B y q r S P K t 0 X v o D H H 8 L k G K d k u J z v F I e K C j 2 V K t l Y N x j o m t W I u 1 o 5 V 0 a D Z h d l + r 0 S e H r S y J I e X L J y B r F U G K Z o E D Q x g n C P a 6 B P E 8 g F s 7 R 8 k O 2 Y I k 3 G o D Z h i Z S T a x A R x v m 6 p g k m z F G b E c I C 1 D R R j J y F Y a p o u C w o e K s g Z D o b y x s a K p n P 3 S O w I 4 Q 2 E 1 Q V F f k M 5 r a 4 r c I T W i y / R a 3 a P c + m m y H F m g a x 6 t 1 Q V O w + d 1 9 N M n / q s y C p S d T a Z i E 0 9 d 7 o U K q i 6 2 4 S n c 7 n Z p j y H r 3 S g p 6 9 o F d W 0 L M X p N s h I d Q + L U l 2 0 o Q u o l J z O 5 b V 5 I 5 S Y n Z H s p r + D i y K 0 T y g x z w d E K 2 2 D l g l z g 5 4 h e Y e 6 t U K E 7 Z n K f f 0 j / p y N A S V z e T o r 1 g D W z O B 3 d 2 R 1 X D S f F k N / 9 p q K G G w Y 4 z f D 6 7 l 9 b e U e L Y c L L B N f G 8 5 F O 0 N i + j + e n g m + N 9 u h 1 Z Z X q s s r 8 x o y 2 7 0 Z R 3 9 w X X 0 C 1 B L A Q I t A B Q A A g A I A I 6 J a 1 X r Y h f / o w A A A P Y A A A A S A A A A A A A A A A A A A A A A A A A A A A B D b 2 5 m a W c v U G F j a 2 F n Z S 5 4 b W x Q S w E C L Q A U A A I A C A C O i W t V D 8 r p q 6 Q A A A D p A A A A E w A A A A A A A A A A A A A A A A D v A A A A W 0 N v b n R l b n R f V H l w Z X N d L n h t b F B L A Q I t A B Q A A g A I A I 6 J a 1 U H M r c s c A I A A J s M A A A T A A A A A A A A A A A A A A A A A O A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F F A A A A A A A A v 0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E R h d G F L R m 9 s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Q m V y d E R h d G F L R m 9 s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N j o 1 O T o y O C 4 z N T g 1 M D U 4 W i I g L z 4 8 R W 5 0 c n k g V H l w Z T 0 i R m l s b E N v b H V t b l R 5 c G V z I i B W Y W x 1 Z T 0 i c 0 F 3 W U d C Z 1 V E Q X d N R k F 3 T U Z B d 0 1 G Q X d N R k J n V U Z C U U 1 G Q l F V R E J R V U Z C U U 1 G Q l F V R C I g L z 4 8 R W 5 0 c n k g V H l w Z T 0 i R m l s b E N v b H V t b k 5 h b W V z I i B W Y W x 1 Z T 0 i c 1 s m c X V v d D t J d G V y Y X R p b 2 4 m c X V v d D s s J n F 1 b 3 Q 7 U 2 h v c n R j d X Q m c X V v d D s s J n F 1 b 3 Q 7 T m F t Z S Z x d W 9 0 O y w m c X V v d D t U e X B l J n F 1 b 3 Q 7 L C Z x d W 9 0 O 1 R p b W U m c X V v d D s s J n F 1 b 3 Q 7 V G 9 0 Y W w g T G V u Z 3 R o J n F 1 b 3 Q 7 L C Z x d W 9 0 O 1 R y Y W l u a W 5 n I F N l d C Z x d W 9 0 O y w m c X V v d D t U Z X N 0 I F N l d C Z x d W 9 0 O y w m c X V v d D t B Y 2 N 1 c m F j e S Z x d W 9 0 O y w m c X V v d D t Q c m V j a X N p b 2 4 g T W F j c m 8 m c X V v d D s s J n F 1 b 3 Q 7 U H J l Y 2 l z a W 9 u I E 1 p Y 3 J v J n F 1 b 3 Q 7 L C Z x d W 9 0 O 1 B y Z W N p c 2 l v b i B C a W 5 h c n k m c X V v d D s s J n F 1 b 3 Q 7 U m V j Y W x s I E 1 h Y 3 J v J n F 1 b 3 Q 7 L C Z x d W 9 0 O 1 J l Y 2 F s b C B N a W N y b y Z x d W 9 0 O y w m c X V v d D t S Z W N h b G w g Q m l u Y X J 5 J n F 1 b 3 Q 7 L C Z x d W 9 0 O 0 Y x I E 1 h Y 3 J v J n F 1 b 3 Q 7 L C Z x d W 9 0 O 0 Y x I E 1 p Y 3 J v J n F 1 b 3 Q 7 L C Z x d W 9 0 O 0 Y x I E J p b m F y e S Z x d W 9 0 O y w m c X V v d D t N Y X R y a X g m c X V v d D s s J n F 1 b 3 Q 7 M C B w c m V j a X N p b 2 4 m c X V v d D s s J n F 1 b 3 Q 7 M C B y Z W N h b G w m c X V v d D s s J n F 1 b 3 Q 7 M C B m M S 1 z Y 2 9 y Z S Z x d W 9 0 O y w m c X V v d D s w I H N 1 c H B v c n Q m c X V v d D s s J n F 1 b 3 Q 7 M S B w c m V j a X N p b 2 4 m c X V v d D s s J n F 1 b 3 Q 7 M S B y Z W N h b G w m c X V v d D s s J n F 1 b 3 Q 7 M S B m M S 1 z Y 2 9 y Z S Z x d W 9 0 O y w m c X V v d D s x I H N 1 c H B v c n Q m c X V v d D s s J n F 1 b 3 Q 7 Y W N j d X J h Y 3 k g Y W N j d X J h Y 3 k m c X V v d D s s J n F 1 b 3 Q 7 b W F j c m 8 g Y X Z n I H B y Z W N p c 2 l v b i Z x d W 9 0 O y w m c X V v d D t t Y W N y b y B h d m c g c m V j Y W x s J n F 1 b 3 Q 7 L C Z x d W 9 0 O 2 1 h Y 3 J v I G F 2 Z y B m M S 1 z Y 2 9 y Z S Z x d W 9 0 O y w m c X V v d D t t Y W N y b y B h d m c g c 3 V w c G 9 y d C Z x d W 9 0 O y w m c X V v d D t 3 Z W l n a H R l Z C B h d m c g c H J l Y 2 l z a W 9 u J n F 1 b 3 Q 7 L C Z x d W 9 0 O 3 d l a W d o d G V k I G F 2 Z y B y Z W N h b G w m c X V v d D s s J n F 1 b 3 Q 7 d 2 V p Z 2 h 0 Z W Q g Y X Z n I G Y x L X N j b 3 J l J n F 1 b 3 Q 7 L C Z x d W 9 0 O 3 d l a W d o d G V k I G F 2 Z y B z d X B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C Z X J 0 R G F 0 Y U t G b 2 x k L 0 F 1 d G 9 S Z W 1 v d m V k Q 2 9 s d W 1 u c z E u e 0 l 0 Z X J h d G l v b i w w f S Z x d W 9 0 O y w m c X V v d D t T Z W N 0 a W 9 u M S 9 H Q m V y d E R h d G F L R m 9 s Z C 9 B d X R v U m V t b 3 Z l Z E N v b H V t b n M x L n t T a G 9 y d G N 1 d C w x f S Z x d W 9 0 O y w m c X V v d D t T Z W N 0 a W 9 u M S 9 H Q m V y d E R h d G F L R m 9 s Z C 9 B d X R v U m V t b 3 Z l Z E N v b H V t b n M x L n t O Y W 1 l L D J 9 J n F 1 b 3 Q 7 L C Z x d W 9 0 O 1 N l Y 3 R p b 2 4 x L 0 d C Z X J 0 R G F 0 Y U t G b 2 x k L 0 F 1 d G 9 S Z W 1 v d m V k Q 2 9 s d W 1 u c z E u e 1 R 5 c G U s M 3 0 m c X V v d D s s J n F 1 b 3 Q 7 U 2 V j d G l v b j E v R 0 J l c n R E Y X R h S 0 Z v b G Q v Q X V 0 b 1 J l b W 9 2 Z W R D b 2 x 1 b W 5 z M S 5 7 V G l t Z S w 0 f S Z x d W 9 0 O y w m c X V v d D t T Z W N 0 a W 9 u M S 9 H Q m V y d E R h d G F L R m 9 s Z C 9 B d X R v U m V t b 3 Z l Z E N v b H V t b n M x L n t U b 3 R h b C B M Z W 5 n d G g s N X 0 m c X V v d D s s J n F 1 b 3 Q 7 U 2 V j d G l v b j E v R 0 J l c n R E Y X R h S 0 Z v b G Q v Q X V 0 b 1 J l b W 9 2 Z W R D b 2 x 1 b W 5 z M S 5 7 V H J h a W 5 p b m c g U 2 V 0 L D Z 9 J n F 1 b 3 Q 7 L C Z x d W 9 0 O 1 N l Y 3 R p b 2 4 x L 0 d C Z X J 0 R G F 0 Y U t G b 2 x k L 0 F 1 d G 9 S Z W 1 v d m V k Q 2 9 s d W 1 u c z E u e 1 R l c 3 Q g U 2 V 0 L D d 9 J n F 1 b 3 Q 7 L C Z x d W 9 0 O 1 N l Y 3 R p b 2 4 x L 0 d C Z X J 0 R G F 0 Y U t G b 2 x k L 0 F 1 d G 9 S Z W 1 v d m V k Q 2 9 s d W 1 u c z E u e 0 F j Y 3 V y Y W N 5 L D h 9 J n F 1 b 3 Q 7 L C Z x d W 9 0 O 1 N l Y 3 R p b 2 4 x L 0 d C Z X J 0 R G F 0 Y U t G b 2 x k L 0 F 1 d G 9 S Z W 1 v d m V k Q 2 9 s d W 1 u c z E u e 1 B y Z W N p c 2 l v b i B N Y W N y b y w 5 f S Z x d W 9 0 O y w m c X V v d D t T Z W N 0 a W 9 u M S 9 H Q m V y d E R h d G F L R m 9 s Z C 9 B d X R v U m V t b 3 Z l Z E N v b H V t b n M x L n t Q c m V j a X N p b 2 4 g T W l j c m 8 s M T B 9 J n F 1 b 3 Q 7 L C Z x d W 9 0 O 1 N l Y 3 R p b 2 4 x L 0 d C Z X J 0 R G F 0 Y U t G b 2 x k L 0 F 1 d G 9 S Z W 1 v d m V k Q 2 9 s d W 1 u c z E u e 1 B y Z W N p c 2 l v b i B C a W 5 h c n k s M T F 9 J n F 1 b 3 Q 7 L C Z x d W 9 0 O 1 N l Y 3 R p b 2 4 x L 0 d C Z X J 0 R G F 0 Y U t G b 2 x k L 0 F 1 d G 9 S Z W 1 v d m V k Q 2 9 s d W 1 u c z E u e 1 J l Y 2 F s b C B N Y W N y b y w x M n 0 m c X V v d D s s J n F 1 b 3 Q 7 U 2 V j d G l v b j E v R 0 J l c n R E Y X R h S 0 Z v b G Q v Q X V 0 b 1 J l b W 9 2 Z W R D b 2 x 1 b W 5 z M S 5 7 U m V j Y W x s I E 1 p Y 3 J v L D E z f S Z x d W 9 0 O y w m c X V v d D t T Z W N 0 a W 9 u M S 9 H Q m V y d E R h d G F L R m 9 s Z C 9 B d X R v U m V t b 3 Z l Z E N v b H V t b n M x L n t S Z W N h b G w g Q m l u Y X J 5 L D E 0 f S Z x d W 9 0 O y w m c X V v d D t T Z W N 0 a W 9 u M S 9 H Q m V y d E R h d G F L R m 9 s Z C 9 B d X R v U m V t b 3 Z l Z E N v b H V t b n M x L n t G M S B N Y W N y b y w x N X 0 m c X V v d D s s J n F 1 b 3 Q 7 U 2 V j d G l v b j E v R 0 J l c n R E Y X R h S 0 Z v b G Q v Q X V 0 b 1 J l b W 9 2 Z W R D b 2 x 1 b W 5 z M S 5 7 R j E g T W l j c m 8 s M T Z 9 J n F 1 b 3 Q 7 L C Z x d W 9 0 O 1 N l Y 3 R p b 2 4 x L 0 d C Z X J 0 R G F 0 Y U t G b 2 x k L 0 F 1 d G 9 S Z W 1 v d m V k Q 2 9 s d W 1 u c z E u e 0 Y x I E J p b m F y e S w x N 3 0 m c X V v d D s s J n F 1 b 3 Q 7 U 2 V j d G l v b j E v R 0 J l c n R E Y X R h S 0 Z v b G Q v Q X V 0 b 1 J l b W 9 2 Z W R D b 2 x 1 b W 5 z M S 5 7 T W F 0 c m l 4 L D E 4 f S Z x d W 9 0 O y w m c X V v d D t T Z W N 0 a W 9 u M S 9 H Q m V y d E R h d G F L R m 9 s Z C 9 B d X R v U m V t b 3 Z l Z E N v b H V t b n M x L n s w I H B y Z W N p c 2 l v b i w x O X 0 m c X V v d D s s J n F 1 b 3 Q 7 U 2 V j d G l v b j E v R 0 J l c n R E Y X R h S 0 Z v b G Q v Q X V 0 b 1 J l b W 9 2 Z W R D b 2 x 1 b W 5 z M S 5 7 M C B y Z W N h b G w s M j B 9 J n F 1 b 3 Q 7 L C Z x d W 9 0 O 1 N l Y 3 R p b 2 4 x L 0 d C Z X J 0 R G F 0 Y U t G b 2 x k L 0 F 1 d G 9 S Z W 1 v d m V k Q 2 9 s d W 1 u c z E u e z A g Z j E t c 2 N v c m U s M j F 9 J n F 1 b 3 Q 7 L C Z x d W 9 0 O 1 N l Y 3 R p b 2 4 x L 0 d C Z X J 0 R G F 0 Y U t G b 2 x k L 0 F 1 d G 9 S Z W 1 v d m V k Q 2 9 s d W 1 u c z E u e z A g c 3 V w c G 9 y d C w y M n 0 m c X V v d D s s J n F 1 b 3 Q 7 U 2 V j d G l v b j E v R 0 J l c n R E Y X R h S 0 Z v b G Q v Q X V 0 b 1 J l b W 9 2 Z W R D b 2 x 1 b W 5 z M S 5 7 M S B w c m V j a X N p b 2 4 s M j N 9 J n F 1 b 3 Q 7 L C Z x d W 9 0 O 1 N l Y 3 R p b 2 4 x L 0 d C Z X J 0 R G F 0 Y U t G b 2 x k L 0 F 1 d G 9 S Z W 1 v d m V k Q 2 9 s d W 1 u c z E u e z E g c m V j Y W x s L D I 0 f S Z x d W 9 0 O y w m c X V v d D t T Z W N 0 a W 9 u M S 9 H Q m V y d E R h d G F L R m 9 s Z C 9 B d X R v U m V t b 3 Z l Z E N v b H V t b n M x L n s x I G Y x L X N j b 3 J l L D I 1 f S Z x d W 9 0 O y w m c X V v d D t T Z W N 0 a W 9 u M S 9 H Q m V y d E R h d G F L R m 9 s Z C 9 B d X R v U m V t b 3 Z l Z E N v b H V t b n M x L n s x I H N 1 c H B v c n Q s M j Z 9 J n F 1 b 3 Q 7 L C Z x d W 9 0 O 1 N l Y 3 R p b 2 4 x L 0 d C Z X J 0 R G F 0 Y U t G b 2 x k L 0 F 1 d G 9 S Z W 1 v d m V k Q 2 9 s d W 1 u c z E u e 2 F j Y 3 V y Y W N 5 I G F j Y 3 V y Y W N 5 L D I 3 f S Z x d W 9 0 O y w m c X V v d D t T Z W N 0 a W 9 u M S 9 H Q m V y d E R h d G F L R m 9 s Z C 9 B d X R v U m V t b 3 Z l Z E N v b H V t b n M x L n t t Y W N y b y B h d m c g c H J l Y 2 l z a W 9 u L D I 4 f S Z x d W 9 0 O y w m c X V v d D t T Z W N 0 a W 9 u M S 9 H Q m V y d E R h d G F L R m 9 s Z C 9 B d X R v U m V t b 3 Z l Z E N v b H V t b n M x L n t t Y W N y b y B h d m c g c m V j Y W x s L D I 5 f S Z x d W 9 0 O y w m c X V v d D t T Z W N 0 a W 9 u M S 9 H Q m V y d E R h d G F L R m 9 s Z C 9 B d X R v U m V t b 3 Z l Z E N v b H V t b n M x L n t t Y W N y b y B h d m c g Z j E t c 2 N v c m U s M z B 9 J n F 1 b 3 Q 7 L C Z x d W 9 0 O 1 N l Y 3 R p b 2 4 x L 0 d C Z X J 0 R G F 0 Y U t G b 2 x k L 0 F 1 d G 9 S Z W 1 v d m V k Q 2 9 s d W 1 u c z E u e 2 1 h Y 3 J v I G F 2 Z y B z d X B w b 3 J 0 L D M x f S Z x d W 9 0 O y w m c X V v d D t T Z W N 0 a W 9 u M S 9 H Q m V y d E R h d G F L R m 9 s Z C 9 B d X R v U m V t b 3 Z l Z E N v b H V t b n M x L n t 3 Z W l n a H R l Z C B h d m c g c H J l Y 2 l z a W 9 u L D M y f S Z x d W 9 0 O y w m c X V v d D t T Z W N 0 a W 9 u M S 9 H Q m V y d E R h d G F L R m 9 s Z C 9 B d X R v U m V t b 3 Z l Z E N v b H V t b n M x L n t 3 Z W l n a H R l Z C B h d m c g c m V j Y W x s L D M z f S Z x d W 9 0 O y w m c X V v d D t T Z W N 0 a W 9 u M S 9 H Q m V y d E R h d G F L R m 9 s Z C 9 B d X R v U m V t b 3 Z l Z E N v b H V t b n M x L n t 3 Z W l n a H R l Z C B h d m c g Z j E t c 2 N v c m U s M z R 9 J n F 1 b 3 Q 7 L C Z x d W 9 0 O 1 N l Y 3 R p b 2 4 x L 0 d C Z X J 0 R G F 0 Y U t G b 2 x k L 0 F 1 d G 9 S Z W 1 v d m V k Q 2 9 s d W 1 u c z E u e 3 d l a W d o d G V k I G F 2 Z y B z d X B w b 3 J 0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R 0 J l c n R E Y X R h S 0 Z v b G Q v Q X V 0 b 1 J l b W 9 2 Z W R D b 2 x 1 b W 5 z M S 5 7 S X R l c m F 0 a W 9 u L D B 9 J n F 1 b 3 Q 7 L C Z x d W 9 0 O 1 N l Y 3 R p b 2 4 x L 0 d C Z X J 0 R G F 0 Y U t G b 2 x k L 0 F 1 d G 9 S Z W 1 v d m V k Q 2 9 s d W 1 u c z E u e 1 N o b 3 J 0 Y 3 V 0 L D F 9 J n F 1 b 3 Q 7 L C Z x d W 9 0 O 1 N l Y 3 R p b 2 4 x L 0 d C Z X J 0 R G F 0 Y U t G b 2 x k L 0 F 1 d G 9 S Z W 1 v d m V k Q 2 9 s d W 1 u c z E u e 0 5 h b W U s M n 0 m c X V v d D s s J n F 1 b 3 Q 7 U 2 V j d G l v b j E v R 0 J l c n R E Y X R h S 0 Z v b G Q v Q X V 0 b 1 J l b W 9 2 Z W R D b 2 x 1 b W 5 z M S 5 7 V H l w Z S w z f S Z x d W 9 0 O y w m c X V v d D t T Z W N 0 a W 9 u M S 9 H Q m V y d E R h d G F L R m 9 s Z C 9 B d X R v U m V t b 3 Z l Z E N v b H V t b n M x L n t U a W 1 l L D R 9 J n F 1 b 3 Q 7 L C Z x d W 9 0 O 1 N l Y 3 R p b 2 4 x L 0 d C Z X J 0 R G F 0 Y U t G b 2 x k L 0 F 1 d G 9 S Z W 1 v d m V k Q 2 9 s d W 1 u c z E u e 1 R v d G F s I E x l b m d 0 a C w 1 f S Z x d W 9 0 O y w m c X V v d D t T Z W N 0 a W 9 u M S 9 H Q m V y d E R h d G F L R m 9 s Z C 9 B d X R v U m V t b 3 Z l Z E N v b H V t b n M x L n t U c m F p b m l u Z y B T Z X Q s N n 0 m c X V v d D s s J n F 1 b 3 Q 7 U 2 V j d G l v b j E v R 0 J l c n R E Y X R h S 0 Z v b G Q v Q X V 0 b 1 J l b W 9 2 Z W R D b 2 x 1 b W 5 z M S 5 7 V G V z d C B T Z X Q s N 3 0 m c X V v d D s s J n F 1 b 3 Q 7 U 2 V j d G l v b j E v R 0 J l c n R E Y X R h S 0 Z v b G Q v Q X V 0 b 1 J l b W 9 2 Z W R D b 2 x 1 b W 5 z M S 5 7 Q W N j d X J h Y 3 k s O H 0 m c X V v d D s s J n F 1 b 3 Q 7 U 2 V j d G l v b j E v R 0 J l c n R E Y X R h S 0 Z v b G Q v Q X V 0 b 1 J l b W 9 2 Z W R D b 2 x 1 b W 5 z M S 5 7 U H J l Y 2 l z a W 9 u I E 1 h Y 3 J v L D l 9 J n F 1 b 3 Q 7 L C Z x d W 9 0 O 1 N l Y 3 R p b 2 4 x L 0 d C Z X J 0 R G F 0 Y U t G b 2 x k L 0 F 1 d G 9 S Z W 1 v d m V k Q 2 9 s d W 1 u c z E u e 1 B y Z W N p c 2 l v b i B N a W N y b y w x M H 0 m c X V v d D s s J n F 1 b 3 Q 7 U 2 V j d G l v b j E v R 0 J l c n R E Y X R h S 0 Z v b G Q v Q X V 0 b 1 J l b W 9 2 Z W R D b 2 x 1 b W 5 z M S 5 7 U H J l Y 2 l z a W 9 u I E J p b m F y e S w x M X 0 m c X V v d D s s J n F 1 b 3 Q 7 U 2 V j d G l v b j E v R 0 J l c n R E Y X R h S 0 Z v b G Q v Q X V 0 b 1 J l b W 9 2 Z W R D b 2 x 1 b W 5 z M S 5 7 U m V j Y W x s I E 1 h Y 3 J v L D E y f S Z x d W 9 0 O y w m c X V v d D t T Z W N 0 a W 9 u M S 9 H Q m V y d E R h d G F L R m 9 s Z C 9 B d X R v U m V t b 3 Z l Z E N v b H V t b n M x L n t S Z W N h b G w g T W l j c m 8 s M T N 9 J n F 1 b 3 Q 7 L C Z x d W 9 0 O 1 N l Y 3 R p b 2 4 x L 0 d C Z X J 0 R G F 0 Y U t G b 2 x k L 0 F 1 d G 9 S Z W 1 v d m V k Q 2 9 s d W 1 u c z E u e 1 J l Y 2 F s b C B C a W 5 h c n k s M T R 9 J n F 1 b 3 Q 7 L C Z x d W 9 0 O 1 N l Y 3 R p b 2 4 x L 0 d C Z X J 0 R G F 0 Y U t G b 2 x k L 0 F 1 d G 9 S Z W 1 v d m V k Q 2 9 s d W 1 u c z E u e 0 Y x I E 1 h Y 3 J v L D E 1 f S Z x d W 9 0 O y w m c X V v d D t T Z W N 0 a W 9 u M S 9 H Q m V y d E R h d G F L R m 9 s Z C 9 B d X R v U m V t b 3 Z l Z E N v b H V t b n M x L n t G M S B N a W N y b y w x N n 0 m c X V v d D s s J n F 1 b 3 Q 7 U 2 V j d G l v b j E v R 0 J l c n R E Y X R h S 0 Z v b G Q v Q X V 0 b 1 J l b W 9 2 Z W R D b 2 x 1 b W 5 z M S 5 7 R j E g Q m l u Y X J 5 L D E 3 f S Z x d W 9 0 O y w m c X V v d D t T Z W N 0 a W 9 u M S 9 H Q m V y d E R h d G F L R m 9 s Z C 9 B d X R v U m V t b 3 Z l Z E N v b H V t b n M x L n t N Y X R y a X g s M T h 9 J n F 1 b 3 Q 7 L C Z x d W 9 0 O 1 N l Y 3 R p b 2 4 x L 0 d C Z X J 0 R G F 0 Y U t G b 2 x k L 0 F 1 d G 9 S Z W 1 v d m V k Q 2 9 s d W 1 u c z E u e z A g c H J l Y 2 l z a W 9 u L D E 5 f S Z x d W 9 0 O y w m c X V v d D t T Z W N 0 a W 9 u M S 9 H Q m V y d E R h d G F L R m 9 s Z C 9 B d X R v U m V t b 3 Z l Z E N v b H V t b n M x L n s w I H J l Y 2 F s b C w y M H 0 m c X V v d D s s J n F 1 b 3 Q 7 U 2 V j d G l v b j E v R 0 J l c n R E Y X R h S 0 Z v b G Q v Q X V 0 b 1 J l b W 9 2 Z W R D b 2 x 1 b W 5 z M S 5 7 M C B m M S 1 z Y 2 9 y Z S w y M X 0 m c X V v d D s s J n F 1 b 3 Q 7 U 2 V j d G l v b j E v R 0 J l c n R E Y X R h S 0 Z v b G Q v Q X V 0 b 1 J l b W 9 2 Z W R D b 2 x 1 b W 5 z M S 5 7 M C B z d X B w b 3 J 0 L D I y f S Z x d W 9 0 O y w m c X V v d D t T Z W N 0 a W 9 u M S 9 H Q m V y d E R h d G F L R m 9 s Z C 9 B d X R v U m V t b 3 Z l Z E N v b H V t b n M x L n s x I H B y Z W N p c 2 l v b i w y M 3 0 m c X V v d D s s J n F 1 b 3 Q 7 U 2 V j d G l v b j E v R 0 J l c n R E Y X R h S 0 Z v b G Q v Q X V 0 b 1 J l b W 9 2 Z W R D b 2 x 1 b W 5 z M S 5 7 M S B y Z W N h b G w s M j R 9 J n F 1 b 3 Q 7 L C Z x d W 9 0 O 1 N l Y 3 R p b 2 4 x L 0 d C Z X J 0 R G F 0 Y U t G b 2 x k L 0 F 1 d G 9 S Z W 1 v d m V k Q 2 9 s d W 1 u c z E u e z E g Z j E t c 2 N v c m U s M j V 9 J n F 1 b 3 Q 7 L C Z x d W 9 0 O 1 N l Y 3 R p b 2 4 x L 0 d C Z X J 0 R G F 0 Y U t G b 2 x k L 0 F 1 d G 9 S Z W 1 v d m V k Q 2 9 s d W 1 u c z E u e z E g c 3 V w c G 9 y d C w y N n 0 m c X V v d D s s J n F 1 b 3 Q 7 U 2 V j d G l v b j E v R 0 J l c n R E Y X R h S 0 Z v b G Q v Q X V 0 b 1 J l b W 9 2 Z W R D b 2 x 1 b W 5 z M S 5 7 Y W N j d X J h Y 3 k g Y W N j d X J h Y 3 k s M j d 9 J n F 1 b 3 Q 7 L C Z x d W 9 0 O 1 N l Y 3 R p b 2 4 x L 0 d C Z X J 0 R G F 0 Y U t G b 2 x k L 0 F 1 d G 9 S Z W 1 v d m V k Q 2 9 s d W 1 u c z E u e 2 1 h Y 3 J v I G F 2 Z y B w c m V j a X N p b 2 4 s M j h 9 J n F 1 b 3 Q 7 L C Z x d W 9 0 O 1 N l Y 3 R p b 2 4 x L 0 d C Z X J 0 R G F 0 Y U t G b 2 x k L 0 F 1 d G 9 S Z W 1 v d m V k Q 2 9 s d W 1 u c z E u e 2 1 h Y 3 J v I G F 2 Z y B y Z W N h b G w s M j l 9 J n F 1 b 3 Q 7 L C Z x d W 9 0 O 1 N l Y 3 R p b 2 4 x L 0 d C Z X J 0 R G F 0 Y U t G b 2 x k L 0 F 1 d G 9 S Z W 1 v d m V k Q 2 9 s d W 1 u c z E u e 2 1 h Y 3 J v I G F 2 Z y B m M S 1 z Y 2 9 y Z S w z M H 0 m c X V v d D s s J n F 1 b 3 Q 7 U 2 V j d G l v b j E v R 0 J l c n R E Y X R h S 0 Z v b G Q v Q X V 0 b 1 J l b W 9 2 Z W R D b 2 x 1 b W 5 z M S 5 7 b W F j c m 8 g Y X Z n I H N 1 c H B v c n Q s M z F 9 J n F 1 b 3 Q 7 L C Z x d W 9 0 O 1 N l Y 3 R p b 2 4 x L 0 d C Z X J 0 R G F 0 Y U t G b 2 x k L 0 F 1 d G 9 S Z W 1 v d m V k Q 2 9 s d W 1 u c z E u e 3 d l a W d o d G V k I G F 2 Z y B w c m V j a X N p b 2 4 s M z J 9 J n F 1 b 3 Q 7 L C Z x d W 9 0 O 1 N l Y 3 R p b 2 4 x L 0 d C Z X J 0 R G F 0 Y U t G b 2 x k L 0 F 1 d G 9 S Z W 1 v d m V k Q 2 9 s d W 1 u c z E u e 3 d l a W d o d G V k I G F 2 Z y B y Z W N h b G w s M z N 9 J n F 1 b 3 Q 7 L C Z x d W 9 0 O 1 N l Y 3 R p b 2 4 x L 0 d C Z X J 0 R G F 0 Y U t G b 2 x k L 0 F 1 d G 9 S Z W 1 v d m V k Q 2 9 s d W 1 u c z E u e 3 d l a W d o d G V k I G F 2 Z y B m M S 1 z Y 2 9 y Z S w z N H 0 m c X V v d D s s J n F 1 b 3 Q 7 U 2 V j d G l v b j E v R 0 J l c n R E Y X R h S 0 Z v b G Q v Q X V 0 b 1 J l b W 9 2 Z W R D b 2 x 1 b W 5 z M S 5 7 d 2 V p Z 2 h 0 Z W Q g Y X Z n I H N 1 c H B v c n Q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m V y d E R h d G F L R m 9 s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E R h d G F L R m 9 s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E R h d G F L R m 9 s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F 9 O b 1 9 U Z X J u Y X J 5 X 0 R h d G F L R m 9 s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C Z X J 0 X 0 5 v X 1 R l c m 5 h c n l f R G F 0 Y U t G b 2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E 2 O j E y O j I 5 L j c x M j I 3 M j N a I i A v P j x F b n R y e S B U e X B l P S J G a W x s Q 2 9 s d W 1 u V H l w Z X M i I F Z h b H V l P S J z Q X d Z R 0 J n V U R B d 0 1 G Q l F V R E J R V U R C U V V E Q m d V R k J R T U Z C U V V E Q l F N R k J R V U Z C U V V E Q l F V R k F 3 P T 0 i I C 8 + P E V u d H J 5 I F R 5 c G U 9 I k Z p b G x D b 2 x 1 b W 5 O Y W 1 l c y I g V m F s d W U 9 I n N b J n F 1 b 3 Q 7 S X R l c m F 0 a W 9 u J n F 1 b 3 Q 7 L C Z x d W 9 0 O 1 N o b 3 J 0 Y 3 V 0 J n F 1 b 3 Q 7 L C Z x d W 9 0 O 0 5 h b W U m c X V v d D s s J n F 1 b 3 Q 7 V H l w Z S Z x d W 9 0 O y w m c X V v d D t U a W 1 l J n F 1 b 3 Q 7 L C Z x d W 9 0 O 1 R v d G F s I E x l b m d 0 a C Z x d W 9 0 O y w m c X V v d D t U c m F p b m l u Z y B T Z X Q m c X V v d D s s J n F 1 b 3 Q 7 V G V z d C B T Z X Q m c X V v d D s s J n F 1 b 3 Q 7 Q W N j d X J h Y 3 k m c X V v d D s s J n F 1 b 3 Q 7 U H J l Y 2 l z a W 9 u I E 1 h Y 3 J v J n F 1 b 3 Q 7 L C Z x d W 9 0 O 1 B y Z W N p c 2 l v b i B N a W N y b y Z x d W 9 0 O y w m c X V v d D t Q c m V j a X N p b 2 4 g Q m l u Y X J 5 J n F 1 b 3 Q 7 L C Z x d W 9 0 O 1 J l Y 2 F s b C B N Y W N y b y Z x d W 9 0 O y w m c X V v d D t S Z W N h b G w g T W l j c m 8 m c X V v d D s s J n F 1 b 3 Q 7 U m V j Y W x s I E J p b m F y e S Z x d W 9 0 O y w m c X V v d D t G M S B N Y W N y b y Z x d W 9 0 O y w m c X V v d D t G M S B N a W N y b y Z x d W 9 0 O y w m c X V v d D t G M S B C a W 5 h c n k m c X V v d D s s J n F 1 b 3 Q 7 T W F 0 c m l 4 J n F 1 b 3 Q 7 L C Z x d W 9 0 O z A g c H J l Y 2 l z a W 9 u J n F 1 b 3 Q 7 L C Z x d W 9 0 O z A g c m V j Y W x s J n F 1 b 3 Q 7 L C Z x d W 9 0 O z A g Z j E t c 2 N v c m U m c X V v d D s s J n F 1 b 3 Q 7 M C B z d X B w b 3 J 0 J n F 1 b 3 Q 7 L C Z x d W 9 0 O z E g c H J l Y 2 l z a W 9 u J n F 1 b 3 Q 7 L C Z x d W 9 0 O z E g c m V j Y W x s J n F 1 b 3 Q 7 L C Z x d W 9 0 O z E g Z j E t c 2 N v c m U m c X V v d D s s J n F 1 b 3 Q 7 M S B z d X B w b 3 J 0 J n F 1 b 3 Q 7 L C Z x d W 9 0 O z I g Z j E t c 2 N v c m U m c X V v d D s s J n F 1 b 3 Q 7 M i B z d X B w b 3 J 0 J n F 1 b 3 Q 7 L C Z x d W 9 0 O z I g c H J l Y 2 l z a W 9 u J n F 1 b 3 Q 7 L C Z x d W 9 0 O z I g c m V j Y W x s J n F 1 b 3 Q 7 L C Z x d W 9 0 O 2 F j Y 3 V y Y W N 5 I G F j Y 3 V y Y W N 5 J n F 1 b 3 Q 7 L C Z x d W 9 0 O 2 1 h Y 3 J v I G F 2 Z y B w c m V j a X N p b 2 4 m c X V v d D s s J n F 1 b 3 Q 7 b W F j c m 8 g Y X Z n I H J l Y 2 F s b C Z x d W 9 0 O y w m c X V v d D t t Y W N y b y B h d m c g Z j E t c 2 N v c m U m c X V v d D s s J n F 1 b 3 Q 7 b W F j c m 8 g Y X Z n I H N 1 c H B v c n Q m c X V v d D s s J n F 1 b 3 Q 7 d 2 V p Z 2 h 0 Z W Q g Y X Z n I H B y Z W N p c 2 l v b i Z x d W 9 0 O y w m c X V v d D t 3 Z W l n a H R l Z C B h d m c g c m V j Y W x s J n F 1 b 3 Q 7 L C Z x d W 9 0 O 3 d l a W d o d G V k I G F 2 Z y B m M S 1 z Y 2 9 y Z S Z x d W 9 0 O y w m c X V v d D t 3 Z W l n a H R l Z C B h d m c g c 3 V w c G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m V y d F 9 O b 1 9 U Z X J u Y X J 5 X 0 R h d G F L R m 9 s Z C 9 B d X R v U m V t b 3 Z l Z E N v b H V t b n M x L n t J d G V y Y X R p b 2 4 s M H 0 m c X V v d D s s J n F 1 b 3 Q 7 U 2 V j d G l v b j E v R 0 J l c n R f T m 9 f V G V y b m F y e V 9 E Y X R h S 0 Z v b G Q v Q X V 0 b 1 J l b W 9 2 Z W R D b 2 x 1 b W 5 z M S 5 7 U 2 h v c n R j d X Q s M X 0 m c X V v d D s s J n F 1 b 3 Q 7 U 2 V j d G l v b j E v R 0 J l c n R f T m 9 f V G V y b m F y e V 9 E Y X R h S 0 Z v b G Q v Q X V 0 b 1 J l b W 9 2 Z W R D b 2 x 1 b W 5 z M S 5 7 T m F t Z S w y f S Z x d W 9 0 O y w m c X V v d D t T Z W N 0 a W 9 u M S 9 H Q m V y d F 9 O b 1 9 U Z X J u Y X J 5 X 0 R h d G F L R m 9 s Z C 9 B d X R v U m V t b 3 Z l Z E N v b H V t b n M x L n t U e X B l L D N 9 J n F 1 b 3 Q 7 L C Z x d W 9 0 O 1 N l Y 3 R p b 2 4 x L 0 d C Z X J 0 X 0 5 v X 1 R l c m 5 h c n l f R G F 0 Y U t G b 2 x k L 0 F 1 d G 9 S Z W 1 v d m V k Q 2 9 s d W 1 u c z E u e 1 R p b W U s N H 0 m c X V v d D s s J n F 1 b 3 Q 7 U 2 V j d G l v b j E v R 0 J l c n R f T m 9 f V G V y b m F y e V 9 E Y X R h S 0 Z v b G Q v Q X V 0 b 1 J l b W 9 2 Z W R D b 2 x 1 b W 5 z M S 5 7 V G 9 0 Y W w g T G V u Z 3 R o L D V 9 J n F 1 b 3 Q 7 L C Z x d W 9 0 O 1 N l Y 3 R p b 2 4 x L 0 d C Z X J 0 X 0 5 v X 1 R l c m 5 h c n l f R G F 0 Y U t G b 2 x k L 0 F 1 d G 9 S Z W 1 v d m V k Q 2 9 s d W 1 u c z E u e 1 R y Y W l u a W 5 n I F N l d C w 2 f S Z x d W 9 0 O y w m c X V v d D t T Z W N 0 a W 9 u M S 9 H Q m V y d F 9 O b 1 9 U Z X J u Y X J 5 X 0 R h d G F L R m 9 s Z C 9 B d X R v U m V t b 3 Z l Z E N v b H V t b n M x L n t U Z X N 0 I F N l d C w 3 f S Z x d W 9 0 O y w m c X V v d D t T Z W N 0 a W 9 u M S 9 H Q m V y d F 9 O b 1 9 U Z X J u Y X J 5 X 0 R h d G F L R m 9 s Z C 9 B d X R v U m V t b 3 Z l Z E N v b H V t b n M x L n t B Y 2 N 1 c m F j e S w 4 f S Z x d W 9 0 O y w m c X V v d D t T Z W N 0 a W 9 u M S 9 H Q m V y d F 9 O b 1 9 U Z X J u Y X J 5 X 0 R h d G F L R m 9 s Z C 9 B d X R v U m V t b 3 Z l Z E N v b H V t b n M x L n t Q c m V j a X N p b 2 4 g T W F j c m 8 s O X 0 m c X V v d D s s J n F 1 b 3 Q 7 U 2 V j d G l v b j E v R 0 J l c n R f T m 9 f V G V y b m F y e V 9 E Y X R h S 0 Z v b G Q v Q X V 0 b 1 J l b W 9 2 Z W R D b 2 x 1 b W 5 z M S 5 7 U H J l Y 2 l z a W 9 u I E 1 p Y 3 J v L D E w f S Z x d W 9 0 O y w m c X V v d D t T Z W N 0 a W 9 u M S 9 H Q m V y d F 9 O b 1 9 U Z X J u Y X J 5 X 0 R h d G F L R m 9 s Z C 9 B d X R v U m V t b 3 Z l Z E N v b H V t b n M x L n t Q c m V j a X N p b 2 4 g Q m l u Y X J 5 L D E x f S Z x d W 9 0 O y w m c X V v d D t T Z W N 0 a W 9 u M S 9 H Q m V y d F 9 O b 1 9 U Z X J u Y X J 5 X 0 R h d G F L R m 9 s Z C 9 B d X R v U m V t b 3 Z l Z E N v b H V t b n M x L n t S Z W N h b G w g T W F j c m 8 s M T J 9 J n F 1 b 3 Q 7 L C Z x d W 9 0 O 1 N l Y 3 R p b 2 4 x L 0 d C Z X J 0 X 0 5 v X 1 R l c m 5 h c n l f R G F 0 Y U t G b 2 x k L 0 F 1 d G 9 S Z W 1 v d m V k Q 2 9 s d W 1 u c z E u e 1 J l Y 2 F s b C B N a W N y b y w x M 3 0 m c X V v d D s s J n F 1 b 3 Q 7 U 2 V j d G l v b j E v R 0 J l c n R f T m 9 f V G V y b m F y e V 9 E Y X R h S 0 Z v b G Q v Q X V 0 b 1 J l b W 9 2 Z W R D b 2 x 1 b W 5 z M S 5 7 U m V j Y W x s I E J p b m F y e S w x N H 0 m c X V v d D s s J n F 1 b 3 Q 7 U 2 V j d G l v b j E v R 0 J l c n R f T m 9 f V G V y b m F y e V 9 E Y X R h S 0 Z v b G Q v Q X V 0 b 1 J l b W 9 2 Z W R D b 2 x 1 b W 5 z M S 5 7 R j E g T W F j c m 8 s M T V 9 J n F 1 b 3 Q 7 L C Z x d W 9 0 O 1 N l Y 3 R p b 2 4 x L 0 d C Z X J 0 X 0 5 v X 1 R l c m 5 h c n l f R G F 0 Y U t G b 2 x k L 0 F 1 d G 9 S Z W 1 v d m V k Q 2 9 s d W 1 u c z E u e 0 Y x I E 1 p Y 3 J v L D E 2 f S Z x d W 9 0 O y w m c X V v d D t T Z W N 0 a W 9 u M S 9 H Q m V y d F 9 O b 1 9 U Z X J u Y X J 5 X 0 R h d G F L R m 9 s Z C 9 B d X R v U m V t b 3 Z l Z E N v b H V t b n M x L n t G M S B C a W 5 h c n k s M T d 9 J n F 1 b 3 Q 7 L C Z x d W 9 0 O 1 N l Y 3 R p b 2 4 x L 0 d C Z X J 0 X 0 5 v X 1 R l c m 5 h c n l f R G F 0 Y U t G b 2 x k L 0 F 1 d G 9 S Z W 1 v d m V k Q 2 9 s d W 1 u c z E u e 0 1 h d H J p e C w x O H 0 m c X V v d D s s J n F 1 b 3 Q 7 U 2 V j d G l v b j E v R 0 J l c n R f T m 9 f V G V y b m F y e V 9 E Y X R h S 0 Z v b G Q v Q X V 0 b 1 J l b W 9 2 Z W R D b 2 x 1 b W 5 z M S 5 7 M C B w c m V j a X N p b 2 4 s M T l 9 J n F 1 b 3 Q 7 L C Z x d W 9 0 O 1 N l Y 3 R p b 2 4 x L 0 d C Z X J 0 X 0 5 v X 1 R l c m 5 h c n l f R G F 0 Y U t G b 2 x k L 0 F 1 d G 9 S Z W 1 v d m V k Q 2 9 s d W 1 u c z E u e z A g c m V j Y W x s L D I w f S Z x d W 9 0 O y w m c X V v d D t T Z W N 0 a W 9 u M S 9 H Q m V y d F 9 O b 1 9 U Z X J u Y X J 5 X 0 R h d G F L R m 9 s Z C 9 B d X R v U m V t b 3 Z l Z E N v b H V t b n M x L n s w I G Y x L X N j b 3 J l L D I x f S Z x d W 9 0 O y w m c X V v d D t T Z W N 0 a W 9 u M S 9 H Q m V y d F 9 O b 1 9 U Z X J u Y X J 5 X 0 R h d G F L R m 9 s Z C 9 B d X R v U m V t b 3 Z l Z E N v b H V t b n M x L n s w I H N 1 c H B v c n Q s M j J 9 J n F 1 b 3 Q 7 L C Z x d W 9 0 O 1 N l Y 3 R p b 2 4 x L 0 d C Z X J 0 X 0 5 v X 1 R l c m 5 h c n l f R G F 0 Y U t G b 2 x k L 0 F 1 d G 9 S Z W 1 v d m V k Q 2 9 s d W 1 u c z E u e z E g c H J l Y 2 l z a W 9 u L D I z f S Z x d W 9 0 O y w m c X V v d D t T Z W N 0 a W 9 u M S 9 H Q m V y d F 9 O b 1 9 U Z X J u Y X J 5 X 0 R h d G F L R m 9 s Z C 9 B d X R v U m V t b 3 Z l Z E N v b H V t b n M x L n s x I H J l Y 2 F s b C w y N H 0 m c X V v d D s s J n F 1 b 3 Q 7 U 2 V j d G l v b j E v R 0 J l c n R f T m 9 f V G V y b m F y e V 9 E Y X R h S 0 Z v b G Q v Q X V 0 b 1 J l b W 9 2 Z W R D b 2 x 1 b W 5 z M S 5 7 M S B m M S 1 z Y 2 9 y Z S w y N X 0 m c X V v d D s s J n F 1 b 3 Q 7 U 2 V j d G l v b j E v R 0 J l c n R f T m 9 f V G V y b m F y e V 9 E Y X R h S 0 Z v b G Q v Q X V 0 b 1 J l b W 9 2 Z W R D b 2 x 1 b W 5 z M S 5 7 M S B z d X B w b 3 J 0 L D I 2 f S Z x d W 9 0 O y w m c X V v d D t T Z W N 0 a W 9 u M S 9 H Q m V y d F 9 O b 1 9 U Z X J u Y X J 5 X 0 R h d G F L R m 9 s Z C 9 B d X R v U m V t b 3 Z l Z E N v b H V t b n M x L n s y I G Y x L X N j b 3 J l L D I 3 f S Z x d W 9 0 O y w m c X V v d D t T Z W N 0 a W 9 u M S 9 H Q m V y d F 9 O b 1 9 U Z X J u Y X J 5 X 0 R h d G F L R m 9 s Z C 9 B d X R v U m V t b 3 Z l Z E N v b H V t b n M x L n s y I H N 1 c H B v c n Q s M j h 9 J n F 1 b 3 Q 7 L C Z x d W 9 0 O 1 N l Y 3 R p b 2 4 x L 0 d C Z X J 0 X 0 5 v X 1 R l c m 5 h c n l f R G F 0 Y U t G b 2 x k L 0 F 1 d G 9 S Z W 1 v d m V k Q 2 9 s d W 1 u c z E u e z I g c H J l Y 2 l z a W 9 u L D I 5 f S Z x d W 9 0 O y w m c X V v d D t T Z W N 0 a W 9 u M S 9 H Q m V y d F 9 O b 1 9 U Z X J u Y X J 5 X 0 R h d G F L R m 9 s Z C 9 B d X R v U m V t b 3 Z l Z E N v b H V t b n M x L n s y I H J l Y 2 F s b C w z M H 0 m c X V v d D s s J n F 1 b 3 Q 7 U 2 V j d G l v b j E v R 0 J l c n R f T m 9 f V G V y b m F y e V 9 E Y X R h S 0 Z v b G Q v Q X V 0 b 1 J l b W 9 2 Z W R D b 2 x 1 b W 5 z M S 5 7 Y W N j d X J h Y 3 k g Y W N j d X J h Y 3 k s M z F 9 J n F 1 b 3 Q 7 L C Z x d W 9 0 O 1 N l Y 3 R p b 2 4 x L 0 d C Z X J 0 X 0 5 v X 1 R l c m 5 h c n l f R G F 0 Y U t G b 2 x k L 0 F 1 d G 9 S Z W 1 v d m V k Q 2 9 s d W 1 u c z E u e 2 1 h Y 3 J v I G F 2 Z y B w c m V j a X N p b 2 4 s M z J 9 J n F 1 b 3 Q 7 L C Z x d W 9 0 O 1 N l Y 3 R p b 2 4 x L 0 d C Z X J 0 X 0 5 v X 1 R l c m 5 h c n l f R G F 0 Y U t G b 2 x k L 0 F 1 d G 9 S Z W 1 v d m V k Q 2 9 s d W 1 u c z E u e 2 1 h Y 3 J v I G F 2 Z y B y Z W N h b G w s M z N 9 J n F 1 b 3 Q 7 L C Z x d W 9 0 O 1 N l Y 3 R p b 2 4 x L 0 d C Z X J 0 X 0 5 v X 1 R l c m 5 h c n l f R G F 0 Y U t G b 2 x k L 0 F 1 d G 9 S Z W 1 v d m V k Q 2 9 s d W 1 u c z E u e 2 1 h Y 3 J v I G F 2 Z y B m M S 1 z Y 2 9 y Z S w z N H 0 m c X V v d D s s J n F 1 b 3 Q 7 U 2 V j d G l v b j E v R 0 J l c n R f T m 9 f V G V y b m F y e V 9 E Y X R h S 0 Z v b G Q v Q X V 0 b 1 J l b W 9 2 Z W R D b 2 x 1 b W 5 z M S 5 7 b W F j c m 8 g Y X Z n I H N 1 c H B v c n Q s M z V 9 J n F 1 b 3 Q 7 L C Z x d W 9 0 O 1 N l Y 3 R p b 2 4 x L 0 d C Z X J 0 X 0 5 v X 1 R l c m 5 h c n l f R G F 0 Y U t G b 2 x k L 0 F 1 d G 9 S Z W 1 v d m V k Q 2 9 s d W 1 u c z E u e 3 d l a W d o d G V k I G F 2 Z y B w c m V j a X N p b 2 4 s M z Z 9 J n F 1 b 3 Q 7 L C Z x d W 9 0 O 1 N l Y 3 R p b 2 4 x L 0 d C Z X J 0 X 0 5 v X 1 R l c m 5 h c n l f R G F 0 Y U t G b 2 x k L 0 F 1 d G 9 S Z W 1 v d m V k Q 2 9 s d W 1 u c z E u e 3 d l a W d o d G V k I G F 2 Z y B y Z W N h b G w s M z d 9 J n F 1 b 3 Q 7 L C Z x d W 9 0 O 1 N l Y 3 R p b 2 4 x L 0 d C Z X J 0 X 0 5 v X 1 R l c m 5 h c n l f R G F 0 Y U t G b 2 x k L 0 F 1 d G 9 S Z W 1 v d m V k Q 2 9 s d W 1 u c z E u e 3 d l a W d o d G V k I G F 2 Z y B m M S 1 z Y 2 9 y Z S w z O H 0 m c X V v d D s s J n F 1 b 3 Q 7 U 2 V j d G l v b j E v R 0 J l c n R f T m 9 f V G V y b m F y e V 9 E Y X R h S 0 Z v b G Q v Q X V 0 b 1 J l b W 9 2 Z W R D b 2 x 1 b W 5 z M S 5 7 d 2 V p Z 2 h 0 Z W Q g Y X Z n I H N 1 c H B v c n Q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H Q m V y d F 9 O b 1 9 U Z X J u Y X J 5 X 0 R h d G F L R m 9 s Z C 9 B d X R v U m V t b 3 Z l Z E N v b H V t b n M x L n t J d G V y Y X R p b 2 4 s M H 0 m c X V v d D s s J n F 1 b 3 Q 7 U 2 V j d G l v b j E v R 0 J l c n R f T m 9 f V G V y b m F y e V 9 E Y X R h S 0 Z v b G Q v Q X V 0 b 1 J l b W 9 2 Z W R D b 2 x 1 b W 5 z M S 5 7 U 2 h v c n R j d X Q s M X 0 m c X V v d D s s J n F 1 b 3 Q 7 U 2 V j d G l v b j E v R 0 J l c n R f T m 9 f V G V y b m F y e V 9 E Y X R h S 0 Z v b G Q v Q X V 0 b 1 J l b W 9 2 Z W R D b 2 x 1 b W 5 z M S 5 7 T m F t Z S w y f S Z x d W 9 0 O y w m c X V v d D t T Z W N 0 a W 9 u M S 9 H Q m V y d F 9 O b 1 9 U Z X J u Y X J 5 X 0 R h d G F L R m 9 s Z C 9 B d X R v U m V t b 3 Z l Z E N v b H V t b n M x L n t U e X B l L D N 9 J n F 1 b 3 Q 7 L C Z x d W 9 0 O 1 N l Y 3 R p b 2 4 x L 0 d C Z X J 0 X 0 5 v X 1 R l c m 5 h c n l f R G F 0 Y U t G b 2 x k L 0 F 1 d G 9 S Z W 1 v d m V k Q 2 9 s d W 1 u c z E u e 1 R p b W U s N H 0 m c X V v d D s s J n F 1 b 3 Q 7 U 2 V j d G l v b j E v R 0 J l c n R f T m 9 f V G V y b m F y e V 9 E Y X R h S 0 Z v b G Q v Q X V 0 b 1 J l b W 9 2 Z W R D b 2 x 1 b W 5 z M S 5 7 V G 9 0 Y W w g T G V u Z 3 R o L D V 9 J n F 1 b 3 Q 7 L C Z x d W 9 0 O 1 N l Y 3 R p b 2 4 x L 0 d C Z X J 0 X 0 5 v X 1 R l c m 5 h c n l f R G F 0 Y U t G b 2 x k L 0 F 1 d G 9 S Z W 1 v d m V k Q 2 9 s d W 1 u c z E u e 1 R y Y W l u a W 5 n I F N l d C w 2 f S Z x d W 9 0 O y w m c X V v d D t T Z W N 0 a W 9 u M S 9 H Q m V y d F 9 O b 1 9 U Z X J u Y X J 5 X 0 R h d G F L R m 9 s Z C 9 B d X R v U m V t b 3 Z l Z E N v b H V t b n M x L n t U Z X N 0 I F N l d C w 3 f S Z x d W 9 0 O y w m c X V v d D t T Z W N 0 a W 9 u M S 9 H Q m V y d F 9 O b 1 9 U Z X J u Y X J 5 X 0 R h d G F L R m 9 s Z C 9 B d X R v U m V t b 3 Z l Z E N v b H V t b n M x L n t B Y 2 N 1 c m F j e S w 4 f S Z x d W 9 0 O y w m c X V v d D t T Z W N 0 a W 9 u M S 9 H Q m V y d F 9 O b 1 9 U Z X J u Y X J 5 X 0 R h d G F L R m 9 s Z C 9 B d X R v U m V t b 3 Z l Z E N v b H V t b n M x L n t Q c m V j a X N p b 2 4 g T W F j c m 8 s O X 0 m c X V v d D s s J n F 1 b 3 Q 7 U 2 V j d G l v b j E v R 0 J l c n R f T m 9 f V G V y b m F y e V 9 E Y X R h S 0 Z v b G Q v Q X V 0 b 1 J l b W 9 2 Z W R D b 2 x 1 b W 5 z M S 5 7 U H J l Y 2 l z a W 9 u I E 1 p Y 3 J v L D E w f S Z x d W 9 0 O y w m c X V v d D t T Z W N 0 a W 9 u M S 9 H Q m V y d F 9 O b 1 9 U Z X J u Y X J 5 X 0 R h d G F L R m 9 s Z C 9 B d X R v U m V t b 3 Z l Z E N v b H V t b n M x L n t Q c m V j a X N p b 2 4 g Q m l u Y X J 5 L D E x f S Z x d W 9 0 O y w m c X V v d D t T Z W N 0 a W 9 u M S 9 H Q m V y d F 9 O b 1 9 U Z X J u Y X J 5 X 0 R h d G F L R m 9 s Z C 9 B d X R v U m V t b 3 Z l Z E N v b H V t b n M x L n t S Z W N h b G w g T W F j c m 8 s M T J 9 J n F 1 b 3 Q 7 L C Z x d W 9 0 O 1 N l Y 3 R p b 2 4 x L 0 d C Z X J 0 X 0 5 v X 1 R l c m 5 h c n l f R G F 0 Y U t G b 2 x k L 0 F 1 d G 9 S Z W 1 v d m V k Q 2 9 s d W 1 u c z E u e 1 J l Y 2 F s b C B N a W N y b y w x M 3 0 m c X V v d D s s J n F 1 b 3 Q 7 U 2 V j d G l v b j E v R 0 J l c n R f T m 9 f V G V y b m F y e V 9 E Y X R h S 0 Z v b G Q v Q X V 0 b 1 J l b W 9 2 Z W R D b 2 x 1 b W 5 z M S 5 7 U m V j Y W x s I E J p b m F y e S w x N H 0 m c X V v d D s s J n F 1 b 3 Q 7 U 2 V j d G l v b j E v R 0 J l c n R f T m 9 f V G V y b m F y e V 9 E Y X R h S 0 Z v b G Q v Q X V 0 b 1 J l b W 9 2 Z W R D b 2 x 1 b W 5 z M S 5 7 R j E g T W F j c m 8 s M T V 9 J n F 1 b 3 Q 7 L C Z x d W 9 0 O 1 N l Y 3 R p b 2 4 x L 0 d C Z X J 0 X 0 5 v X 1 R l c m 5 h c n l f R G F 0 Y U t G b 2 x k L 0 F 1 d G 9 S Z W 1 v d m V k Q 2 9 s d W 1 u c z E u e 0 Y x I E 1 p Y 3 J v L D E 2 f S Z x d W 9 0 O y w m c X V v d D t T Z W N 0 a W 9 u M S 9 H Q m V y d F 9 O b 1 9 U Z X J u Y X J 5 X 0 R h d G F L R m 9 s Z C 9 B d X R v U m V t b 3 Z l Z E N v b H V t b n M x L n t G M S B C a W 5 h c n k s M T d 9 J n F 1 b 3 Q 7 L C Z x d W 9 0 O 1 N l Y 3 R p b 2 4 x L 0 d C Z X J 0 X 0 5 v X 1 R l c m 5 h c n l f R G F 0 Y U t G b 2 x k L 0 F 1 d G 9 S Z W 1 v d m V k Q 2 9 s d W 1 u c z E u e 0 1 h d H J p e C w x O H 0 m c X V v d D s s J n F 1 b 3 Q 7 U 2 V j d G l v b j E v R 0 J l c n R f T m 9 f V G V y b m F y e V 9 E Y X R h S 0 Z v b G Q v Q X V 0 b 1 J l b W 9 2 Z W R D b 2 x 1 b W 5 z M S 5 7 M C B w c m V j a X N p b 2 4 s M T l 9 J n F 1 b 3 Q 7 L C Z x d W 9 0 O 1 N l Y 3 R p b 2 4 x L 0 d C Z X J 0 X 0 5 v X 1 R l c m 5 h c n l f R G F 0 Y U t G b 2 x k L 0 F 1 d G 9 S Z W 1 v d m V k Q 2 9 s d W 1 u c z E u e z A g c m V j Y W x s L D I w f S Z x d W 9 0 O y w m c X V v d D t T Z W N 0 a W 9 u M S 9 H Q m V y d F 9 O b 1 9 U Z X J u Y X J 5 X 0 R h d G F L R m 9 s Z C 9 B d X R v U m V t b 3 Z l Z E N v b H V t b n M x L n s w I G Y x L X N j b 3 J l L D I x f S Z x d W 9 0 O y w m c X V v d D t T Z W N 0 a W 9 u M S 9 H Q m V y d F 9 O b 1 9 U Z X J u Y X J 5 X 0 R h d G F L R m 9 s Z C 9 B d X R v U m V t b 3 Z l Z E N v b H V t b n M x L n s w I H N 1 c H B v c n Q s M j J 9 J n F 1 b 3 Q 7 L C Z x d W 9 0 O 1 N l Y 3 R p b 2 4 x L 0 d C Z X J 0 X 0 5 v X 1 R l c m 5 h c n l f R G F 0 Y U t G b 2 x k L 0 F 1 d G 9 S Z W 1 v d m V k Q 2 9 s d W 1 u c z E u e z E g c H J l Y 2 l z a W 9 u L D I z f S Z x d W 9 0 O y w m c X V v d D t T Z W N 0 a W 9 u M S 9 H Q m V y d F 9 O b 1 9 U Z X J u Y X J 5 X 0 R h d G F L R m 9 s Z C 9 B d X R v U m V t b 3 Z l Z E N v b H V t b n M x L n s x I H J l Y 2 F s b C w y N H 0 m c X V v d D s s J n F 1 b 3 Q 7 U 2 V j d G l v b j E v R 0 J l c n R f T m 9 f V G V y b m F y e V 9 E Y X R h S 0 Z v b G Q v Q X V 0 b 1 J l b W 9 2 Z W R D b 2 x 1 b W 5 z M S 5 7 M S B m M S 1 z Y 2 9 y Z S w y N X 0 m c X V v d D s s J n F 1 b 3 Q 7 U 2 V j d G l v b j E v R 0 J l c n R f T m 9 f V G V y b m F y e V 9 E Y X R h S 0 Z v b G Q v Q X V 0 b 1 J l b W 9 2 Z W R D b 2 x 1 b W 5 z M S 5 7 M S B z d X B w b 3 J 0 L D I 2 f S Z x d W 9 0 O y w m c X V v d D t T Z W N 0 a W 9 u M S 9 H Q m V y d F 9 O b 1 9 U Z X J u Y X J 5 X 0 R h d G F L R m 9 s Z C 9 B d X R v U m V t b 3 Z l Z E N v b H V t b n M x L n s y I G Y x L X N j b 3 J l L D I 3 f S Z x d W 9 0 O y w m c X V v d D t T Z W N 0 a W 9 u M S 9 H Q m V y d F 9 O b 1 9 U Z X J u Y X J 5 X 0 R h d G F L R m 9 s Z C 9 B d X R v U m V t b 3 Z l Z E N v b H V t b n M x L n s y I H N 1 c H B v c n Q s M j h 9 J n F 1 b 3 Q 7 L C Z x d W 9 0 O 1 N l Y 3 R p b 2 4 x L 0 d C Z X J 0 X 0 5 v X 1 R l c m 5 h c n l f R G F 0 Y U t G b 2 x k L 0 F 1 d G 9 S Z W 1 v d m V k Q 2 9 s d W 1 u c z E u e z I g c H J l Y 2 l z a W 9 u L D I 5 f S Z x d W 9 0 O y w m c X V v d D t T Z W N 0 a W 9 u M S 9 H Q m V y d F 9 O b 1 9 U Z X J u Y X J 5 X 0 R h d G F L R m 9 s Z C 9 B d X R v U m V t b 3 Z l Z E N v b H V t b n M x L n s y I H J l Y 2 F s b C w z M H 0 m c X V v d D s s J n F 1 b 3 Q 7 U 2 V j d G l v b j E v R 0 J l c n R f T m 9 f V G V y b m F y e V 9 E Y X R h S 0 Z v b G Q v Q X V 0 b 1 J l b W 9 2 Z W R D b 2 x 1 b W 5 z M S 5 7 Y W N j d X J h Y 3 k g Y W N j d X J h Y 3 k s M z F 9 J n F 1 b 3 Q 7 L C Z x d W 9 0 O 1 N l Y 3 R p b 2 4 x L 0 d C Z X J 0 X 0 5 v X 1 R l c m 5 h c n l f R G F 0 Y U t G b 2 x k L 0 F 1 d G 9 S Z W 1 v d m V k Q 2 9 s d W 1 u c z E u e 2 1 h Y 3 J v I G F 2 Z y B w c m V j a X N p b 2 4 s M z J 9 J n F 1 b 3 Q 7 L C Z x d W 9 0 O 1 N l Y 3 R p b 2 4 x L 0 d C Z X J 0 X 0 5 v X 1 R l c m 5 h c n l f R G F 0 Y U t G b 2 x k L 0 F 1 d G 9 S Z W 1 v d m V k Q 2 9 s d W 1 u c z E u e 2 1 h Y 3 J v I G F 2 Z y B y Z W N h b G w s M z N 9 J n F 1 b 3 Q 7 L C Z x d W 9 0 O 1 N l Y 3 R p b 2 4 x L 0 d C Z X J 0 X 0 5 v X 1 R l c m 5 h c n l f R G F 0 Y U t G b 2 x k L 0 F 1 d G 9 S Z W 1 v d m V k Q 2 9 s d W 1 u c z E u e 2 1 h Y 3 J v I G F 2 Z y B m M S 1 z Y 2 9 y Z S w z N H 0 m c X V v d D s s J n F 1 b 3 Q 7 U 2 V j d G l v b j E v R 0 J l c n R f T m 9 f V G V y b m F y e V 9 E Y X R h S 0 Z v b G Q v Q X V 0 b 1 J l b W 9 2 Z W R D b 2 x 1 b W 5 z M S 5 7 b W F j c m 8 g Y X Z n I H N 1 c H B v c n Q s M z V 9 J n F 1 b 3 Q 7 L C Z x d W 9 0 O 1 N l Y 3 R p b 2 4 x L 0 d C Z X J 0 X 0 5 v X 1 R l c m 5 h c n l f R G F 0 Y U t G b 2 x k L 0 F 1 d G 9 S Z W 1 v d m V k Q 2 9 s d W 1 u c z E u e 3 d l a W d o d G V k I G F 2 Z y B w c m V j a X N p b 2 4 s M z Z 9 J n F 1 b 3 Q 7 L C Z x d W 9 0 O 1 N l Y 3 R p b 2 4 x L 0 d C Z X J 0 X 0 5 v X 1 R l c m 5 h c n l f R G F 0 Y U t G b 2 x k L 0 F 1 d G 9 S Z W 1 v d m V k Q 2 9 s d W 1 u c z E u e 3 d l a W d o d G V k I G F 2 Z y B y Z W N h b G w s M z d 9 J n F 1 b 3 Q 7 L C Z x d W 9 0 O 1 N l Y 3 R p b 2 4 x L 0 d C Z X J 0 X 0 5 v X 1 R l c m 5 h c n l f R G F 0 Y U t G b 2 x k L 0 F 1 d G 9 S Z W 1 v d m V k Q 2 9 s d W 1 u c z E u e 3 d l a W d o d G V k I G F 2 Z y B m M S 1 z Y 2 9 y Z S w z O H 0 m c X V v d D s s J n F 1 b 3 Q 7 U 2 V j d G l v b j E v R 0 J l c n R f T m 9 f V G V y b m F y e V 9 E Y X R h S 0 Z v b G Q v Q X V 0 b 1 J l b W 9 2 Z W R D b 2 x 1 b W 5 z M S 5 7 d 2 V p Z 2 h 0 Z W Q g Y X Z n I H N 1 c H B v c n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m V y d F 9 O b 1 9 U Z X J u Y X J 5 X 0 R h d G F L R m 9 s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F 9 O b 1 9 U Z X J u Y X J 5 X 0 R h d G F L R m 9 s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m V y d F 9 O b 1 9 U Z X J u Y X J 5 X 0 R h d G F L R m 9 s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v D y 5 M U 3 0 2 W F l l G Q x w 1 / A A A A A A C A A A A A A A Q Z g A A A A E A A C A A A A B 3 B T g d O c M y Y 4 n c A k r E J f R 8 S u Z N U D M B J p A j F T D 6 Z Y + g y A A A A A A O g A A A A A I A A C A A A A C Y 5 1 h R t 5 7 h r h I j A O n / D V + 1 S h 4 V q R 7 h y T K i w F 6 W p I 1 i w l A A A A C / r f V m O i L T G y o h R S B h V V j B f x n O r h T W q C j 2 5 c i 0 m m A U S N R h f t K d 8 U 3 U 3 k R 3 D K w 5 q 1 1 i l L J t M f y p g t 3 1 Z g Q z c k 6 Z h Q H Q r p f j T A p o d w a q w m O 8 i k A A A A A L 4 b I k L f Z H b V 5 R G / y M 9 r 0 D 5 r W u N p 2 x 1 L 2 Q C s G S 6 7 i + I p v t d 1 3 l j d D Q O X k p w y F 7 z G z + V B h m 7 S 2 o W C H 2 e t V w D D m 7 < / D a t a M a s h u p > 
</file>

<file path=customXml/itemProps1.xml><?xml version="1.0" encoding="utf-8"?>
<ds:datastoreItem xmlns:ds="http://schemas.openxmlformats.org/officeDocument/2006/customXml" ds:itemID="{01598930-5D5E-4CA6-B609-5F3AB8E27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Binary_Full_4</vt:lpstr>
      <vt:lpstr>Binary_Full_1</vt:lpstr>
      <vt:lpstr>Binary_Small</vt:lpstr>
      <vt:lpstr>Binary_Neg</vt:lpstr>
      <vt:lpstr>Binary_Pos</vt:lpstr>
      <vt:lpstr>||Trennung||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2022-11-22T13:15:43Z</dcterms:modified>
</cp:coreProperties>
</file>