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iklas\Desktop\Github_Projekts\Bachelorarbeit\Ergebnisse\GElectra\Less\"/>
    </mc:Choice>
  </mc:AlternateContent>
  <xr:revisionPtr revIDLastSave="0" documentId="13_ncr:1_{FE12C811-6988-494D-8E49-D281451AC54F}" xr6:coauthVersionLast="47" xr6:coauthVersionMax="47" xr10:uidLastSave="{00000000-0000-0000-0000-000000000000}"/>
  <bookViews>
    <workbookView xWindow="38280" yWindow="45" windowWidth="38640" windowHeight="21240" activeTab="11" xr2:uid="{00000000-000D-0000-FFFF-FFFF00000000}"/>
  </bookViews>
  <sheets>
    <sheet name="Binary_Full_4" sheetId="2" r:id="rId1"/>
    <sheet name="Binary_Full_1" sheetId="4" r:id="rId2"/>
    <sheet name="Binary_Small" sheetId="5" r:id="rId3"/>
    <sheet name="Binary_Neg" sheetId="6" r:id="rId4"/>
    <sheet name="Binary_Pos" sheetId="7" r:id="rId5"/>
    <sheet name="||Trennung||" sheetId="8" r:id="rId6"/>
    <sheet name="Ternary_Full_4" sheetId="3" r:id="rId7"/>
    <sheet name="Ternary_Full_1" sheetId="1" r:id="rId8"/>
    <sheet name="Ternary_Small" sheetId="9" r:id="rId9"/>
    <sheet name="Ternary_Neg" sheetId="10" r:id="rId10"/>
    <sheet name="Ternary_Pos" sheetId="11" r:id="rId11"/>
    <sheet name="Ternary_Neu" sheetId="12" r:id="rId12"/>
  </sheets>
  <definedNames>
    <definedName name="ExterneDaten_1" localSheetId="0" hidden="1">Binary_Full_4!$A$1:$AN$100</definedName>
    <definedName name="ExterneDaten_1" localSheetId="6" hidden="1">Ternary_Full_4!$A$1:$AW$90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2" l="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" i="12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" i="1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" i="10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" i="6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3F32A8-EB87-4303-A4E5-A6385698425F}" keepAlive="1" name="Abfrage - GElectraDataKFold" description="Verbindung mit der Abfrage 'GElectraDataKFold' in der Arbeitsmappe." type="5" refreshedVersion="7" background="1" saveData="1">
    <dbPr connection="Provider=Microsoft.Mashup.OleDb.1;Data Source=$Workbook$;Location=GElectraDataKFold;Extended Properties=&quot;&quot;" command="SELECT * FROM [GElectraDataKFold]"/>
  </connection>
  <connection id="2" xr16:uid="{122E1345-8725-42F3-9963-A776EA66C9AC}" keepAlive="1" name="Abfrage - GElectraDataKFold (2)" description="Verbindung mit der Abfrage 'GElectraDataKFold (2)' in der Arbeitsmappe." type="5" refreshedVersion="7" background="1" saveData="1">
    <dbPr connection="Provider=Microsoft.Mashup.OleDb.1;Data Source=$Workbook$;Location=&quot;GElectraDataKFold (2)&quot;;Extended Properties=&quot;&quot;" command="SELECT * FROM [GElectraDataKFold (2)]"/>
  </connection>
</connections>
</file>

<file path=xl/sharedStrings.xml><?xml version="1.0" encoding="utf-8"?>
<sst xmlns="http://schemas.openxmlformats.org/spreadsheetml/2006/main" count="1614" uniqueCount="245">
  <si>
    <t>Iteration</t>
  </si>
  <si>
    <t>Shortcut</t>
  </si>
  <si>
    <t>Name</t>
  </si>
  <si>
    <t>Type</t>
  </si>
  <si>
    <t>Time</t>
  </si>
  <si>
    <t>Total Length</t>
  </si>
  <si>
    <t>Training Set</t>
  </si>
  <si>
    <t>Test Set</t>
  </si>
  <si>
    <t>Accuracy</t>
  </si>
  <si>
    <t>Precision Macro</t>
  </si>
  <si>
    <t>Precision Micro</t>
  </si>
  <si>
    <t>Precision Binary</t>
  </si>
  <si>
    <t>Recall Macro</t>
  </si>
  <si>
    <t>Recall Micro</t>
  </si>
  <si>
    <t>Recall Binary</t>
  </si>
  <si>
    <t>F1 Macro</t>
  </si>
  <si>
    <t>F1 Micro</t>
  </si>
  <si>
    <t>F1 Binary</t>
  </si>
  <si>
    <t>Matrix</t>
  </si>
  <si>
    <t>accuracy accuracy</t>
  </si>
  <si>
    <t>macro avg precision</t>
  </si>
  <si>
    <t>macro avg recall</t>
  </si>
  <si>
    <t>macro avg f1-score</t>
  </si>
  <si>
    <t>macro avg support</t>
  </si>
  <si>
    <t>weighted avg precision</t>
  </si>
  <si>
    <t>weighted avg recall</t>
  </si>
  <si>
    <t>weighted avg f1-score</t>
  </si>
  <si>
    <t>weighted avg support</t>
  </si>
  <si>
    <t>LT01</t>
  </si>
  <si>
    <t>gnd</t>
  </si>
  <si>
    <t>Binary</t>
  </si>
  <si>
    <t>LT02</t>
  </si>
  <si>
    <t>speechLessing</t>
  </si>
  <si>
    <t>LT03</t>
  </si>
  <si>
    <t>historicplays</t>
  </si>
  <si>
    <t>MI01</t>
  </si>
  <si>
    <t>mlsa</t>
  </si>
  <si>
    <t>MI02</t>
  </si>
  <si>
    <t>germeval</t>
  </si>
  <si>
    <t>MI03</t>
  </si>
  <si>
    <t>corpusRauh</t>
  </si>
  <si>
    <t>NA01</t>
  </si>
  <si>
    <t>gersen</t>
  </si>
  <si>
    <t>NA02</t>
  </si>
  <si>
    <t>gerom</t>
  </si>
  <si>
    <t>NA03</t>
  </si>
  <si>
    <t>ompc</t>
  </si>
  <si>
    <t>RE01</t>
  </si>
  <si>
    <t>usage</t>
  </si>
  <si>
    <t>RE03</t>
  </si>
  <si>
    <t>critics</t>
  </si>
  <si>
    <t>SM01</t>
  </si>
  <si>
    <t>sb10k</t>
  </si>
  <si>
    <t>SM02</t>
  </si>
  <si>
    <t>potts</t>
  </si>
  <si>
    <t>SM03</t>
  </si>
  <si>
    <t>multiSe</t>
  </si>
  <si>
    <t>SM04</t>
  </si>
  <si>
    <t>gertwittersent</t>
  </si>
  <si>
    <t>SM05</t>
  </si>
  <si>
    <t>ironycorpus</t>
  </si>
  <si>
    <t>SM06</t>
  </si>
  <si>
    <t>celeb</t>
  </si>
  <si>
    <t>RE02</t>
  </si>
  <si>
    <t>scare</t>
  </si>
  <si>
    <t>RE04</t>
  </si>
  <si>
    <t>filmstarts</t>
  </si>
  <si>
    <t>RE05</t>
  </si>
  <si>
    <t>amazonreviews</t>
  </si>
  <si>
    <t>Ternary</t>
  </si>
  <si>
    <t>22  0 15  0</t>
  </si>
  <si>
    <t>23  0 14  0</t>
  </si>
  <si>
    <t>22  0 14  0</t>
  </si>
  <si>
    <t>93  0 50  0</t>
  </si>
  <si>
    <t>92  0 51  0</t>
  </si>
  <si>
    <t>89  3 50  1</t>
  </si>
  <si>
    <t>35  0 15  0</t>
  </si>
  <si>
    <t>34  0 16  0</t>
  </si>
  <si>
    <t>27  0 18  0</t>
  </si>
  <si>
    <t>28  0 17  0</t>
  </si>
  <si>
    <t>27  0 17  0</t>
  </si>
  <si>
    <t>1661   60   95  290</t>
  </si>
  <si>
    <t>1625   97   79  305</t>
  </si>
  <si>
    <t>1651   71   82  302</t>
  </si>
  <si>
    <t>1661   61   92  292</t>
  </si>
  <si>
    <t>95 24 14 69</t>
  </si>
  <si>
    <t>102  17  19  64</t>
  </si>
  <si>
    <t>102  17  14  69</t>
  </si>
  <si>
    <t>108  10  15  69</t>
  </si>
  <si>
    <t>117   5   9  84</t>
  </si>
  <si>
    <t>113   8  10  83</t>
  </si>
  <si>
    <t>111  10   5  88</t>
  </si>
  <si>
    <t>118   3   7  86</t>
  </si>
  <si>
    <t>0 10  0 18</t>
  </si>
  <si>
    <t>0  9  0 18</t>
  </si>
  <si>
    <t>0 10  0 17</t>
  </si>
  <si>
    <t>402   0  11   0</t>
  </si>
  <si>
    <t>402   0  10   0</t>
  </si>
  <si>
    <t>401   0  11   0</t>
  </si>
  <si>
    <t xml:space="preserve"> 0  12   0 127</t>
  </si>
  <si>
    <t xml:space="preserve"> 0  13   0 126</t>
  </si>
  <si>
    <t>23  50   1 178</t>
  </si>
  <si>
    <t>47  26  14 165</t>
  </si>
  <si>
    <t>11  61   2 178</t>
  </si>
  <si>
    <t>39  33  11 169</t>
  </si>
  <si>
    <t>236  46  67 363</t>
  </si>
  <si>
    <t>225  58  55 374</t>
  </si>
  <si>
    <t>205  78  35 394</t>
  </si>
  <si>
    <t>122 160  45 384</t>
  </si>
  <si>
    <t>275 102 108 730</t>
  </si>
  <si>
    <t>286  92 113 724</t>
  </si>
  <si>
    <t>279  99  85 752</t>
  </si>
  <si>
    <t>285  92 110 727</t>
  </si>
  <si>
    <t>45 14  8 80</t>
  </si>
  <si>
    <t>21 38  6 82</t>
  </si>
  <si>
    <t>31 29 11 76</t>
  </si>
  <si>
    <t>41 18 11 76</t>
  </si>
  <si>
    <t>2288  636  511 3614</t>
  </si>
  <si>
    <t>2398  525  594 3532</t>
  </si>
  <si>
    <t>2360  563  527 3599</t>
  </si>
  <si>
    <t>2371  552  543 3582</t>
  </si>
  <si>
    <t>27  0 12  0</t>
  </si>
  <si>
    <t>26  0 13  0</t>
  </si>
  <si>
    <t>0 48  0 70</t>
  </si>
  <si>
    <t>12 35  4 66</t>
  </si>
  <si>
    <t>22 26 10 59</t>
  </si>
  <si>
    <t>2 46  1 68</t>
  </si>
  <si>
    <t>8010  740  753 7997</t>
  </si>
  <si>
    <t>7980  770  708 8042</t>
  </si>
  <si>
    <t>7957  793  792 7958</t>
  </si>
  <si>
    <t>8036  714  824 7926</t>
  </si>
  <si>
    <t>3274  585  353 9553</t>
  </si>
  <si>
    <t>3281  578  332 9574</t>
  </si>
  <si>
    <t>3298  561  367 9539</t>
  </si>
  <si>
    <t>3247  612  346 9559</t>
  </si>
  <si>
    <t>7902  848  624 8126</t>
  </si>
  <si>
    <t>7927  823  608 8142</t>
  </si>
  <si>
    <t>8003  747  683 8067</t>
  </si>
  <si>
    <t>7965  785  586 8164</t>
  </si>
  <si>
    <t>Neg ist Neg TN</t>
  </si>
  <si>
    <t>Neg ist Pos FN</t>
  </si>
  <si>
    <t>Pos ist Neg FP</t>
  </si>
  <si>
    <t>Pos ist Pos TP</t>
  </si>
  <si>
    <t>Pos support</t>
  </si>
  <si>
    <t>Pos f1-score</t>
  </si>
  <si>
    <t>Pos recall</t>
  </si>
  <si>
    <t>Pos precision</t>
  </si>
  <si>
    <t>Neg precision</t>
  </si>
  <si>
    <t>Neg recall</t>
  </si>
  <si>
    <t>Neg f1-score</t>
  </si>
  <si>
    <t>Neg support</t>
  </si>
  <si>
    <t>Ge</t>
  </si>
  <si>
    <t>Pos is Pos (TP)</t>
  </si>
  <si>
    <t>Pos is Neg (FP)</t>
  </si>
  <si>
    <t>Neg is Pos (FN)</t>
  </si>
  <si>
    <t>Neg is Neg (TN)</t>
  </si>
  <si>
    <t>negative precision</t>
  </si>
  <si>
    <t>negative recall</t>
  </si>
  <si>
    <t>negative f1-score</t>
  </si>
  <si>
    <t>negative support</t>
  </si>
  <si>
    <t>Accuracy Neg</t>
  </si>
  <si>
    <t>positive precision</t>
  </si>
  <si>
    <t>positive recall</t>
  </si>
  <si>
    <t>positive f1-score</t>
  </si>
  <si>
    <t>positive support</t>
  </si>
  <si>
    <t>Accuracy Pos</t>
  </si>
  <si>
    <t>0  0 22  0  0 15  0  0 31</t>
  </si>
  <si>
    <t>0  0 23  0  0 14  0  0 31</t>
  </si>
  <si>
    <t>0  0 22  0  0 14  0  0 31</t>
  </si>
  <si>
    <t>93  0  0 50  0  0 33  0  0</t>
  </si>
  <si>
    <t>93  0  0 49  0  1 29  1  3</t>
  </si>
  <si>
    <t>87  0  5 47  0  4 17  0 16</t>
  </si>
  <si>
    <t>88  0  4 47  0  4 23  0 10</t>
  </si>
  <si>
    <t>27  0  0 18  0  0 23  0  0</t>
  </si>
  <si>
    <t>28  0  0 17  0  0 23  0  0</t>
  </si>
  <si>
    <t>28  0  0 17  0  0 21  0  1</t>
  </si>
  <si>
    <t>25  0  2 15  0  2 18  0  5</t>
  </si>
  <si>
    <t>1279   23  420   27  209  148  503  121 3942</t>
  </si>
  <si>
    <t>1292   23  407   28  202  154  532  132 3902</t>
  </si>
  <si>
    <t>1254   31  436   28  208  149  471  115 3979</t>
  </si>
  <si>
    <t>1282   30  410   35  201  148  545  144 3876</t>
  </si>
  <si>
    <t>86   4  29  10  33  40  32  12 111</t>
  </si>
  <si>
    <t>95   0  23  57   4  23  41   3 111</t>
  </si>
  <si>
    <t>76   0  43  14   5  64  20   0 134</t>
  </si>
  <si>
    <t>90   4  25  11  29  43  26   5 123</t>
  </si>
  <si>
    <t>92   0  30   5  55  33  23  20 326</t>
  </si>
  <si>
    <t>97   2  22   3  59  31  38  23 309</t>
  </si>
  <si>
    <t>76   0  45  20  38  35  33   7 329</t>
  </si>
  <si>
    <t>95   0  26   4  64  25  38  23 308</t>
  </si>
  <si>
    <t xml:space="preserve"> 0   0  10   0   0  18   0   0 185</t>
  </si>
  <si>
    <t xml:space="preserve"> 0   0   9   0   0  18   0   0 186</t>
  </si>
  <si>
    <t xml:space="preserve"> 0   0  10   0   0  17   0   0 185</t>
  </si>
  <si>
    <t>214   0 188   4   0   7 106   0 341</t>
  </si>
  <si>
    <t>272   0 130   4   0   7 121   0 326</t>
  </si>
  <si>
    <t>234   0 167   2   0   9 100   0 348</t>
  </si>
  <si>
    <t>253   0 148   4   0   6 102   0 346</t>
  </si>
  <si>
    <t xml:space="preserve"> 0  12   0   0 127   0   0   9   0</t>
  </si>
  <si>
    <t xml:space="preserve"> 0  13   0   0 126   0   0   8   0</t>
  </si>
  <si>
    <t>17  25  31   1 167  12   5  29 135</t>
  </si>
  <si>
    <t xml:space="preserve"> 2  42  29   1 157  21   0  23 146</t>
  </si>
  <si>
    <t xml:space="preserve"> 3  39  30   1 160  18   1  25 144</t>
  </si>
  <si>
    <t xml:space="preserve"> 3  44  25   1 164  15   0  32 137</t>
  </si>
  <si>
    <t>155  43  84  40 312  78  73  98 986</t>
  </si>
  <si>
    <t>150  34  98  41 301  87  84  91 983</t>
  </si>
  <si>
    <t>161  48  74  19 320  90  92 104 961</t>
  </si>
  <si>
    <t>165  32  86  38 300  91 118 103 936</t>
  </si>
  <si>
    <t>230  74  73  85 663  90  74  69 466</t>
  </si>
  <si>
    <t>249  63  66  78 686  73  74  94 441</t>
  </si>
  <si>
    <t>238  81  59  66 695  76  76 112 420</t>
  </si>
  <si>
    <t>227  65  85  75 668  94  60  84 465</t>
  </si>
  <si>
    <t xml:space="preserve"> 0  44  15   0  60  27   1  49 219</t>
  </si>
  <si>
    <t xml:space="preserve"> 0  43  16   0  59  29   0  49 219</t>
  </si>
  <si>
    <t xml:space="preserve"> 0  41  18   0  53  35   0  51 217</t>
  </si>
  <si>
    <t>12  32  16   7  48  32   4  39 225</t>
  </si>
  <si>
    <t>1630  270 1024  292 2550 1284  900 1404 6806</t>
  </si>
  <si>
    <t>1664  247 1012  302 2603 1220  839 1440 6832</t>
  </si>
  <si>
    <t>1701  232  990  275 2486 1364 1005 1296 6810</t>
  </si>
  <si>
    <t>1593  226 1104  273 2594 1259  868 1384 6858</t>
  </si>
  <si>
    <t>27  0  0 12  0  0  2  0  0</t>
  </si>
  <si>
    <t>26  0  0 13  0  0  1  0  0</t>
  </si>
  <si>
    <t>0 48  0  0 70  0  0  5  0</t>
  </si>
  <si>
    <t>0 48  0  0 69  0  0  6  0</t>
  </si>
  <si>
    <t>0 47  0  0 69  0  0  6  0</t>
  </si>
  <si>
    <t>4051  223 1559  234 4714  886 1243  818 3773</t>
  </si>
  <si>
    <t>4064  258 1511  229 4737  868 1284  754 3796</t>
  </si>
  <si>
    <t>4235  246 1353  266 4673  894 1412  785 3636</t>
  </si>
  <si>
    <t>4152  239 1443  251 4721  861 1301  789 3743</t>
  </si>
  <si>
    <t>2932  357  570  208 8828  870  529 1262 2054</t>
  </si>
  <si>
    <t>2867  374  618  200 8866  840  497 1275 2073</t>
  </si>
  <si>
    <t>2898  378  583  206 8883  817  578 1225 2042</t>
  </si>
  <si>
    <t>2729  392  738  182 8909  814  462 1246 2138</t>
  </si>
  <si>
    <t>Neg ist Neg</t>
  </si>
  <si>
    <t>Pos ist Neg</t>
  </si>
  <si>
    <t>Neg ist Pos</t>
  </si>
  <si>
    <t>Neg ist Neu</t>
  </si>
  <si>
    <t>Pos ist Pos</t>
  </si>
  <si>
    <t>Pos ist Neu</t>
  </si>
  <si>
    <t xml:space="preserve">Neu ist Neg </t>
  </si>
  <si>
    <t>Neu ist Pos</t>
  </si>
  <si>
    <t>Neu ist Neu</t>
  </si>
  <si>
    <t>Neu f1-score</t>
  </si>
  <si>
    <t>Neu support</t>
  </si>
  <si>
    <t>Neu precision</t>
  </si>
  <si>
    <t>Neu recall</t>
  </si>
  <si>
    <t>Accurcacy 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</si>
</sst>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4" borderId="3" xfId="0" applyFont="1" applyFill="1" applyBorder="1"/>
    <xf numFmtId="0" fontId="1" fillId="4" borderId="4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4" borderId="2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2" borderId="0" xfId="0" applyFont="1" applyFill="1"/>
    <xf numFmtId="0" fontId="0" fillId="3" borderId="0" xfId="0" applyFont="1" applyFill="1"/>
    <xf numFmtId="0" fontId="0" fillId="0" borderId="0" xfId="0" applyFont="1"/>
    <xf numFmtId="0" fontId="0" fillId="0" borderId="0" xfId="0" applyFont="1" applyFill="1"/>
  </cellXfs>
  <cellStyles count="1">
    <cellStyle name="Standard" xfId="0" builtinId="0"/>
  </cellStyles>
  <dxfs count="30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A5B5F20-6432-416F-A585-099079479A7D}" autoFormatId="16" applyNumberFormats="0" applyBorderFormats="0" applyFontFormats="0" applyPatternFormats="0" applyAlignmentFormats="0" applyWidthHeightFormats="0">
  <queryTableRefresh nextId="43">
    <queryTableFields count="40">
      <queryTableField id="1" name="Iteration" tableColumnId="1"/>
      <queryTableField id="2" name="Shortcut" tableColumnId="2"/>
      <queryTableField id="3" name="Name" tableColumnId="3"/>
      <queryTableField id="4" name="Type" tableColumnId="4"/>
      <queryTableField id="5" name="Time" tableColumnId="5"/>
      <queryTableField id="6" name="Total Length" tableColumnId="6"/>
      <queryTableField id="7" name="Training Set" tableColumnId="7"/>
      <queryTableField id="8" name="Test Set" tableColumnId="8"/>
      <queryTableField id="9" name="Accuracy" tableColumnId="9"/>
      <queryTableField id="10" name="Precision Macro" tableColumnId="10"/>
      <queryTableField id="11" name="Precision Micro" tableColumnId="11"/>
      <queryTableField id="12" name="Precision Binary" tableColumnId="12"/>
      <queryTableField id="13" name="Recall Macro" tableColumnId="13"/>
      <queryTableField id="14" name="Recall Micro" tableColumnId="14"/>
      <queryTableField id="15" name="Recall Binary" tableColumnId="15"/>
      <queryTableField id="16" name="F1 Macro" tableColumnId="16"/>
      <queryTableField id="17" name="F1 Micro" tableColumnId="17"/>
      <queryTableField id="18" name="F1 Binary" tableColumnId="18"/>
      <queryTableField id="19" name="Matrix" tableColumnId="19"/>
      <queryTableField id="37" dataBound="0" tableColumnId="37"/>
      <queryTableField id="38" dataBound="0" tableColumnId="38"/>
      <queryTableField id="39" dataBound="0" tableColumnId="39"/>
      <queryTableField id="40" dataBound="0" tableColumnId="40"/>
      <queryTableField id="20" name="0 precision" tableColumnId="20"/>
      <queryTableField id="21" name="0 recall" tableColumnId="21"/>
      <queryTableField id="22" name="0 f1-score" tableColumnId="22"/>
      <queryTableField id="23" name="0 support" tableColumnId="23"/>
      <queryTableField id="24" name="1 precision" tableColumnId="24"/>
      <queryTableField id="25" name="1 recall" tableColumnId="25"/>
      <queryTableField id="26" name="1 f1-score" tableColumnId="26"/>
      <queryTableField id="27" name="1 support" tableColumnId="27"/>
      <queryTableField id="28" name="accuracy accuracy" tableColumnId="28"/>
      <queryTableField id="29" name="macro avg precision" tableColumnId="29"/>
      <queryTableField id="30" name="macro avg recall" tableColumnId="30"/>
      <queryTableField id="31" name="macro avg f1-score" tableColumnId="31"/>
      <queryTableField id="32" name="macro avg support" tableColumnId="32"/>
      <queryTableField id="33" name="weighted avg precision" tableColumnId="33"/>
      <queryTableField id="34" name="weighted avg recall" tableColumnId="34"/>
      <queryTableField id="35" name="weighted avg f1-score" tableColumnId="35"/>
      <queryTableField id="36" name="weighted avg support" tableColumnId="3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69D4C495-B477-4586-A7E9-6452E1588EE6}" autoFormatId="16" applyNumberFormats="0" applyBorderFormats="0" applyFontFormats="0" applyPatternFormats="0" applyAlignmentFormats="0" applyWidthHeightFormats="0">
  <queryTableRefresh nextId="52">
    <queryTableFields count="49">
      <queryTableField id="1" name="Iteration" tableColumnId="1"/>
      <queryTableField id="2" name="Shortcut" tableColumnId="2"/>
      <queryTableField id="3" name="Name" tableColumnId="3"/>
      <queryTableField id="4" name="Type" tableColumnId="4"/>
      <queryTableField id="5" name="Time" tableColumnId="5"/>
      <queryTableField id="6" name="Total Length" tableColumnId="6"/>
      <queryTableField id="7" name="Training Set" tableColumnId="7"/>
      <queryTableField id="8" name="Test Set" tableColumnId="8"/>
      <queryTableField id="9" name="Accuracy" tableColumnId="9"/>
      <queryTableField id="10" name="Precision Macro" tableColumnId="10"/>
      <queryTableField id="11" name="Precision Micro" tableColumnId="11"/>
      <queryTableField id="12" name="Precision Binary" tableColumnId="12"/>
      <queryTableField id="13" name="Recall Macro" tableColumnId="13"/>
      <queryTableField id="14" name="Recall Micro" tableColumnId="14"/>
      <queryTableField id="15" name="Recall Binary" tableColumnId="15"/>
      <queryTableField id="16" name="F1 Macro" tableColumnId="16"/>
      <queryTableField id="17" name="F1 Micro" tableColumnId="17"/>
      <queryTableField id="18" name="F1 Binary" tableColumnId="18"/>
      <queryTableField id="19" name="Matrix" tableColumnId="19"/>
      <queryTableField id="41" dataBound="0" tableColumnId="41"/>
      <queryTableField id="42" dataBound="0" tableColumnId="42"/>
      <queryTableField id="43" dataBound="0" tableColumnId="43"/>
      <queryTableField id="44" dataBound="0" tableColumnId="44"/>
      <queryTableField id="45" dataBound="0" tableColumnId="45"/>
      <queryTableField id="46" dataBound="0" tableColumnId="46"/>
      <queryTableField id="47" dataBound="0" tableColumnId="47"/>
      <queryTableField id="48" dataBound="0" tableColumnId="48"/>
      <queryTableField id="49" dataBound="0" tableColumnId="49"/>
      <queryTableField id="20" name="0 precision" tableColumnId="20"/>
      <queryTableField id="21" name="0 recall" tableColumnId="21"/>
      <queryTableField id="22" name="0 f1-score" tableColumnId="22"/>
      <queryTableField id="23" name="0 support" tableColumnId="23"/>
      <queryTableField id="24" name="1 precision" tableColumnId="24"/>
      <queryTableField id="25" name="1 recall" tableColumnId="25"/>
      <queryTableField id="26" name="1 f1-score" tableColumnId="26"/>
      <queryTableField id="27" name="1 support" tableColumnId="27"/>
      <queryTableField id="28" name="2 f1-score" tableColumnId="28"/>
      <queryTableField id="29" name="2 support" tableColumnId="29"/>
      <queryTableField id="30" name="2 precision" tableColumnId="30"/>
      <queryTableField id="31" name="2 recall" tableColumnId="31"/>
      <queryTableField id="32" name="accuracy accuracy" tableColumnId="32"/>
      <queryTableField id="33" name="macro avg precision" tableColumnId="33"/>
      <queryTableField id="34" name="macro avg recall" tableColumnId="34"/>
      <queryTableField id="35" name="macro avg f1-score" tableColumnId="35"/>
      <queryTableField id="36" name="macro avg support" tableColumnId="36"/>
      <queryTableField id="37" name="weighted avg precision" tableColumnId="37"/>
      <queryTableField id="38" name="weighted avg recall" tableColumnId="38"/>
      <queryTableField id="39" name="weighted avg f1-score" tableColumnId="39"/>
      <queryTableField id="40" name="weighted avg suppor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5026B8-EBCC-4A2B-84C6-C3BCF609FFF6}" name="GElectraDataKFold" displayName="GElectraDataKFold" ref="A1:AN100" tableType="queryTable" totalsRowShown="0">
  <autoFilter ref="A1:AN100" xr:uid="{2C5026B8-EBCC-4A2B-84C6-C3BCF609FFF6}"/>
  <tableColumns count="40">
    <tableColumn id="1" xr3:uid="{C71AD527-036D-4F0E-8526-8CBD7F7B57B3}" uniqueName="1" name="Iteration" queryTableFieldId="1"/>
    <tableColumn id="2" xr3:uid="{5C6592FF-1C5A-40ED-A20E-61D3A60BC867}" uniqueName="2" name="Shortcut" queryTableFieldId="2" dataDxfId="299"/>
    <tableColumn id="3" xr3:uid="{350C9169-3344-45F0-8677-D954EA979785}" uniqueName="3" name="Name" queryTableFieldId="3" dataDxfId="298"/>
    <tableColumn id="4" xr3:uid="{82BD9DE3-3E72-4498-BC05-34FE1BFE7054}" uniqueName="4" name="Type" queryTableFieldId="4" dataDxfId="297"/>
    <tableColumn id="5" xr3:uid="{9E377345-9BD9-4780-95BF-D853F5B292A8}" uniqueName="5" name="Time" queryTableFieldId="5"/>
    <tableColumn id="6" xr3:uid="{436EC81C-10B5-4946-A817-0DD4C8315866}" uniqueName="6" name="Total Length" queryTableFieldId="6"/>
    <tableColumn id="7" xr3:uid="{BF7C02DD-A34C-4283-BD5E-AFC0DA213750}" uniqueName="7" name="Training Set" queryTableFieldId="7"/>
    <tableColumn id="8" xr3:uid="{D7A3C571-BECF-4718-AB1C-F1138C5B5523}" uniqueName="8" name="Test Set" queryTableFieldId="8"/>
    <tableColumn id="9" xr3:uid="{AE8D6065-06AE-4CBA-8188-E3E38BA128AC}" uniqueName="9" name="Accuracy" queryTableFieldId="9"/>
    <tableColumn id="10" xr3:uid="{2496C98F-2D47-46B9-A739-99E29A48881E}" uniqueName="10" name="Precision Macro" queryTableFieldId="10"/>
    <tableColumn id="11" xr3:uid="{66DA14B6-E778-4CC0-81B7-FD65AA62A476}" uniqueName="11" name="Precision Micro" queryTableFieldId="11"/>
    <tableColumn id="12" xr3:uid="{7ECD1B0F-C48A-479F-A4CB-D0EA5FF0EAED}" uniqueName="12" name="Precision Binary" queryTableFieldId="12"/>
    <tableColumn id="13" xr3:uid="{1EE76A2E-E334-4644-BDF7-D12BDEC8994B}" uniqueName="13" name="Recall Macro" queryTableFieldId="13"/>
    <tableColumn id="14" xr3:uid="{76AACC5B-380C-482E-9F70-DE86B48A0512}" uniqueName="14" name="Recall Micro" queryTableFieldId="14"/>
    <tableColumn id="15" xr3:uid="{BDA95298-660B-48EC-A25C-B24E5B3D3D0B}" uniqueName="15" name="Recall Binary" queryTableFieldId="15"/>
    <tableColumn id="16" xr3:uid="{9EC82BB5-94A1-41C4-99FB-CF41D3877DC7}" uniqueName="16" name="F1 Macro" queryTableFieldId="16"/>
    <tableColumn id="17" xr3:uid="{1FCEDE80-AC59-4804-9F1D-5996D1408B9C}" uniqueName="17" name="F1 Micro" queryTableFieldId="17"/>
    <tableColumn id="18" xr3:uid="{4CD100DE-3FDF-4D04-A8E7-A55F50B77333}" uniqueName="18" name="F1 Binary" queryTableFieldId="18"/>
    <tableColumn id="19" xr3:uid="{65A06143-181C-46AA-8EE2-460AC83406B1}" uniqueName="19" name="Matrix" queryTableFieldId="19" dataDxfId="296"/>
    <tableColumn id="37" xr3:uid="{6AA786DE-E8AE-4084-B2AB-416C276DF6E3}" uniqueName="37" name="Neg ist Neg TN" queryTableFieldId="37" dataDxfId="288"/>
    <tableColumn id="38" xr3:uid="{2EB74465-7CD9-4332-941E-DD158D02D05A}" uniqueName="38" name="Neg ist Pos FN" queryTableFieldId="38" dataDxfId="291"/>
    <tableColumn id="39" xr3:uid="{66BF54ED-01FB-4AB7-92FA-021E59D802B8}" uniqueName="39" name="Pos ist Neg FP" queryTableFieldId="39" dataDxfId="290"/>
    <tableColumn id="40" xr3:uid="{64879146-F452-4DD3-8699-2C5310BD3932}" uniqueName="40" name="Pos ist Pos TP" queryTableFieldId="40" dataDxfId="289"/>
    <tableColumn id="20" xr3:uid="{D743769E-90E8-41D2-8BD7-B71660A6B13B}" uniqueName="20" name="Pos precision" queryTableFieldId="20"/>
    <tableColumn id="21" xr3:uid="{5ABE89E7-97A5-4A98-AD49-849804C9254A}" uniqueName="21" name="Pos recall" queryTableFieldId="21"/>
    <tableColumn id="22" xr3:uid="{CE2C4949-AAD1-4367-B2F0-2A3E2410D450}" uniqueName="22" name="Pos f1-score" queryTableFieldId="22"/>
    <tableColumn id="23" xr3:uid="{709E44BD-E747-4E31-B8E3-8B00B0334A46}" uniqueName="23" name="Pos support" queryTableFieldId="23"/>
    <tableColumn id="24" xr3:uid="{32F4CF4A-026C-4CD4-B7FE-4251948425A6}" uniqueName="24" name="Neg precision" queryTableFieldId="24"/>
    <tableColumn id="25" xr3:uid="{74781C77-12CE-4335-9879-E08D3A679046}" uniqueName="25" name="Neg recall" queryTableFieldId="25"/>
    <tableColumn id="26" xr3:uid="{79EDF347-3ED5-40D6-95D8-9C67A6F50101}" uniqueName="26" name="Neg f1-score" queryTableFieldId="26"/>
    <tableColumn id="27" xr3:uid="{FD939075-2FEC-4BC6-B841-EB8CC70CBEB3}" uniqueName="27" name="Neg support" queryTableFieldId="27"/>
    <tableColumn id="28" xr3:uid="{D2B4F288-163D-4FDF-A609-8772C8D6F8B1}" uniqueName="28" name="accuracy accuracy" queryTableFieldId="28"/>
    <tableColumn id="29" xr3:uid="{39911AAB-0E00-40E8-A3A3-86301FDD640D}" uniqueName="29" name="macro avg precision" queryTableFieldId="29"/>
    <tableColumn id="30" xr3:uid="{29B6894B-870F-45CC-874E-C0051018D71C}" uniqueName="30" name="macro avg recall" queryTableFieldId="30"/>
    <tableColumn id="31" xr3:uid="{B4BDEA47-76B5-4DE3-A7C1-9495BC8308A3}" uniqueName="31" name="macro avg f1-score" queryTableFieldId="31"/>
    <tableColumn id="32" xr3:uid="{6D15C2C2-E764-43B2-BFEA-98CA14F574B2}" uniqueName="32" name="macro avg support" queryTableFieldId="32"/>
    <tableColumn id="33" xr3:uid="{C124E8C7-3E83-4742-89A5-CBDC8AAFCD7F}" uniqueName="33" name="weighted avg precision" queryTableFieldId="33"/>
    <tableColumn id="34" xr3:uid="{64F3FAAA-4326-46C6-B26B-16A6E59AF21E}" uniqueName="34" name="weighted avg recall" queryTableFieldId="34"/>
    <tableColumn id="35" xr3:uid="{24F6783A-5474-4D7C-969B-72EC4BA6EDE6}" uniqueName="35" name="weighted avg f1-score" queryTableFieldId="35"/>
    <tableColumn id="36" xr3:uid="{54D48378-8306-48F1-B269-C0BE3DD9C72B}" uniqueName="36" name="weighted avg support" queryTableFieldId="3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DCCD9E-5763-45EB-B4A4-48B968EA45E1}" name="Tabelle10" displayName="Tabelle10" ref="A1:L19" totalsRowShown="0" headerRowDxfId="15" dataDxfId="16" headerRowBorderDxfId="28" tableBorderDxfId="29">
  <autoFilter ref="A1:L19" xr:uid="{A7DCCD9E-5763-45EB-B4A4-48B968EA45E1}"/>
  <tableColumns count="12">
    <tableColumn id="1" xr3:uid="{795053C2-C1EC-4F82-85C0-A8D75F9B2534}" name="Iteration" dataDxfId="27"/>
    <tableColumn id="2" xr3:uid="{99FC89D1-28B0-40B9-9736-F5DBDDE4B3ED}" name="Shortcut" dataDxfId="26"/>
    <tableColumn id="3" xr3:uid="{45A8B932-7C98-4F1B-9366-477F9D0B0D19}" name="Name" dataDxfId="25"/>
    <tableColumn id="4" xr3:uid="{10E75B6D-FBB7-4871-8B62-9119AE69C4E1}" name="Type" dataDxfId="24"/>
    <tableColumn id="5" xr3:uid="{A06AA690-2D3B-43DA-85CF-3A5F1E6F6FC1}" name="Pos precision" dataDxfId="23"/>
    <tableColumn id="6" xr3:uid="{7889E352-5F2F-491A-82A0-E75F663CEDA8}" name="Pos recall" dataDxfId="22"/>
    <tableColumn id="7" xr3:uid="{4DF3EDF2-1E31-4989-A982-3AA7DB3CD731}" name="Pos f1-score" dataDxfId="21"/>
    <tableColumn id="8" xr3:uid="{CD1EBE41-E4BA-491C-80E1-021DBD007032}" name="Pos support" dataDxfId="20"/>
    <tableColumn id="9" xr3:uid="{7FDEDB41-5956-4CB0-8F37-676E8CF2FC43}" name="Pos ist Neg" dataDxfId="19"/>
    <tableColumn id="10" xr3:uid="{F029DE0D-B82B-4599-97D7-8E181C6FBAE2}" name="Pos ist Pos" dataDxfId="18"/>
    <tableColumn id="11" xr3:uid="{AE13A988-258C-4350-B26D-51E71751785F}" name="Pos ist Neu" dataDxfId="17"/>
    <tableColumn id="12" xr3:uid="{1C1F288E-13C1-48A8-B4F7-2137EA4DBBC2}" name="Accuracy Pos">
      <calculatedColumnFormula>J2/(J2+K2+I2)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49239FD-2524-4BCB-AB2D-C3F6FF1E008F}" name="Tabelle11" displayName="Tabelle11" ref="A1:L19" totalsRowShown="0" headerRowDxfId="0" dataDxfId="1" headerRowBorderDxfId="13" tableBorderDxfId="14">
  <autoFilter ref="A1:L19" xr:uid="{249239FD-2524-4BCB-AB2D-C3F6FF1E008F}"/>
  <tableColumns count="12">
    <tableColumn id="1" xr3:uid="{6414C5BA-6E24-482E-AA3E-4C57B8B98F6E}" name="Iteration" dataDxfId="12"/>
    <tableColumn id="2" xr3:uid="{7C8AB419-360F-4BD3-930C-AB1D7187203C}" name="Shortcut" dataDxfId="11"/>
    <tableColumn id="3" xr3:uid="{1175D920-129E-468D-82B2-76A98E378766}" name="Name" dataDxfId="10"/>
    <tableColumn id="4" xr3:uid="{3A59939B-F6F0-4F46-8E04-942A091EB102}" name="Type" dataDxfId="9"/>
    <tableColumn id="5" xr3:uid="{E8AAAD63-71BF-4AD7-8C33-5C2DC2E744FA}" name="Neu f1-score" dataDxfId="8"/>
    <tableColumn id="6" xr3:uid="{9B1B44BF-0483-4070-91FD-CD1C4A22DD9E}" name="Neu support" dataDxfId="7"/>
    <tableColumn id="7" xr3:uid="{AD7C80FE-AD6D-4529-AA4A-C46D9F8A4B9E}" name="Neu precision" dataDxfId="6"/>
    <tableColumn id="8" xr3:uid="{F712F89B-714A-4CCC-ADD8-031CD6DDBEC0}" name="Neu recall" dataDxfId="5"/>
    <tableColumn id="9" xr3:uid="{EA6E94E4-FA79-4A34-BD25-28857172F92C}" name="Neu ist Neg " dataDxfId="4"/>
    <tableColumn id="10" xr3:uid="{65891268-DC87-4457-B727-28F83C5E8849}" name="Neu ist Pos" dataDxfId="3"/>
    <tableColumn id="11" xr3:uid="{6FE2B2A4-88A9-4AC3-B81B-5388406E8A0E}" name="Neu ist Neu" dataDxfId="2"/>
    <tableColumn id="12" xr3:uid="{4B56BFDF-C19E-4CFF-B16A-975341573C2B}" name="Accurcacy Neu">
      <calculatedColumnFormula>K2/(K2+J2+I2)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AAD3D-786D-4780-9D67-25A40E10DBA7}" name="Tabelle3" displayName="Tabelle3" ref="A1:AN21" totalsRowShown="0" headerRowDxfId="246" dataDxfId="247">
  <autoFilter ref="A1:AN21" xr:uid="{F33AAD3D-786D-4780-9D67-25A40E10DBA7}"/>
  <tableColumns count="40">
    <tableColumn id="1" xr3:uid="{618CC6F8-49C6-452C-B327-F28B7E30E153}" name="Iteration" dataDxfId="287"/>
    <tableColumn id="2" xr3:uid="{88E3DFA3-8D51-4246-8DC3-220C0FB0C994}" name="Shortcut" dataDxfId="286"/>
    <tableColumn id="3" xr3:uid="{C19AF602-2A51-4DC9-8EBD-2E4B6240362D}" name="Name" dataDxfId="285"/>
    <tableColumn id="4" xr3:uid="{572C5155-CA09-490C-9EBF-1996D124DB9B}" name="Type" dataDxfId="284"/>
    <tableColumn id="5" xr3:uid="{3E73EBBE-E63E-4E05-9173-163A8C99F9A1}" name="Time" dataDxfId="283"/>
    <tableColumn id="6" xr3:uid="{B06127BD-1976-4662-9833-7A88BF5BFC51}" name="Total Length" dataDxfId="282"/>
    <tableColumn id="7" xr3:uid="{580B5282-9803-4EC2-842A-2A8A54156268}" name="Training Set" dataDxfId="281"/>
    <tableColumn id="8" xr3:uid="{765F90F8-7764-4A02-8E74-BA6498D6CBB1}" name="Test Set" dataDxfId="280"/>
    <tableColumn id="9" xr3:uid="{8EAB7A4B-C166-41DA-94A3-A7B911DEE8B8}" name="Accuracy" dataDxfId="279"/>
    <tableColumn id="10" xr3:uid="{B253C6E3-4A8A-4EEE-90B0-3C93E99BB69F}" name="Precision Macro" dataDxfId="278"/>
    <tableColumn id="11" xr3:uid="{C3E6673B-DD1B-4312-9282-D57E10455539}" name="Precision Micro" dataDxfId="277"/>
    <tableColumn id="12" xr3:uid="{6485DC46-6CA7-4376-9004-5FBCF58BEFCF}" name="Precision Binary" dataDxfId="276"/>
    <tableColumn id="13" xr3:uid="{7EDA77BC-B3DE-4FE2-94E3-905778A4EED7}" name="Recall Macro" dataDxfId="275"/>
    <tableColumn id="14" xr3:uid="{329E0A26-A910-41CA-90DD-A86AA70B113D}" name="Recall Micro" dataDxfId="274"/>
    <tableColumn id="15" xr3:uid="{B88E103B-AAAC-451D-AB4F-8907F4AA5C59}" name="Recall Binary" dataDxfId="273"/>
    <tableColumn id="16" xr3:uid="{A3BAB322-0101-438E-9104-11FDD175F84B}" name="F1 Macro" dataDxfId="272"/>
    <tableColumn id="17" xr3:uid="{B90B326C-5231-4C59-802F-B0BEDFC1AA47}" name="F1 Micro" dataDxfId="271"/>
    <tableColumn id="18" xr3:uid="{D282AE0B-AB51-4C4D-A94D-7606521B7765}" name="F1 Binary" dataDxfId="270"/>
    <tableColumn id="19" xr3:uid="{398ADACC-F773-4CAF-A9B0-B9370040EC5D}" name="Matrix" dataDxfId="269"/>
    <tableColumn id="20" xr3:uid="{F5C8ECFF-B0DE-4B33-9BA6-2BE8E255814B}" name="Neg ist Neg TN" dataDxfId="268"/>
    <tableColumn id="21" xr3:uid="{D5210C7F-3C8D-4FA7-8233-8FA9A5C10F1D}" name="Neg ist Pos FN" dataDxfId="267"/>
    <tableColumn id="22" xr3:uid="{2838A896-F33B-48A6-BE4B-72C8577898D1}" name="Pos ist Neg FP" dataDxfId="266"/>
    <tableColumn id="23" xr3:uid="{74034EB2-E347-4A6C-A537-CEE88E05B77F}" name="Pos ist Pos TP" dataDxfId="265"/>
    <tableColumn id="24" xr3:uid="{8FF1D45C-7D96-4F38-8AF3-F5F5CE0825E2}" name="Pos precision" dataDxfId="264"/>
    <tableColumn id="25" xr3:uid="{9E8EEB9F-57C0-4165-BED1-B0D0E90412F6}" name="Pos recall" dataDxfId="263"/>
    <tableColumn id="26" xr3:uid="{427BD2DE-A0E0-48C5-AD26-E135D0B166BF}" name="Pos f1-score" dataDxfId="262"/>
    <tableColumn id="27" xr3:uid="{D0BED964-0199-4189-93EB-73842F9127BA}" name="Pos support" dataDxfId="261"/>
    <tableColumn id="28" xr3:uid="{892336C0-E745-4D0A-B0C0-A325664DEEC5}" name="Neg precision" dataDxfId="260"/>
    <tableColumn id="29" xr3:uid="{FCB624E0-CE77-495D-85B6-4674DAEA2694}" name="Neg recall" dataDxfId="259"/>
    <tableColumn id="30" xr3:uid="{995A9931-52FD-43C3-BAF6-52D4E8DEB812}" name="Neg f1-score" dataDxfId="258"/>
    <tableColumn id="31" xr3:uid="{060161FC-1140-4D05-9B1E-041CC2B24346}" name="Neg support" dataDxfId="257"/>
    <tableColumn id="32" xr3:uid="{B1044A93-9D6D-4C26-88D7-80F8D05D0EB0}" name="accuracy accuracy" dataDxfId="256"/>
    <tableColumn id="33" xr3:uid="{08AAC037-E70B-4D7E-8194-206DDAFADC20}" name="macro avg precision" dataDxfId="255"/>
    <tableColumn id="34" xr3:uid="{8D54787E-E594-4A63-953C-7684C81D2BFD}" name="macro avg recall" dataDxfId="254"/>
    <tableColumn id="35" xr3:uid="{0C684D69-7F20-41B7-804C-294F4EF481D8}" name="macro avg f1-score" dataDxfId="253"/>
    <tableColumn id="36" xr3:uid="{E16B02F4-2B96-40C6-A27D-186E4D7FD321}" name="macro avg support" dataDxfId="252"/>
    <tableColumn id="37" xr3:uid="{BCAF37A2-890D-4CEB-B0B8-5D5AAC9ABC8D}" name="weighted avg precision" dataDxfId="251"/>
    <tableColumn id="38" xr3:uid="{FF21008B-C8B9-4DBD-9C09-6BF715E64A15}" name="weighted avg recall" dataDxfId="250"/>
    <tableColumn id="39" xr3:uid="{C0995FB5-595A-4910-94A9-FBE641650F49}" name="weighted avg f1-score" dataDxfId="249"/>
    <tableColumn id="40" xr3:uid="{89A40BF7-9532-4B84-9B33-C315ADE959F4}" name="weighted avg support" dataDxfId="2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204FF9-4943-4948-BD46-361CB66E5FC3}" name="Tabelle4" displayName="Tabelle4" ref="A1:V21" totalsRowShown="0" headerRowDxfId="219" dataDxfId="220" headerRowBorderDxfId="244" tableBorderDxfId="245" totalsRowBorderDxfId="243">
  <autoFilter ref="A1:V21" xr:uid="{D2204FF9-4943-4948-BD46-361CB66E5FC3}"/>
  <tableColumns count="22">
    <tableColumn id="1" xr3:uid="{BB79624A-167E-4A0A-86A8-3F2952350A6D}" name="Iteration" dataDxfId="242"/>
    <tableColumn id="2" xr3:uid="{9E8E1A6C-5BB5-4BB6-BB43-6ACA29701D2B}" name="Shortcut" dataDxfId="241"/>
    <tableColumn id="3" xr3:uid="{9174C14A-B414-47B3-A396-55DDBA0EFA9A}" name="Name" dataDxfId="240"/>
    <tableColumn id="4" xr3:uid="{A9A4C547-D130-44B2-A2DE-6E5B5148B3AD}" name="Type" dataDxfId="239"/>
    <tableColumn id="5" xr3:uid="{86BA1FE9-1DD9-4342-A1E9-DA6A3DC13507}" name="Time" dataDxfId="238"/>
    <tableColumn id="6" xr3:uid="{E287EBDC-7115-40BC-BEBF-08C29EF81764}" name="Total Length" dataDxfId="237"/>
    <tableColumn id="7" xr3:uid="{E72AB9DC-4740-488D-9491-FF7A763B909B}" name="Training Set" dataDxfId="236"/>
    <tableColumn id="8" xr3:uid="{798770E9-A746-4F22-87CA-533CE64E6D68}" name="Test Set" dataDxfId="235"/>
    <tableColumn id="9" xr3:uid="{D11AF702-064C-44D1-88F7-AF8257E52B03}" name="Neg ist Neg TN" dataDxfId="234"/>
    <tableColumn id="10" xr3:uid="{5CF19EDB-0D99-45E2-A7C0-82B59AAF5ED8}" name="Neg ist Pos FN" dataDxfId="233"/>
    <tableColumn id="11" xr3:uid="{E700CF58-8BD3-4E07-85F4-85DC6DD7D883}" name="Pos ist Neg FP" dataDxfId="232"/>
    <tableColumn id="12" xr3:uid="{3126303A-AE80-486F-9EEA-F91D488BEB7E}" name="Pos ist Pos TP" dataDxfId="231"/>
    <tableColumn id="13" xr3:uid="{1798CEC5-6675-4B72-B266-B857C819CDCF}" name="Accuracy" dataDxfId="230"/>
    <tableColumn id="14" xr3:uid="{0691BCFD-75A5-490B-BB9D-B1DBEB1837C9}" name="Precision Binary" dataDxfId="229"/>
    <tableColumn id="15" xr3:uid="{676429E0-B59D-4ED6-96A3-3C54E6687FA4}" name="Recall Binary" dataDxfId="228"/>
    <tableColumn id="16" xr3:uid="{CECE2BFB-7553-49FB-9685-E4B4BC5C5A25}" name="F1 Binary" dataDxfId="227"/>
    <tableColumn id="17" xr3:uid="{F4191705-F7C2-45D4-B449-83F706759F5D}" name="macro avg precision" dataDxfId="226"/>
    <tableColumn id="18" xr3:uid="{3F00477D-3F3D-4035-816B-271900DB5A9F}" name="macro avg recall" dataDxfId="225"/>
    <tableColumn id="19" xr3:uid="{7F8C53B5-F0B5-445E-A2FF-BAA992BD5CC3}" name="macro avg f1-score" dataDxfId="224"/>
    <tableColumn id="20" xr3:uid="{22226C13-1148-46E0-AB31-37F0A6FED733}" name="weighted avg precision" dataDxfId="223"/>
    <tableColumn id="21" xr3:uid="{C1C670D7-4640-4440-A1DF-75B44403E9F4}" name="weighted avg recall" dataDxfId="222"/>
    <tableColumn id="22" xr3:uid="{6078848F-B1E2-46EB-94FF-E4609C09E893}" name="weighted avg f1-score" dataDxfId="2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8E3203-D60A-491D-B992-2F4504392A37}" name="Tabelle5" displayName="Tabelle5" ref="A1:K21" totalsRowShown="0" headerRowDxfId="205" dataDxfId="206" headerRowBorderDxfId="217" tableBorderDxfId="218">
  <autoFilter ref="A1:K21" xr:uid="{FE8E3203-D60A-491D-B992-2F4504392A37}"/>
  <tableColumns count="11">
    <tableColumn id="1" xr3:uid="{BB2F6C41-D3C9-484B-AF66-EB61F2CBDE79}" name="Iteration" dataDxfId="216"/>
    <tableColumn id="2" xr3:uid="{1A20497B-366B-48A8-B9CD-81603B5E0FB1}" name="Shortcut" dataDxfId="215"/>
    <tableColumn id="3" xr3:uid="{E79F388C-DE40-459F-9DDC-34BD3329F325}" name="Name" dataDxfId="214"/>
    <tableColumn id="4" xr3:uid="{BC90A426-EE80-4453-810E-D90CB741B1C8}" name="Type" dataDxfId="213"/>
    <tableColumn id="5" xr3:uid="{D1FBD971-D959-4478-8D48-CA5C8EA8CD84}" name="negative precision" dataDxfId="212"/>
    <tableColumn id="6" xr3:uid="{0C01A4CD-A5D6-4A4A-8EA2-A0036045A979}" name="negative recall" dataDxfId="211"/>
    <tableColumn id="7" xr3:uid="{04175C3A-9549-4043-81FF-D37FE42A47CE}" name="negative f1-score" dataDxfId="210"/>
    <tableColumn id="8" xr3:uid="{12F4410E-170E-4F5B-BCDA-F7389338B5B1}" name="negative support" dataDxfId="209"/>
    <tableColumn id="9" xr3:uid="{C4B61C65-9DDB-448F-B0F5-C8594BAB2D54}" name="Neg is Pos (FN)" dataDxfId="208"/>
    <tableColumn id="10" xr3:uid="{FBF72705-38DA-4B16-BEBE-45E26D267F34}" name="Neg is Neg (TN)" dataDxfId="207"/>
    <tableColumn id="11" xr3:uid="{DC75CB67-8315-4928-B81A-4D448A21C75B}" name="Accuracy Neg">
      <calculatedColumnFormula>J2/(J2+I2)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A1C769-E5A7-43BA-8449-697AB5398170}" name="Tabelle6" displayName="Tabelle6" ref="A1:K21" totalsRowShown="0" headerRowDxfId="191" dataDxfId="192" headerRowBorderDxfId="203" tableBorderDxfId="204">
  <autoFilter ref="A1:K21" xr:uid="{31A1C769-E5A7-43BA-8449-697AB5398170}"/>
  <tableColumns count="11">
    <tableColumn id="1" xr3:uid="{1DA1750D-C8A4-4ADF-8437-D8BA736E4F9A}" name="Iteration" dataDxfId="202"/>
    <tableColumn id="2" xr3:uid="{790C9374-76A0-4D0A-8775-DACA5D7697E5}" name="Shortcut" dataDxfId="201"/>
    <tableColumn id="3" xr3:uid="{0CEF74F5-BBC9-4F5F-AC69-FD96CFC9B573}" name="Name" dataDxfId="200"/>
    <tableColumn id="4" xr3:uid="{955FCF28-1154-4D15-BEFD-F9CFE302DB3E}" name="Type" dataDxfId="199"/>
    <tableColumn id="5" xr3:uid="{5BF158EE-1560-4297-B567-373C700BD0ED}" name="positive precision" dataDxfId="198"/>
    <tableColumn id="6" xr3:uid="{4988E99B-CFA3-424E-9F58-624A71ACAC8A}" name="positive recall" dataDxfId="197"/>
    <tableColumn id="7" xr3:uid="{4A7D16A1-529B-488A-A238-2CF01470E270}" name="positive f1-score" dataDxfId="196"/>
    <tableColumn id="8" xr3:uid="{7F755D2B-F79B-4920-B1EA-95274C9F0E66}" name="positive support" dataDxfId="195"/>
    <tableColumn id="9" xr3:uid="{9E2D8E6D-6C14-449D-9D93-241E207E8D32}" name="Pos is Pos (TP)" dataDxfId="194"/>
    <tableColumn id="10" xr3:uid="{BC3DC662-9C3E-4F0C-849F-9D2D3995E16C}" name="Pos is Neg (FP)" dataDxfId="193"/>
    <tableColumn id="11" xr3:uid="{99683298-3239-4ABF-A1E2-10BBCAC9D849}" name="Accuracy Pos">
      <calculatedColumnFormula>I2/(I2+J2)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2419C-9D30-4224-A342-E05880B82E92}" name="GElectraDataKFold__2" displayName="GElectraDataKFold__2" ref="A1:AW91" tableType="queryTable" totalsRowCount="1" headerRowDxfId="181" totalsRowDxfId="131">
  <autoFilter ref="A1:AW90" xr:uid="{65B2419C-9D30-4224-A342-E05880B82E92}"/>
  <tableColumns count="49">
    <tableColumn id="1" xr3:uid="{397EB543-9E24-48A6-B83E-3242640B7844}" uniqueName="1" name="Iteration" totalsRowLabel="Ge" queryTableFieldId="1" totalsRowDxfId="180"/>
    <tableColumn id="2" xr3:uid="{4C6B838D-E2C6-42B5-B1D0-EB9A602F8F98}" uniqueName="2" name="Shortcut" totalsRowFunction="custom" queryTableFieldId="2" dataDxfId="295" totalsRowDxfId="179">
      <totalsRowFormula>B90</totalsRowFormula>
    </tableColumn>
    <tableColumn id="3" xr3:uid="{89A6B275-18E0-4559-8B46-A40F2F181593}" uniqueName="3" name="Name" totalsRowFunction="custom" queryTableFieldId="3" dataDxfId="294" totalsRowDxfId="178">
      <totalsRowFormula>C90</totalsRowFormula>
    </tableColumn>
    <tableColumn id="4" xr3:uid="{3E38A788-DA62-468C-9B94-6FAC01EE10EA}" uniqueName="4" name="Type" totalsRowFunction="custom" queryTableFieldId="4" dataDxfId="293" totalsRowDxfId="177">
      <totalsRowFormula>D90</totalsRowFormula>
    </tableColumn>
    <tableColumn id="5" xr3:uid="{A137AD68-5CA8-4C36-903D-5A733E023667}" uniqueName="5" name="Time" totalsRowFunction="custom" queryTableFieldId="5" totalsRowDxfId="176">
      <totalsRowFormula>SUM(E87:E90)</totalsRowFormula>
    </tableColumn>
    <tableColumn id="6" xr3:uid="{D61A3CF6-8E7F-4EE4-8E56-28AC63EC656A}" uniqueName="6" name="Total Length" totalsRowFunction="custom" queryTableFieldId="6" totalsRowDxfId="175">
      <totalsRowFormula>F90</totalsRowFormula>
    </tableColumn>
    <tableColumn id="7" xr3:uid="{663BA5A8-1218-4C1E-934C-2A852CBEE3E7}" uniqueName="7" name="Training Set" totalsRowFunction="custom" queryTableFieldId="7" totalsRowDxfId="174">
      <totalsRowFormula>G90</totalsRowFormula>
    </tableColumn>
    <tableColumn id="8" xr3:uid="{54B197D7-A54B-45A9-83E6-E7383510AE15}" uniqueName="8" name="Test Set" totalsRowFunction="custom" queryTableFieldId="8" totalsRowDxfId="173">
      <totalsRowFormula>H90</totalsRowFormula>
    </tableColumn>
    <tableColumn id="9" xr3:uid="{D6D0B85C-42C9-4A00-951B-1DB4E481562D}" uniqueName="9" name="Accuracy" totalsRowFunction="custom" queryTableFieldId="9" totalsRowDxfId="172">
      <totalsRowFormula>SUM(I87:I90)/4</totalsRowFormula>
    </tableColumn>
    <tableColumn id="10" xr3:uid="{BC85E168-79EB-42C9-8112-8CF049AC6531}" uniqueName="10" name="Precision Macro" totalsRowFunction="custom" queryTableFieldId="10" totalsRowDxfId="171">
      <totalsRowFormula>SUM(J87:J90)/4</totalsRowFormula>
    </tableColumn>
    <tableColumn id="11" xr3:uid="{4DEBB349-89B3-4215-93EE-47785B13EF02}" uniqueName="11" name="Precision Micro" totalsRowFunction="custom" queryTableFieldId="11" totalsRowDxfId="170">
      <totalsRowFormula>SUM(K87:K90)/4</totalsRowFormula>
    </tableColumn>
    <tableColumn id="12" xr3:uid="{8D68CBD6-0A49-4511-BF21-FB7C2EE14A06}" uniqueName="12" name="Precision Binary" totalsRowFunction="custom" queryTableFieldId="12" totalsRowDxfId="169">
      <totalsRowFormula>SUM(L87:L90)/4</totalsRowFormula>
    </tableColumn>
    <tableColumn id="13" xr3:uid="{7F2C5234-514D-414D-8F34-D22C63EDDE04}" uniqueName="13" name="Recall Macro" totalsRowFunction="custom" queryTableFieldId="13" totalsRowDxfId="168">
      <totalsRowFormula>SUM(M87:M90)/4</totalsRowFormula>
    </tableColumn>
    <tableColumn id="14" xr3:uid="{8AF66616-12AA-42C2-928D-027350FCF7F5}" uniqueName="14" name="Recall Micro" totalsRowFunction="custom" queryTableFieldId="14" totalsRowDxfId="167">
      <totalsRowFormula>SUM(N87:N90)/4</totalsRowFormula>
    </tableColumn>
    <tableColumn id="15" xr3:uid="{C47C982A-EB81-4140-993F-536B42223862}" uniqueName="15" name="Recall Binary" totalsRowFunction="custom" queryTableFieldId="15" totalsRowDxfId="166">
      <totalsRowFormula>SUM(O87:O90)/4</totalsRowFormula>
    </tableColumn>
    <tableColumn id="16" xr3:uid="{40D14364-758C-4485-B5AA-7E526B01C563}" uniqueName="16" name="F1 Macro" totalsRowFunction="custom" queryTableFieldId="16" totalsRowDxfId="165">
      <totalsRowFormula>SUM(P87:P90)/4</totalsRowFormula>
    </tableColumn>
    <tableColumn id="17" xr3:uid="{5B61DE66-E39D-4726-BD45-8A68D5F682FA}" uniqueName="17" name="F1 Micro" totalsRowFunction="custom" queryTableFieldId="17" totalsRowDxfId="164">
      <totalsRowFormula>SUM(Q87:Q90)/4</totalsRowFormula>
    </tableColumn>
    <tableColumn id="18" xr3:uid="{4FADD4C7-A20B-4528-8C3A-341B6796890A}" uniqueName="18" name="F1 Binary" totalsRowFunction="custom" queryTableFieldId="18" totalsRowDxfId="163">
      <totalsRowFormula>SUM(R87:R90)/4</totalsRowFormula>
    </tableColumn>
    <tableColumn id="19" xr3:uid="{4D2879DE-58E4-403F-9861-A2AA39490821}" uniqueName="19" name="Matrix" queryTableFieldId="19" dataDxfId="292" totalsRowDxfId="162"/>
    <tableColumn id="41" xr3:uid="{6462584F-E49E-4E80-8EC4-C45B06CA5026}" uniqueName="41" name="Neg ist Neg" totalsRowFunction="custom" queryTableFieldId="41" dataDxfId="182" totalsRowDxfId="161">
      <totalsRowFormula>ROUND(SUM(T87:T90)/4,0)</totalsRowFormula>
    </tableColumn>
    <tableColumn id="42" xr3:uid="{9F29E538-564A-49B6-94E7-744BA49F6F19}" uniqueName="42" name="Neg ist Pos" totalsRowFunction="custom" queryTableFieldId="42" dataDxfId="190" totalsRowDxfId="160">
      <totalsRowFormula>ROUND(SUM(U87:U90)/4,0)</totalsRowFormula>
    </tableColumn>
    <tableColumn id="43" xr3:uid="{ED0CA8DC-6685-4E37-A7EE-91E8FE76C8C8}" uniqueName="43" name="Neg ist Neu" totalsRowFunction="custom" queryTableFieldId="43" dataDxfId="189" totalsRowDxfId="159">
      <totalsRowFormula>ROUND(SUM(V87:V90)/4,0)</totalsRowFormula>
    </tableColumn>
    <tableColumn id="44" xr3:uid="{1F8852D1-B827-4D78-A61E-ABB7169BE08F}" uniqueName="44" name="Pos ist Neg" totalsRowFunction="custom" queryTableFieldId="44" dataDxfId="188" totalsRowDxfId="158">
      <totalsRowFormula>ROUND(SUM(W87:W90)/4,0)</totalsRowFormula>
    </tableColumn>
    <tableColumn id="45" xr3:uid="{4AAFEFCB-897B-4E78-87E9-BC3CD809AED0}" uniqueName="45" name="Pos ist Pos" totalsRowFunction="custom" queryTableFieldId="45" dataDxfId="187" totalsRowDxfId="157">
      <totalsRowFormula>ROUND(SUM(X87:X90)/4,0)</totalsRowFormula>
    </tableColumn>
    <tableColumn id="46" xr3:uid="{4296C949-F960-44A6-AFBF-95FDA508CDEF}" uniqueName="46" name="Pos ist Neu" totalsRowFunction="custom" queryTableFieldId="46" dataDxfId="186" totalsRowDxfId="156">
      <totalsRowFormula>ROUND(SUM(Y87:Y90)/4,0)</totalsRowFormula>
    </tableColumn>
    <tableColumn id="47" xr3:uid="{AD1933C7-65A5-4009-9915-28BD1D571BC1}" uniqueName="47" name="Neu ist Neg " totalsRowFunction="custom" queryTableFieldId="47" dataDxfId="185" totalsRowDxfId="155">
      <totalsRowFormula>ROUND(SUM(Z87:Z90)/4,0)</totalsRowFormula>
    </tableColumn>
    <tableColumn id="48" xr3:uid="{F7AFC786-7F8F-4865-8DC6-DFD6D22B27AA}" uniqueName="48" name="Neu ist Pos" totalsRowFunction="custom" queryTableFieldId="48" dataDxfId="184" totalsRowDxfId="154">
      <totalsRowFormula>ROUND(SUM(AA87:AA90)/4,0)</totalsRowFormula>
    </tableColumn>
    <tableColumn id="49" xr3:uid="{43C5A68A-7742-4D8E-B15F-E40F35EA9213}" uniqueName="49" name="Neu ist Neu" totalsRowFunction="custom" queryTableFieldId="49" dataDxfId="183" totalsRowDxfId="153">
      <totalsRowFormula>ROUND(SUM(AB87:AB90)/4,0)</totalsRowFormula>
    </tableColumn>
    <tableColumn id="20" xr3:uid="{D44DBD23-6FEB-43D1-B8CA-59BCB4A68D71}" uniqueName="20" name="Pos precision" totalsRowFunction="custom" queryTableFieldId="20" totalsRowDxfId="152">
      <totalsRowFormula>SUM(AC87:AC90)/4</totalsRowFormula>
    </tableColumn>
    <tableColumn id="21" xr3:uid="{CE23E929-00F6-4CC3-B93F-2F3954C697B5}" uniqueName="21" name="Pos recall" totalsRowFunction="custom" queryTableFieldId="21" totalsRowDxfId="151">
      <totalsRowFormula>SUM(AD87:AD90)/4</totalsRowFormula>
    </tableColumn>
    <tableColumn id="22" xr3:uid="{0A96D47B-E4D2-41DD-A514-B41871BCE3D5}" uniqueName="22" name="Pos f1-score" totalsRowFunction="custom" queryTableFieldId="22" totalsRowDxfId="150">
      <totalsRowFormula>SUM(AE87:AE90)/4</totalsRowFormula>
    </tableColumn>
    <tableColumn id="23" xr3:uid="{230A2523-0B4F-4390-A1DB-B6C0D6525289}" uniqueName="23" name="Pos support" totalsRowFunction="custom" queryTableFieldId="23" totalsRowDxfId="149">
      <totalsRowFormula>AF90</totalsRowFormula>
    </tableColumn>
    <tableColumn id="24" xr3:uid="{EDF39732-CDA9-44F3-8C28-5BF72CD64481}" uniqueName="24" name="Neg precision" totalsRowFunction="custom" queryTableFieldId="24" totalsRowDxfId="148">
      <totalsRowFormula>SUM(AG87:AG90)/4</totalsRowFormula>
    </tableColumn>
    <tableColumn id="25" xr3:uid="{42BDF5D1-2586-4FF4-ABA2-533A7631AF4A}" uniqueName="25" name="Neg recall" totalsRowFunction="custom" queryTableFieldId="25" totalsRowDxfId="147">
      <totalsRowFormula>SUM(AH87:AH90)/4</totalsRowFormula>
    </tableColumn>
    <tableColumn id="26" xr3:uid="{29B5523B-A52C-4854-A425-3B1046AE77B1}" uniqueName="26" name="Neg f1-score" totalsRowFunction="custom" queryTableFieldId="26" totalsRowDxfId="146">
      <totalsRowFormula>SUM(AI87:AI90)/4</totalsRowFormula>
    </tableColumn>
    <tableColumn id="27" xr3:uid="{C957E804-6788-432A-9DE1-493994F36771}" uniqueName="27" name="Neg support" totalsRowFunction="custom" queryTableFieldId="27" totalsRowDxfId="145">
      <totalsRowFormula>AJ90</totalsRowFormula>
    </tableColumn>
    <tableColumn id="28" xr3:uid="{0BB98902-02C2-494A-AD24-F3A35E3317CB}" uniqueName="28" name="Neu f1-score" totalsRowFunction="custom" queryTableFieldId="28" totalsRowDxfId="144">
      <totalsRowFormula>SUM(AK87:AK90)/4</totalsRowFormula>
    </tableColumn>
    <tableColumn id="29" xr3:uid="{2792ADA4-5615-447B-8CD6-5FF7F4AE2901}" uniqueName="29" name="Neu support" totalsRowFunction="custom" queryTableFieldId="29" totalsRowDxfId="143">
      <totalsRowFormula>SUM(AL87:AL90)/4</totalsRowFormula>
    </tableColumn>
    <tableColumn id="30" xr3:uid="{6233CAF6-07EB-44AB-AE79-FBAB004C2003}" uniqueName="30" name="Neu precision" totalsRowFunction="custom" queryTableFieldId="30" totalsRowDxfId="142">
      <totalsRowFormula>SUM(AM87:AM90)/4</totalsRowFormula>
    </tableColumn>
    <tableColumn id="31" xr3:uid="{7B289099-0976-42AB-AD0E-79C25CE0E2F1}" uniqueName="31" name="Neu recall" totalsRowFunction="custom" queryTableFieldId="31" totalsRowDxfId="141">
      <totalsRowFormula>AN90</totalsRowFormula>
    </tableColumn>
    <tableColumn id="32" xr3:uid="{770CC593-71B5-4893-9DB8-32ECAB924925}" uniqueName="32" name="accuracy accuracy" totalsRowFunction="custom" queryTableFieldId="32" totalsRowDxfId="140">
      <totalsRowFormula>SUM(AO87:AO90)/4</totalsRowFormula>
    </tableColumn>
    <tableColumn id="33" xr3:uid="{44E6C4B7-2EF5-4055-87DA-790127E9E3E6}" uniqueName="33" name="macro avg precision" totalsRowFunction="custom" queryTableFieldId="33" totalsRowDxfId="139">
      <totalsRowFormula>SUM(AP87:AP90)/4</totalsRowFormula>
    </tableColumn>
    <tableColumn id="34" xr3:uid="{89260187-8863-4CB2-8505-793F2DB42024}" uniqueName="34" name="macro avg recall" totalsRowFunction="custom" queryTableFieldId="34" totalsRowDxfId="138">
      <totalsRowFormula>SUM(AQ87:AQ90)/4</totalsRowFormula>
    </tableColumn>
    <tableColumn id="35" xr3:uid="{1E350800-3A28-49A3-A93C-5AD0804600E4}" uniqueName="35" name="macro avg f1-score" totalsRowFunction="custom" queryTableFieldId="35" totalsRowDxfId="137">
      <totalsRowFormula>SUM(AR87:AR90)/4</totalsRowFormula>
    </tableColumn>
    <tableColumn id="36" xr3:uid="{46D899CF-18C3-44F0-A609-42E241EA1AA4}" uniqueName="36" name="macro avg support" totalsRowFunction="custom" queryTableFieldId="36" totalsRowDxfId="136">
      <totalsRowFormula>AS90</totalsRowFormula>
    </tableColumn>
    <tableColumn id="37" xr3:uid="{C87B180B-7944-4E07-A2DF-A5483987E125}" uniqueName="37" name="weighted avg precision" totalsRowFunction="custom" queryTableFieldId="37" totalsRowDxfId="135">
      <totalsRowFormula>SUM(AT87:AT90)/4</totalsRowFormula>
    </tableColumn>
    <tableColumn id="38" xr3:uid="{B96567D8-778A-4837-AFAF-3A5B4B381296}" uniqueName="38" name="weighted avg recall" totalsRowFunction="custom" queryTableFieldId="38" totalsRowDxfId="134">
      <totalsRowFormula>SUM(AU87:AU90)/4</totalsRowFormula>
    </tableColumn>
    <tableColumn id="39" xr3:uid="{3F4617B5-34D5-4425-9EE9-3C915B4888A2}" uniqueName="39" name="weighted avg f1-score" totalsRowFunction="custom" queryTableFieldId="39" totalsRowDxfId="133">
      <totalsRowFormula>SUM(AV87:AV90)/4</totalsRowFormula>
    </tableColumn>
    <tableColumn id="40" xr3:uid="{CB04CF09-0E11-4C50-BFBA-F9E7FE70E374}" uniqueName="40" name="weighted avg support" totalsRowFunction="custom" queryTableFieldId="40" totalsRowDxfId="132">
      <totalsRowFormula>AW90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91FF57-A5EB-4C02-90EE-FF1C4F64C990}" name="Tabelle7" displayName="Tabelle7" ref="A1:AW19" totalsRowShown="0" headerRowDxfId="80" dataDxfId="81">
  <autoFilter ref="A1:AW19" xr:uid="{8F91FF57-A5EB-4C02-90EE-FF1C4F64C990}"/>
  <tableColumns count="49">
    <tableColumn id="1" xr3:uid="{8C54C5D8-8364-4BFB-84C7-1E7DE8691CA7}" name="Iteration" dataDxfId="130"/>
    <tableColumn id="2" xr3:uid="{59FAE94A-ED41-42B6-ACC2-3D8F2F678C6A}" name="Shortcut" dataDxfId="129"/>
    <tableColumn id="3" xr3:uid="{266D5720-B3D9-45F3-BE3E-00D6F6C032FF}" name="Name" dataDxfId="128"/>
    <tableColumn id="4" xr3:uid="{2323BBAA-4D6E-4F76-8833-389F02EBBA9A}" name="Type" dataDxfId="127"/>
    <tableColumn id="5" xr3:uid="{0950DD0A-C997-4E57-A8A6-94B4A04F81EF}" name="Time" dataDxfId="126"/>
    <tableColumn id="6" xr3:uid="{48231D19-FBFF-40B1-B8EA-1359A1C993A6}" name="Total Length" dataDxfId="125"/>
    <tableColumn id="7" xr3:uid="{E2C0E092-A4E1-464E-86A9-BF2CADEC95AD}" name="Training Set" dataDxfId="124"/>
    <tableColumn id="8" xr3:uid="{FD954C71-343A-4DD1-8376-86903BF99996}" name="Test Set" dataDxfId="123"/>
    <tableColumn id="9" xr3:uid="{0D344AD6-A3FF-471A-A7C7-392C6B166FE5}" name="Accuracy" dataDxfId="122"/>
    <tableColumn id="10" xr3:uid="{0EBE27FD-B7AF-4C06-8578-FBE6EE2F813B}" name="Precision Macro" dataDxfId="121"/>
    <tableColumn id="11" xr3:uid="{B90B99E6-A811-4329-865D-345A4331F20C}" name="Precision Micro" dataDxfId="120"/>
    <tableColumn id="12" xr3:uid="{0CBD26F9-2777-4FF0-9CD9-A4765D016A87}" name="Precision Binary" dataDxfId="119"/>
    <tableColumn id="13" xr3:uid="{FACE99BD-C57A-47F8-967D-D681F222F435}" name="Recall Macro" dataDxfId="118"/>
    <tableColumn id="14" xr3:uid="{055C01B4-21B1-4E66-96AD-3B8CD338D7E7}" name="Recall Micro" dataDxfId="117"/>
    <tableColumn id="15" xr3:uid="{D4178293-E3CF-437B-8781-0719592871CB}" name="Recall Binary" dataDxfId="116"/>
    <tableColumn id="16" xr3:uid="{85771A86-820E-44B3-B82C-8501B1B37209}" name="F1 Macro" dataDxfId="115"/>
    <tableColumn id="17" xr3:uid="{62804BB9-DC9C-459D-8B88-2D690ABDB661}" name="F1 Micro" dataDxfId="114"/>
    <tableColumn id="18" xr3:uid="{DDEA6AC1-59F2-4342-B3FA-499DB4CEB8C8}" name="F1 Binary" dataDxfId="113"/>
    <tableColumn id="19" xr3:uid="{5ADE5D89-014D-4813-ABF3-B679E2789BB3}" name="Matrix" dataDxfId="112"/>
    <tableColumn id="20" xr3:uid="{091D3BCA-EAA2-4DB7-B478-B45032C48932}" name="Neg ist Neg" dataDxfId="111"/>
    <tableColumn id="21" xr3:uid="{D2C62AC8-604E-47CB-8176-F80C06E55512}" name="Neg ist Pos" dataDxfId="110"/>
    <tableColumn id="22" xr3:uid="{0970F330-C9A4-4A71-A247-CE8846DECA00}" name="Neg ist Neu" dataDxfId="109"/>
    <tableColumn id="23" xr3:uid="{D74E1A08-AC18-4F3E-9BFC-91BC79D09A2B}" name="Pos ist Neg" dataDxfId="108"/>
    <tableColumn id="24" xr3:uid="{316FAC4D-B333-46AE-AA39-BED730429B99}" name="Pos ist Pos" dataDxfId="107"/>
    <tableColumn id="25" xr3:uid="{0F6F965C-FE1A-46E9-A91C-C60C3FE32A98}" name="Pos ist Neu" dataDxfId="106"/>
    <tableColumn id="26" xr3:uid="{A6F8FB87-9AC8-4605-BFA6-E2D6B24E0AE6}" name="Neu ist Neg " dataDxfId="105"/>
    <tableColumn id="27" xr3:uid="{A71C6F2D-11B0-41D0-887D-6B94C5496FAD}" name="Neu ist Pos" dataDxfId="104"/>
    <tableColumn id="28" xr3:uid="{50EFD851-0482-46D3-8359-6BE3E230B522}" name="Neu ist Neu" dataDxfId="103"/>
    <tableColumn id="29" xr3:uid="{0C9409C2-51E1-4787-8697-F98465F7F730}" name="Pos precision" dataDxfId="102"/>
    <tableColumn id="30" xr3:uid="{1240B391-E500-4CAB-AE74-14F2235E0293}" name="Pos recall" dataDxfId="101"/>
    <tableColumn id="31" xr3:uid="{641345AB-ADA0-4260-BAF2-863013ACDE2D}" name="Pos f1-score" dataDxfId="100"/>
    <tableColumn id="32" xr3:uid="{D9326E88-3558-493F-BA2E-1B446767EB8B}" name="Pos support" dataDxfId="99"/>
    <tableColumn id="33" xr3:uid="{7F8E2AA8-60B5-4AAE-80E5-6BCE8658EF13}" name="Neg precision" dataDxfId="98"/>
    <tableColumn id="34" xr3:uid="{69D1F535-E444-4939-A572-1437791CA9E1}" name="Neg recall" dataDxfId="97"/>
    <tableColumn id="35" xr3:uid="{E87F971B-CDBA-45C5-B0A5-EB2CC22C7CFB}" name="Neg f1-score" dataDxfId="96"/>
    <tableColumn id="36" xr3:uid="{59886616-95F1-439E-96EA-F38025A9A367}" name="Neg support" dataDxfId="95"/>
    <tableColumn id="37" xr3:uid="{98CDD34C-8649-4107-A279-5D5FED3C2778}" name="Neu f1-score" dataDxfId="94"/>
    <tableColumn id="38" xr3:uid="{6BD7D319-8C2B-4E2D-BE54-D54A93A9EDB2}" name="Neu support" dataDxfId="93"/>
    <tableColumn id="39" xr3:uid="{F1569075-B180-4395-A7D5-D6AA759A959B}" name="Neu precision" dataDxfId="92"/>
    <tableColumn id="40" xr3:uid="{915F8EB5-2BB3-47C6-9723-C36B3A5CC0D5}" name="Neu recall" dataDxfId="91"/>
    <tableColumn id="41" xr3:uid="{FC32EB98-989B-40D3-9DED-6FD78B8AAC78}" name="accuracy accuracy" dataDxfId="90"/>
    <tableColumn id="42" xr3:uid="{8EBCF71A-82CC-445C-AE0B-60B4960B15FF}" name="macro avg precision" dataDxfId="89"/>
    <tableColumn id="43" xr3:uid="{1ECE6FEA-30D7-4BAD-B687-48FDB6BEBC98}" name="macro avg recall" dataDxfId="88"/>
    <tableColumn id="44" xr3:uid="{B4295EF1-0D64-4AB7-98F7-3BA353304C13}" name="macro avg f1-score" dataDxfId="87"/>
    <tableColumn id="45" xr3:uid="{1BC08932-8EEF-4CA1-A27D-E1D4E2C4D77E}" name="macro avg support" dataDxfId="86"/>
    <tableColumn id="46" xr3:uid="{5AE3E1BC-9C1C-4A2B-A242-03385B5464EF}" name="weighted avg precision" dataDxfId="85"/>
    <tableColumn id="47" xr3:uid="{1A47445D-555F-4BD8-8F65-4761BF3A264D}" name="weighted avg recall" dataDxfId="84"/>
    <tableColumn id="48" xr3:uid="{B3202723-7DF6-4C7A-BBCC-FC6BE3CD1972}" name="weighted avg f1-score" dataDxfId="83"/>
    <tableColumn id="49" xr3:uid="{7C52A4CF-C467-4E6E-90B0-DDD0F0F73029}" name="weighted avg support" dataDxfId="8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621B417-8A7A-4C74-B6A7-5B010372F891}" name="Tabelle8" displayName="Tabelle8" ref="A1:AD19" totalsRowShown="0" headerRowDxfId="45" dataDxfId="46" headerRowBorderDxfId="78" tableBorderDxfId="79" totalsRowBorderDxfId="77">
  <autoFilter ref="A1:AD19" xr:uid="{3621B417-8A7A-4C74-B6A7-5B010372F891}"/>
  <tableColumns count="30">
    <tableColumn id="1" xr3:uid="{7865602A-982B-4E1B-B8FC-FFC256E4B798}" name="Iteration" dataDxfId="76"/>
    <tableColumn id="2" xr3:uid="{34D2C4B9-3B2A-4B0B-B6BF-D1D7106F2C5D}" name="Shortcut" dataDxfId="75"/>
    <tableColumn id="3" xr3:uid="{A0596C86-1D6E-442A-81AC-68AF72E37D2E}" name="Name" dataDxfId="74"/>
    <tableColumn id="4" xr3:uid="{0E6ED08F-86C7-4D9E-8881-6EE4ECE723F4}" name="Type" dataDxfId="73"/>
    <tableColumn id="5" xr3:uid="{A048B617-DC67-4890-BB65-676A07974C22}" name="Time" dataDxfId="72"/>
    <tableColumn id="6" xr3:uid="{34A854CE-E2D4-4727-A504-F0D84E37725A}" name="Total Length" dataDxfId="71"/>
    <tableColumn id="7" xr3:uid="{149EE1FD-A6CC-48BB-A63E-34A3FE218088}" name="Training Set" dataDxfId="70"/>
    <tableColumn id="8" xr3:uid="{12F20B79-A079-46FF-8081-458197562E1D}" name="Test Set" dataDxfId="69"/>
    <tableColumn id="9" xr3:uid="{AE03F8D7-C53F-4D58-8445-27FF9CCC43EE}" name="Neg ist Neg" dataDxfId="68"/>
    <tableColumn id="10" xr3:uid="{703C8E78-3358-4F47-BFBB-98E7E7ABEDB9}" name="Neg ist Pos" dataDxfId="67"/>
    <tableColumn id="11" xr3:uid="{948498E0-AFB5-4BB5-A379-BD5511B7E78F}" name="Neg ist Neu" dataDxfId="66"/>
    <tableColumn id="12" xr3:uid="{389C29C5-12A1-4167-9736-F5E339305B5C}" name="Pos ist Neg" dataDxfId="65"/>
    <tableColumn id="13" xr3:uid="{ADA2B99C-A8E3-4AA2-B9A4-A77DE684CD02}" name="Pos ist Pos" dataDxfId="64"/>
    <tableColumn id="14" xr3:uid="{6BD02996-663E-4DB2-8EAF-0FDB0CEDFBFF}" name="Pos ist Neu" dataDxfId="63"/>
    <tableColumn id="15" xr3:uid="{9FB0DD68-D203-4587-AE07-7A05E23BEB30}" name="Neu ist Neg " dataDxfId="62"/>
    <tableColumn id="16" xr3:uid="{EE259302-1389-41DD-B5F2-E71211444A31}" name="Neu ist Pos" dataDxfId="61"/>
    <tableColumn id="17" xr3:uid="{B6292305-35BD-4FF1-B1F9-65AA38263407}" name="Neu ist Neu" dataDxfId="60"/>
    <tableColumn id="18" xr3:uid="{62C7F69E-1EE2-48C0-B293-9EB01413AE9B}" name="Accuracy" dataDxfId="59"/>
    <tableColumn id="19" xr3:uid="{B99DB011-4ECC-41DF-8414-4344C31E018E}" name="Precision Macro" dataDxfId="58"/>
    <tableColumn id="20" xr3:uid="{3F5A5B57-7E67-465D-9429-B38EC2DE6E01}" name="Precision Micro" dataDxfId="57"/>
    <tableColumn id="21" xr3:uid="{42638B4A-45F0-4134-8D81-F07C3D3515DF}" name="Recall Macro" dataDxfId="56"/>
    <tableColumn id="22" xr3:uid="{B34C8894-01D1-4AF1-8C16-2AC6D91974E9}" name="Recall Micro" dataDxfId="55"/>
    <tableColumn id="23" xr3:uid="{4656CCF3-EAD5-4968-B80F-2E2A071E5E97}" name="F1 Macro" dataDxfId="54"/>
    <tableColumn id="24" xr3:uid="{530781E0-A9BF-4B4C-9873-D226E90969B8}" name="F1 Micro" dataDxfId="53"/>
    <tableColumn id="25" xr3:uid="{49690168-F13D-4EDA-BE8E-1B0CCA6CC947}" name="macro avg precision" dataDxfId="52"/>
    <tableColumn id="26" xr3:uid="{31D538EC-08E5-4D09-8646-0EF93BAB00A6}" name="macro avg recall" dataDxfId="51"/>
    <tableColumn id="27" xr3:uid="{3C04AB46-5032-436E-A6B0-FE8B20E9BC2E}" name="macro avg f1-score" dataDxfId="50"/>
    <tableColumn id="28" xr3:uid="{6C81BDE9-01D7-4B7E-AAE2-0582EA5C0A55}" name="weighted avg precision" dataDxfId="49"/>
    <tableColumn id="29" xr3:uid="{8CE64348-231D-44DE-B2B0-16A8C42C677C}" name="weighted avg recall" dataDxfId="48"/>
    <tableColumn id="30" xr3:uid="{9FA7B263-6D3D-46D4-B9EF-3C7212AA6813}" name="weighted avg f1-score" dataDxfId="4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145035-739D-4A11-B0AA-9448CB3E4983}" name="Tabelle9" displayName="Tabelle9" ref="A1:L19" totalsRowShown="0" headerRowDxfId="30" dataDxfId="31" headerRowBorderDxfId="43" tableBorderDxfId="44">
  <autoFilter ref="A1:L19" xr:uid="{0C145035-739D-4A11-B0AA-9448CB3E4983}"/>
  <tableColumns count="12">
    <tableColumn id="1" xr3:uid="{579C1EFF-2EDD-479A-9BE1-5818E7B4E209}" name="Iteration" dataDxfId="42"/>
    <tableColumn id="2" xr3:uid="{A4CDD849-EA88-4864-AA4F-9CAAF0570549}" name="Shortcut" dataDxfId="41"/>
    <tableColumn id="3" xr3:uid="{A1BE9099-1F7D-4E0D-BC62-53D4AE169314}" name="Name" dataDxfId="40"/>
    <tableColumn id="4" xr3:uid="{B8D513BB-47CC-4395-B364-3CD672CA570E}" name="Type" dataDxfId="39"/>
    <tableColumn id="5" xr3:uid="{CE36E3C3-4C8F-4771-8678-D7EDAB400490}" name="Neg precision" dataDxfId="38"/>
    <tableColumn id="6" xr3:uid="{A2D07CAE-09C7-4450-82E9-570F77DD2150}" name="Neg recall" dataDxfId="37"/>
    <tableColumn id="7" xr3:uid="{6A561406-4E11-4057-8EFE-526EE880857B}" name="Neg f1-score" dataDxfId="36"/>
    <tableColumn id="8" xr3:uid="{A18D7850-C0C3-4241-9ADC-D2B709BC496A}" name="Neg support" dataDxfId="35"/>
    <tableColumn id="9" xr3:uid="{533CE2C0-A8EA-485D-AAEE-A3CDD9EA4914}" name="Neg ist Neg" dataDxfId="34"/>
    <tableColumn id="10" xr3:uid="{B3D520C6-849E-469A-B39F-61370BD8FEDA}" name="Neg ist Pos" dataDxfId="33"/>
    <tableColumn id="11" xr3:uid="{18C6980E-9BC3-47D3-818E-5571D46314C8}" name="Neg ist Neu" dataDxfId="32"/>
    <tableColumn id="12" xr3:uid="{9295991A-8B81-498C-899E-3E4879EDC7E7}" name="Accuracy Neg">
      <calculatedColumnFormula>I2/(I2+J2+K2)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79020-D46A-40B8-940B-4A5C3C13E9BF}">
  <dimension ref="A1:AN101"/>
  <sheetViews>
    <sheetView topLeftCell="J1" zoomScale="160" zoomScaleNormal="160" workbookViewId="0">
      <selection activeCell="A101" activeCellId="20" sqref="A1:XFD1 A6:XFD6 A11:XFD11 A16:XFD16 A21:XFD21 A26:XFD26 A31:XFD31 A36:XFD36 A41:XFD41 A46:XFD46 A51:XFD51 A56:XFD56 A61:XFD61 A66:XFD66 A71:XFD71 A76:XFD76 A81:XFD81 A86:XFD86 A91:XFD91 A96:XFD96 A101:XFD101"/>
    </sheetView>
  </sheetViews>
  <sheetFormatPr baseColWidth="10" defaultRowHeight="15" x14ac:dyDescent="0.25"/>
  <cols>
    <col min="1" max="1" width="11" bestFit="1" customWidth="1"/>
    <col min="2" max="2" width="10.7109375" bestFit="1" customWidth="1"/>
    <col min="3" max="3" width="14.85546875" bestFit="1" customWidth="1"/>
    <col min="4" max="4" width="7.5703125" bestFit="1" customWidth="1"/>
    <col min="5" max="5" width="12" bestFit="1" customWidth="1"/>
    <col min="6" max="6" width="14.140625" bestFit="1" customWidth="1"/>
    <col min="7" max="7" width="13.7109375" bestFit="1" customWidth="1"/>
    <col min="8" max="8" width="10.28515625" bestFit="1" customWidth="1"/>
    <col min="9" max="9" width="12" bestFit="1" customWidth="1"/>
    <col min="10" max="10" width="17.42578125" bestFit="1" customWidth="1"/>
    <col min="11" max="11" width="17" bestFit="1" customWidth="1"/>
    <col min="12" max="12" width="17.42578125" bestFit="1" customWidth="1"/>
    <col min="13" max="13" width="14.5703125" bestFit="1" customWidth="1"/>
    <col min="14" max="14" width="14.140625" bestFit="1" customWidth="1"/>
    <col min="15" max="15" width="14.5703125" bestFit="1" customWidth="1"/>
    <col min="16" max="16" width="11.28515625" bestFit="1" customWidth="1"/>
    <col min="17" max="17" width="10.85546875" bestFit="1" customWidth="1"/>
    <col min="18" max="18" width="12" bestFit="1" customWidth="1"/>
    <col min="19" max="19" width="18.7109375" bestFit="1" customWidth="1"/>
    <col min="20" max="20" width="12.85546875" bestFit="1" customWidth="1"/>
    <col min="21" max="22" width="12" bestFit="1" customWidth="1"/>
    <col min="23" max="23" width="11.5703125" bestFit="1" customWidth="1"/>
    <col min="24" max="24" width="12" bestFit="1" customWidth="1"/>
    <col min="25" max="25" width="11.5703125" bestFit="1" customWidth="1"/>
    <col min="26" max="26" width="18.7109375" bestFit="1" customWidth="1"/>
    <col min="27" max="27" width="20.85546875" bestFit="1" customWidth="1"/>
    <col min="28" max="28" width="17.42578125" bestFit="1" customWidth="1"/>
    <col min="29" max="29" width="19.85546875" bestFit="1" customWidth="1"/>
    <col min="30" max="30" width="19.5703125" bestFit="1" customWidth="1"/>
    <col min="31" max="31" width="24" bestFit="1" customWidth="1"/>
    <col min="32" max="32" width="20.5703125" bestFit="1" customWidth="1"/>
    <col min="33" max="33" width="22.85546875" bestFit="1" customWidth="1"/>
    <col min="34" max="34" width="22.57031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139</v>
      </c>
      <c r="U1" t="s">
        <v>140</v>
      </c>
      <c r="V1" t="s">
        <v>141</v>
      </c>
      <c r="W1" t="s">
        <v>142</v>
      </c>
      <c r="X1" t="s">
        <v>146</v>
      </c>
      <c r="Y1" t="s">
        <v>145</v>
      </c>
      <c r="Z1" t="s">
        <v>144</v>
      </c>
      <c r="AA1" t="s">
        <v>143</v>
      </c>
      <c r="AB1" t="s">
        <v>147</v>
      </c>
      <c r="AC1" t="s">
        <v>148</v>
      </c>
      <c r="AD1" t="s">
        <v>149</v>
      </c>
      <c r="AE1" t="s">
        <v>150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</row>
    <row r="2" spans="1:40" x14ac:dyDescent="0.25">
      <c r="A2">
        <v>1</v>
      </c>
      <c r="B2" s="1" t="s">
        <v>28</v>
      </c>
      <c r="C2" s="1" t="s">
        <v>29</v>
      </c>
      <c r="D2" s="1" t="s">
        <v>30</v>
      </c>
      <c r="E2">
        <v>13.365328073501589</v>
      </c>
      <c r="F2">
        <v>146</v>
      </c>
      <c r="G2">
        <v>109</v>
      </c>
      <c r="H2">
        <v>37</v>
      </c>
      <c r="I2">
        <v>0.59459459459459463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 t="s">
        <v>70</v>
      </c>
      <c r="T2" s="1">
        <v>22</v>
      </c>
      <c r="U2" s="1">
        <v>0</v>
      </c>
      <c r="V2" s="1">
        <v>15</v>
      </c>
      <c r="W2" s="1">
        <v>0</v>
      </c>
      <c r="X2">
        <v>0</v>
      </c>
      <c r="Y2">
        <v>0</v>
      </c>
      <c r="Z2">
        <v>0</v>
      </c>
      <c r="AA2">
        <v>15</v>
      </c>
      <c r="AB2">
        <v>0.59459459459459463</v>
      </c>
      <c r="AC2">
        <v>1</v>
      </c>
      <c r="AD2">
        <v>0.74576271186440679</v>
      </c>
      <c r="AE2">
        <v>22</v>
      </c>
      <c r="AF2">
        <v>0.59459459459459463</v>
      </c>
      <c r="AG2">
        <v>0.29729729729729731</v>
      </c>
      <c r="AH2">
        <v>0.5</v>
      </c>
      <c r="AI2">
        <v>0.3728813559322034</v>
      </c>
      <c r="AJ2">
        <v>37</v>
      </c>
      <c r="AK2">
        <v>0.3535427319211103</v>
      </c>
      <c r="AL2">
        <v>0.59459459459459463</v>
      </c>
      <c r="AM2">
        <v>0.4434264773247823</v>
      </c>
      <c r="AN2">
        <v>37</v>
      </c>
    </row>
    <row r="3" spans="1:40" x14ac:dyDescent="0.25">
      <c r="A3">
        <v>2</v>
      </c>
      <c r="B3" s="1" t="s">
        <v>28</v>
      </c>
      <c r="C3" s="1" t="s">
        <v>29</v>
      </c>
      <c r="D3" s="1" t="s">
        <v>30</v>
      </c>
      <c r="E3">
        <v>12.765823125839232</v>
      </c>
      <c r="F3">
        <v>146</v>
      </c>
      <c r="G3">
        <v>109</v>
      </c>
      <c r="H3">
        <v>37</v>
      </c>
      <c r="I3">
        <v>0.6216216216216216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1" t="s">
        <v>71</v>
      </c>
      <c r="T3" s="1">
        <v>23</v>
      </c>
      <c r="U3" s="1">
        <v>0</v>
      </c>
      <c r="V3" s="1">
        <v>14</v>
      </c>
      <c r="W3" s="1">
        <v>0</v>
      </c>
      <c r="X3">
        <v>0</v>
      </c>
      <c r="Y3">
        <v>0</v>
      </c>
      <c r="Z3">
        <v>0</v>
      </c>
      <c r="AA3">
        <v>14</v>
      </c>
      <c r="AB3">
        <v>0.6216216216216216</v>
      </c>
      <c r="AC3">
        <v>1</v>
      </c>
      <c r="AD3">
        <v>0.76666666666666672</v>
      </c>
      <c r="AE3">
        <v>23</v>
      </c>
      <c r="AF3">
        <v>0.6216216216216216</v>
      </c>
      <c r="AG3">
        <v>0.3108108108108108</v>
      </c>
      <c r="AH3">
        <v>0.5</v>
      </c>
      <c r="AI3">
        <v>0.3833333333333333</v>
      </c>
      <c r="AJ3">
        <v>37</v>
      </c>
      <c r="AK3">
        <v>0.38641344046749448</v>
      </c>
      <c r="AL3">
        <v>0.6216216216216216</v>
      </c>
      <c r="AM3">
        <v>0.47657657657657648</v>
      </c>
      <c r="AN3">
        <v>37</v>
      </c>
    </row>
    <row r="4" spans="1:40" x14ac:dyDescent="0.25">
      <c r="A4">
        <v>3</v>
      </c>
      <c r="B4" s="1" t="s">
        <v>28</v>
      </c>
      <c r="C4" s="1" t="s">
        <v>29</v>
      </c>
      <c r="D4" s="1" t="s">
        <v>30</v>
      </c>
      <c r="E4">
        <v>12.633196115493774</v>
      </c>
      <c r="F4">
        <v>146</v>
      </c>
      <c r="G4">
        <v>110</v>
      </c>
      <c r="H4">
        <v>36</v>
      </c>
      <c r="I4">
        <v>0.61111111111111116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" t="s">
        <v>72</v>
      </c>
      <c r="T4" s="1">
        <v>22</v>
      </c>
      <c r="U4" s="1">
        <v>0</v>
      </c>
      <c r="V4" s="1">
        <v>14</v>
      </c>
      <c r="W4" s="1">
        <v>0</v>
      </c>
      <c r="X4">
        <v>0</v>
      </c>
      <c r="Y4">
        <v>0</v>
      </c>
      <c r="Z4">
        <v>0</v>
      </c>
      <c r="AA4">
        <v>14</v>
      </c>
      <c r="AB4">
        <v>0.61111111111111116</v>
      </c>
      <c r="AC4">
        <v>1</v>
      </c>
      <c r="AD4">
        <v>0.75862068965517249</v>
      </c>
      <c r="AE4">
        <v>22</v>
      </c>
      <c r="AF4">
        <v>0.61111111111111116</v>
      </c>
      <c r="AG4">
        <v>0.30555555555555558</v>
      </c>
      <c r="AH4">
        <v>0.5</v>
      </c>
      <c r="AI4">
        <v>0.37931034482758619</v>
      </c>
      <c r="AJ4">
        <v>36</v>
      </c>
      <c r="AK4">
        <v>0.37345679012345678</v>
      </c>
      <c r="AL4">
        <v>0.61111111111111116</v>
      </c>
      <c r="AM4">
        <v>0.46360153256704978</v>
      </c>
      <c r="AN4">
        <v>36</v>
      </c>
    </row>
    <row r="5" spans="1:40" x14ac:dyDescent="0.25">
      <c r="A5">
        <v>4</v>
      </c>
      <c r="B5" s="1" t="s">
        <v>28</v>
      </c>
      <c r="C5" s="1" t="s">
        <v>29</v>
      </c>
      <c r="D5" s="1" t="s">
        <v>30</v>
      </c>
      <c r="E5">
        <v>12.713980197906494</v>
      </c>
      <c r="F5">
        <v>146</v>
      </c>
      <c r="G5">
        <v>110</v>
      </c>
      <c r="H5">
        <v>36</v>
      </c>
      <c r="I5">
        <v>0.61111111111111116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 t="s">
        <v>72</v>
      </c>
      <c r="T5" s="1">
        <v>22</v>
      </c>
      <c r="U5" s="1">
        <v>0</v>
      </c>
      <c r="V5" s="1">
        <v>14</v>
      </c>
      <c r="W5" s="1">
        <v>0</v>
      </c>
      <c r="X5">
        <v>0</v>
      </c>
      <c r="Y5">
        <v>0</v>
      </c>
      <c r="Z5">
        <v>0</v>
      </c>
      <c r="AA5">
        <v>14</v>
      </c>
      <c r="AB5">
        <v>0.61111111111111116</v>
      </c>
      <c r="AC5">
        <v>1</v>
      </c>
      <c r="AD5">
        <v>0.75862068965517249</v>
      </c>
      <c r="AE5">
        <v>22</v>
      </c>
      <c r="AF5">
        <v>0.61111111111111116</v>
      </c>
      <c r="AG5">
        <v>0.30555555555555558</v>
      </c>
      <c r="AH5">
        <v>0.5</v>
      </c>
      <c r="AI5">
        <v>0.37931034482758619</v>
      </c>
      <c r="AJ5">
        <v>36</v>
      </c>
      <c r="AK5">
        <v>0.37345679012345678</v>
      </c>
      <c r="AL5">
        <v>0.61111111111111116</v>
      </c>
      <c r="AM5">
        <v>0.46360153256704978</v>
      </c>
      <c r="AN5">
        <v>36</v>
      </c>
    </row>
    <row r="6" spans="1:40" s="3" customFormat="1" x14ac:dyDescent="0.25">
      <c r="A6" s="2" t="s">
        <v>151</v>
      </c>
      <c r="B6" s="2" t="str">
        <f>B5</f>
        <v>LT01</v>
      </c>
      <c r="C6" s="2" t="str">
        <f>C5</f>
        <v>gnd</v>
      </c>
      <c r="D6" s="2" t="str">
        <f>D5</f>
        <v>Binary</v>
      </c>
      <c r="E6" s="2">
        <f>SUM(E2:E5)</f>
        <v>51.478327512741089</v>
      </c>
      <c r="F6" s="2">
        <f>F5</f>
        <v>146</v>
      </c>
      <c r="G6" s="2">
        <f>G5</f>
        <v>110</v>
      </c>
      <c r="H6" s="2">
        <f>H5</f>
        <v>36</v>
      </c>
      <c r="I6" s="2">
        <f>SUM(I2:I5)/4</f>
        <v>0.60960960960960964</v>
      </c>
      <c r="J6" s="2">
        <f t="shared" ref="J6:L6" si="0">SUM(J2:J5)/4</f>
        <v>0</v>
      </c>
      <c r="K6" s="2">
        <f t="shared" si="0"/>
        <v>0</v>
      </c>
      <c r="L6" s="2">
        <f t="shared" si="0"/>
        <v>0</v>
      </c>
      <c r="M6" s="2">
        <f>SUM(M2:M5)/4</f>
        <v>0</v>
      </c>
      <c r="N6" s="2">
        <f t="shared" ref="N6:O6" si="1">SUM(N2:N5)/4</f>
        <v>0</v>
      </c>
      <c r="O6" s="2">
        <f t="shared" si="1"/>
        <v>0</v>
      </c>
      <c r="P6" s="2">
        <f>SUM(P2:P5)/4</f>
        <v>0</v>
      </c>
      <c r="Q6" s="2">
        <f t="shared" ref="Q6:R6" si="2">SUM(Q2:Q5)/4</f>
        <v>0</v>
      </c>
      <c r="R6" s="2">
        <f t="shared" si="2"/>
        <v>0</v>
      </c>
      <c r="S6" s="2"/>
      <c r="T6" s="2">
        <f>ROUND(SUM(T2:T5)/4,0)</f>
        <v>22</v>
      </c>
      <c r="U6" s="2">
        <f t="shared" ref="U6:W6" si="3">ROUND(SUM(U2:U5)/4,0)</f>
        <v>0</v>
      </c>
      <c r="V6" s="2">
        <f t="shared" si="3"/>
        <v>14</v>
      </c>
      <c r="W6" s="2">
        <f t="shared" si="3"/>
        <v>0</v>
      </c>
      <c r="X6" s="2">
        <f t="shared" ref="X6" si="4">SUM(X2:X5)/4</f>
        <v>0</v>
      </c>
      <c r="Y6" s="2">
        <f t="shared" ref="Y6:Z6" si="5">SUM(Y2:Y5)/4</f>
        <v>0</v>
      </c>
      <c r="Z6" s="2">
        <f t="shared" si="5"/>
        <v>0</v>
      </c>
      <c r="AA6" s="2">
        <f>AA5</f>
        <v>14</v>
      </c>
      <c r="AB6" s="2">
        <f t="shared" ref="AB6:AD6" si="6">SUM(AB2:AB5)/4</f>
        <v>0.60960960960960964</v>
      </c>
      <c r="AC6" s="2">
        <f t="shared" si="6"/>
        <v>1</v>
      </c>
      <c r="AD6" s="2">
        <f t="shared" si="6"/>
        <v>0.7574176894603547</v>
      </c>
      <c r="AE6" s="2">
        <f>AE5</f>
        <v>22</v>
      </c>
      <c r="AF6" s="2">
        <f t="shared" ref="AF6:AI6" si="7">SUM(AF2:AF5)/4</f>
        <v>0.60960960960960964</v>
      </c>
      <c r="AG6" s="2">
        <f t="shared" si="7"/>
        <v>0.30480480480480482</v>
      </c>
      <c r="AH6" s="2">
        <f t="shared" si="7"/>
        <v>0.5</v>
      </c>
      <c r="AI6" s="2">
        <f t="shared" si="7"/>
        <v>0.3787088447301773</v>
      </c>
      <c r="AJ6" s="2">
        <f>AJ5</f>
        <v>36</v>
      </c>
      <c r="AK6" s="2">
        <f t="shared" ref="AK6:AM6" si="8">SUM(AK2:AK5)/4</f>
        <v>0.37171743815887959</v>
      </c>
      <c r="AL6" s="2">
        <f t="shared" si="8"/>
        <v>0.60960960960960964</v>
      </c>
      <c r="AM6" s="2">
        <f t="shared" si="8"/>
        <v>0.46180152975886457</v>
      </c>
      <c r="AN6" s="2">
        <f>AN5</f>
        <v>36</v>
      </c>
    </row>
    <row r="7" spans="1:40" x14ac:dyDescent="0.25">
      <c r="A7">
        <v>1</v>
      </c>
      <c r="B7" s="1" t="s">
        <v>31</v>
      </c>
      <c r="C7" s="1" t="s">
        <v>32</v>
      </c>
      <c r="D7" s="1" t="s">
        <v>30</v>
      </c>
      <c r="E7">
        <v>20.056472778320313</v>
      </c>
      <c r="F7">
        <v>572</v>
      </c>
      <c r="G7">
        <v>429</v>
      </c>
      <c r="H7">
        <v>143</v>
      </c>
      <c r="I7">
        <v>0.65034965034965031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" t="s">
        <v>73</v>
      </c>
      <c r="T7" s="1">
        <v>93</v>
      </c>
      <c r="U7" s="1">
        <v>0</v>
      </c>
      <c r="V7" s="1">
        <v>50</v>
      </c>
      <c r="W7" s="1">
        <v>0</v>
      </c>
      <c r="X7">
        <v>0</v>
      </c>
      <c r="Y7">
        <v>0</v>
      </c>
      <c r="Z7">
        <v>0</v>
      </c>
      <c r="AA7">
        <v>50</v>
      </c>
      <c r="AB7">
        <v>0.65034965034965031</v>
      </c>
      <c r="AC7">
        <v>1</v>
      </c>
      <c r="AD7">
        <v>0.78813559322033888</v>
      </c>
      <c r="AE7">
        <v>93</v>
      </c>
      <c r="AF7">
        <v>0.65034965034965031</v>
      </c>
      <c r="AG7">
        <v>0.3251748251748251</v>
      </c>
      <c r="AH7">
        <v>0.5</v>
      </c>
      <c r="AI7">
        <v>0.39406779661016939</v>
      </c>
      <c r="AJ7">
        <v>143</v>
      </c>
      <c r="AK7">
        <v>0.42295466770991241</v>
      </c>
      <c r="AL7">
        <v>0.65034965034965031</v>
      </c>
      <c r="AM7">
        <v>0.51256370747896163</v>
      </c>
      <c r="AN7">
        <v>143</v>
      </c>
    </row>
    <row r="8" spans="1:40" x14ac:dyDescent="0.25">
      <c r="A8">
        <v>2</v>
      </c>
      <c r="B8" s="1" t="s">
        <v>31</v>
      </c>
      <c r="C8" s="1" t="s">
        <v>32</v>
      </c>
      <c r="D8" s="1" t="s">
        <v>30</v>
      </c>
      <c r="E8">
        <v>23.592102766036987</v>
      </c>
      <c r="F8">
        <v>572</v>
      </c>
      <c r="G8">
        <v>429</v>
      </c>
      <c r="H8">
        <v>143</v>
      </c>
      <c r="I8">
        <v>0.65034965034965031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" t="s">
        <v>73</v>
      </c>
      <c r="T8" s="1">
        <v>93</v>
      </c>
      <c r="U8" s="1">
        <v>0</v>
      </c>
      <c r="V8" s="1">
        <v>50</v>
      </c>
      <c r="W8" s="1">
        <v>0</v>
      </c>
      <c r="X8">
        <v>0</v>
      </c>
      <c r="Y8">
        <v>0</v>
      </c>
      <c r="Z8">
        <v>0</v>
      </c>
      <c r="AA8">
        <v>50</v>
      </c>
      <c r="AB8">
        <v>0.65034965034965031</v>
      </c>
      <c r="AC8">
        <v>1</v>
      </c>
      <c r="AD8">
        <v>0.78813559322033888</v>
      </c>
      <c r="AE8">
        <v>93</v>
      </c>
      <c r="AF8">
        <v>0.65034965034965031</v>
      </c>
      <c r="AG8">
        <v>0.3251748251748251</v>
      </c>
      <c r="AH8">
        <v>0.5</v>
      </c>
      <c r="AI8">
        <v>0.39406779661016939</v>
      </c>
      <c r="AJ8">
        <v>143</v>
      </c>
      <c r="AK8">
        <v>0.42295466770991241</v>
      </c>
      <c r="AL8">
        <v>0.65034965034965031</v>
      </c>
      <c r="AM8">
        <v>0.51256370747896163</v>
      </c>
      <c r="AN8">
        <v>143</v>
      </c>
    </row>
    <row r="9" spans="1:40" x14ac:dyDescent="0.25">
      <c r="A9">
        <v>3</v>
      </c>
      <c r="B9" s="1" t="s">
        <v>31</v>
      </c>
      <c r="C9" s="1" t="s">
        <v>32</v>
      </c>
      <c r="D9" s="1" t="s">
        <v>30</v>
      </c>
      <c r="E9">
        <v>22.593396902084351</v>
      </c>
      <c r="F9">
        <v>572</v>
      </c>
      <c r="G9">
        <v>429</v>
      </c>
      <c r="H9">
        <v>143</v>
      </c>
      <c r="I9">
        <v>0.64335664335664333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 t="s">
        <v>74</v>
      </c>
      <c r="T9" s="1">
        <v>92</v>
      </c>
      <c r="U9" s="1">
        <v>0</v>
      </c>
      <c r="V9" s="1">
        <v>51</v>
      </c>
      <c r="W9" s="1">
        <v>0</v>
      </c>
      <c r="X9">
        <v>0</v>
      </c>
      <c r="Y9">
        <v>0</v>
      </c>
      <c r="Z9">
        <v>0</v>
      </c>
      <c r="AA9">
        <v>51</v>
      </c>
      <c r="AB9">
        <v>0.64335664335664333</v>
      </c>
      <c r="AC9">
        <v>1</v>
      </c>
      <c r="AD9">
        <v>0.78297872340425534</v>
      </c>
      <c r="AE9">
        <v>92</v>
      </c>
      <c r="AF9">
        <v>0.64335664335664333</v>
      </c>
      <c r="AG9">
        <v>0.32167832167832161</v>
      </c>
      <c r="AH9">
        <v>0.5</v>
      </c>
      <c r="AI9">
        <v>0.39148936170212761</v>
      </c>
      <c r="AJ9">
        <v>143</v>
      </c>
      <c r="AK9">
        <v>0.4139077705511271</v>
      </c>
      <c r="AL9">
        <v>0.64335664335664333</v>
      </c>
      <c r="AM9">
        <v>0.50373456330903144</v>
      </c>
      <c r="AN9">
        <v>143</v>
      </c>
    </row>
    <row r="10" spans="1:40" x14ac:dyDescent="0.25">
      <c r="A10">
        <v>4</v>
      </c>
      <c r="B10" s="1" t="s">
        <v>31</v>
      </c>
      <c r="C10" s="1" t="s">
        <v>32</v>
      </c>
      <c r="D10" s="1" t="s">
        <v>30</v>
      </c>
      <c r="E10">
        <v>22.434949636459351</v>
      </c>
      <c r="F10">
        <v>572</v>
      </c>
      <c r="G10">
        <v>429</v>
      </c>
      <c r="H10">
        <v>143</v>
      </c>
      <c r="I10">
        <v>0.62937062937062938</v>
      </c>
      <c r="J10">
        <v>0</v>
      </c>
      <c r="K10">
        <v>0</v>
      </c>
      <c r="L10">
        <v>0.25</v>
      </c>
      <c r="M10">
        <v>0</v>
      </c>
      <c r="N10">
        <v>0</v>
      </c>
      <c r="O10">
        <v>1.9607843137254902E-2</v>
      </c>
      <c r="P10">
        <v>0</v>
      </c>
      <c r="Q10">
        <v>0</v>
      </c>
      <c r="R10">
        <v>3.6363636363636299E-2</v>
      </c>
      <c r="S10" s="1" t="s">
        <v>75</v>
      </c>
      <c r="T10" s="1">
        <v>89</v>
      </c>
      <c r="U10" s="1">
        <v>3</v>
      </c>
      <c r="V10" s="1">
        <v>50</v>
      </c>
      <c r="W10" s="1">
        <v>1</v>
      </c>
      <c r="X10">
        <v>0.25</v>
      </c>
      <c r="Y10">
        <v>1.9607843137254902E-2</v>
      </c>
      <c r="Z10">
        <v>3.6363636363636299E-2</v>
      </c>
      <c r="AA10">
        <v>51</v>
      </c>
      <c r="AB10">
        <v>0.64028776978417268</v>
      </c>
      <c r="AC10">
        <v>0.96739130434782605</v>
      </c>
      <c r="AD10">
        <v>0.77056277056277045</v>
      </c>
      <c r="AE10">
        <v>92</v>
      </c>
      <c r="AF10">
        <v>0.62937062937062938</v>
      </c>
      <c r="AG10">
        <v>0.44514388489208628</v>
      </c>
      <c r="AH10">
        <v>0.4934995737425405</v>
      </c>
      <c r="AI10">
        <v>0.40346320346320341</v>
      </c>
      <c r="AJ10">
        <v>143</v>
      </c>
      <c r="AK10">
        <v>0.50109422951149574</v>
      </c>
      <c r="AL10">
        <v>0.62937062937062938</v>
      </c>
      <c r="AM10">
        <v>0.50871552689734512</v>
      </c>
      <c r="AN10">
        <v>143</v>
      </c>
    </row>
    <row r="11" spans="1:40" s="3" customFormat="1" x14ac:dyDescent="0.25">
      <c r="A11" s="2" t="s">
        <v>151</v>
      </c>
      <c r="B11" s="2" t="str">
        <f>B10</f>
        <v>LT02</v>
      </c>
      <c r="C11" s="2" t="str">
        <f>C10</f>
        <v>speechLessing</v>
      </c>
      <c r="D11" s="2" t="str">
        <f>D10</f>
        <v>Binary</v>
      </c>
      <c r="E11" s="2">
        <f>SUM(E7:E10)</f>
        <v>88.676922082901001</v>
      </c>
      <c r="F11" s="2">
        <f>F10</f>
        <v>572</v>
      </c>
      <c r="G11" s="2">
        <f>G10</f>
        <v>429</v>
      </c>
      <c r="H11" s="2">
        <f>H10</f>
        <v>143</v>
      </c>
      <c r="I11" s="2">
        <f>SUM(I7:I10)/4</f>
        <v>0.64335664335664333</v>
      </c>
      <c r="J11" s="2">
        <f t="shared" ref="J11:L11" si="9">SUM(J7:J10)/4</f>
        <v>0</v>
      </c>
      <c r="K11" s="2">
        <f t="shared" si="9"/>
        <v>0</v>
      </c>
      <c r="L11" s="2">
        <f t="shared" si="9"/>
        <v>6.25E-2</v>
      </c>
      <c r="M11" s="2">
        <f>SUM(M7:M10)/4</f>
        <v>0</v>
      </c>
      <c r="N11" s="2">
        <f t="shared" ref="N11:O11" si="10">SUM(N7:N10)/4</f>
        <v>0</v>
      </c>
      <c r="O11" s="2">
        <f t="shared" si="10"/>
        <v>4.9019607843137254E-3</v>
      </c>
      <c r="P11" s="2">
        <f>SUM(P7:P10)/4</f>
        <v>0</v>
      </c>
      <c r="Q11" s="2">
        <f t="shared" ref="Q11:R11" si="11">SUM(Q7:Q10)/4</f>
        <v>0</v>
      </c>
      <c r="R11" s="2">
        <f t="shared" si="11"/>
        <v>9.0909090909090749E-3</v>
      </c>
      <c r="S11" s="2"/>
      <c r="T11" s="2">
        <f>ROUND(SUM(T7:T10)/4,0)</f>
        <v>92</v>
      </c>
      <c r="U11" s="2">
        <f t="shared" ref="U11:W11" si="12">ROUND(SUM(U7:U10)/4,0)</f>
        <v>1</v>
      </c>
      <c r="V11" s="2">
        <f t="shared" si="12"/>
        <v>50</v>
      </c>
      <c r="W11" s="2">
        <f t="shared" si="12"/>
        <v>0</v>
      </c>
      <c r="X11" s="2">
        <f t="shared" ref="X11" si="13">SUM(X7:X10)/4</f>
        <v>6.25E-2</v>
      </c>
      <c r="Y11" s="2">
        <f t="shared" ref="Y11:Z11" si="14">SUM(Y7:Y10)/4</f>
        <v>4.9019607843137254E-3</v>
      </c>
      <c r="Z11" s="2">
        <f t="shared" si="14"/>
        <v>9.0909090909090749E-3</v>
      </c>
      <c r="AA11" s="2">
        <f>AA10</f>
        <v>51</v>
      </c>
      <c r="AB11" s="2">
        <f t="shared" ref="AB11:AD11" si="15">SUM(AB7:AB10)/4</f>
        <v>0.6460859284600291</v>
      </c>
      <c r="AC11" s="2">
        <f t="shared" si="15"/>
        <v>0.99184782608695654</v>
      </c>
      <c r="AD11" s="2">
        <f t="shared" si="15"/>
        <v>0.78245317010192583</v>
      </c>
      <c r="AE11" s="2">
        <f>AE10</f>
        <v>92</v>
      </c>
      <c r="AF11" s="2">
        <f t="shared" ref="AF11:AI11" si="16">SUM(AF7:AF10)/4</f>
        <v>0.64335664335664333</v>
      </c>
      <c r="AG11" s="2">
        <f t="shared" si="16"/>
        <v>0.35429296423001455</v>
      </c>
      <c r="AH11" s="2">
        <f t="shared" si="16"/>
        <v>0.49837489343563512</v>
      </c>
      <c r="AI11" s="2">
        <f t="shared" si="16"/>
        <v>0.39577203959641749</v>
      </c>
      <c r="AJ11" s="2">
        <f>AJ10</f>
        <v>143</v>
      </c>
      <c r="AK11" s="2">
        <f t="shared" ref="AK11:AM11" si="17">SUM(AK7:AK10)/4</f>
        <v>0.44022783387061193</v>
      </c>
      <c r="AL11" s="2">
        <f t="shared" si="17"/>
        <v>0.64335664335664333</v>
      </c>
      <c r="AM11" s="2">
        <f t="shared" si="17"/>
        <v>0.50939437629107487</v>
      </c>
      <c r="AN11" s="2">
        <f>AN10</f>
        <v>143</v>
      </c>
    </row>
    <row r="12" spans="1:40" x14ac:dyDescent="0.25">
      <c r="A12">
        <v>1</v>
      </c>
      <c r="B12" s="1" t="s">
        <v>33</v>
      </c>
      <c r="C12" s="1" t="s">
        <v>34</v>
      </c>
      <c r="D12" s="1" t="s">
        <v>30</v>
      </c>
      <c r="E12">
        <v>12.256556987762451</v>
      </c>
      <c r="F12">
        <v>200</v>
      </c>
      <c r="G12">
        <v>150</v>
      </c>
      <c r="H12">
        <v>50</v>
      </c>
      <c r="I12">
        <v>0.7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 t="s">
        <v>76</v>
      </c>
      <c r="T12" s="1">
        <v>35</v>
      </c>
      <c r="U12" s="1">
        <v>0</v>
      </c>
      <c r="V12" s="1">
        <v>15</v>
      </c>
      <c r="W12" s="1">
        <v>0</v>
      </c>
      <c r="X12">
        <v>0</v>
      </c>
      <c r="Y12">
        <v>0</v>
      </c>
      <c r="Z12">
        <v>0</v>
      </c>
      <c r="AA12">
        <v>15</v>
      </c>
      <c r="AB12">
        <v>0.7</v>
      </c>
      <c r="AC12">
        <v>1</v>
      </c>
      <c r="AD12">
        <v>0.82352941176470584</v>
      </c>
      <c r="AE12">
        <v>35</v>
      </c>
      <c r="AF12">
        <v>0.7</v>
      </c>
      <c r="AG12">
        <v>0.35</v>
      </c>
      <c r="AH12">
        <v>0.5</v>
      </c>
      <c r="AI12">
        <v>0.41176470588235292</v>
      </c>
      <c r="AJ12">
        <v>50</v>
      </c>
      <c r="AK12">
        <v>0.49</v>
      </c>
      <c r="AL12">
        <v>0.7</v>
      </c>
      <c r="AM12">
        <v>0.57647058823529407</v>
      </c>
      <c r="AN12">
        <v>50</v>
      </c>
    </row>
    <row r="13" spans="1:40" x14ac:dyDescent="0.25">
      <c r="A13">
        <v>2</v>
      </c>
      <c r="B13" s="1" t="s">
        <v>33</v>
      </c>
      <c r="C13" s="1" t="s">
        <v>34</v>
      </c>
      <c r="D13" s="1" t="s">
        <v>30</v>
      </c>
      <c r="E13">
        <v>14.148048162460327</v>
      </c>
      <c r="F13">
        <v>200</v>
      </c>
      <c r="G13">
        <v>150</v>
      </c>
      <c r="H13">
        <v>50</v>
      </c>
      <c r="I13">
        <v>0.7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 t="s">
        <v>76</v>
      </c>
      <c r="T13" s="1">
        <v>35</v>
      </c>
      <c r="U13" s="1">
        <v>0</v>
      </c>
      <c r="V13" s="1">
        <v>15</v>
      </c>
      <c r="W13" s="1">
        <v>0</v>
      </c>
      <c r="X13">
        <v>0</v>
      </c>
      <c r="Y13">
        <v>0</v>
      </c>
      <c r="Z13">
        <v>0</v>
      </c>
      <c r="AA13">
        <v>15</v>
      </c>
      <c r="AB13">
        <v>0.7</v>
      </c>
      <c r="AC13">
        <v>1</v>
      </c>
      <c r="AD13">
        <v>0.82352941176470584</v>
      </c>
      <c r="AE13">
        <v>35</v>
      </c>
      <c r="AF13">
        <v>0.7</v>
      </c>
      <c r="AG13">
        <v>0.35</v>
      </c>
      <c r="AH13">
        <v>0.5</v>
      </c>
      <c r="AI13">
        <v>0.41176470588235292</v>
      </c>
      <c r="AJ13">
        <v>50</v>
      </c>
      <c r="AK13">
        <v>0.49</v>
      </c>
      <c r="AL13">
        <v>0.7</v>
      </c>
      <c r="AM13">
        <v>0.57647058823529407</v>
      </c>
      <c r="AN13">
        <v>50</v>
      </c>
    </row>
    <row r="14" spans="1:40" x14ac:dyDescent="0.25">
      <c r="A14">
        <v>3</v>
      </c>
      <c r="B14" s="1" t="s">
        <v>33</v>
      </c>
      <c r="C14" s="1" t="s">
        <v>34</v>
      </c>
      <c r="D14" s="1" t="s">
        <v>30</v>
      </c>
      <c r="E14">
        <v>13.944066762924194</v>
      </c>
      <c r="F14">
        <v>200</v>
      </c>
      <c r="G14">
        <v>150</v>
      </c>
      <c r="H14">
        <v>50</v>
      </c>
      <c r="I14">
        <v>0.7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 t="s">
        <v>76</v>
      </c>
      <c r="T14" s="1">
        <v>35</v>
      </c>
      <c r="U14" s="1">
        <v>0</v>
      </c>
      <c r="V14" s="1">
        <v>15</v>
      </c>
      <c r="W14" s="1">
        <v>0</v>
      </c>
      <c r="X14">
        <v>0</v>
      </c>
      <c r="Y14">
        <v>0</v>
      </c>
      <c r="Z14">
        <v>0</v>
      </c>
      <c r="AA14">
        <v>15</v>
      </c>
      <c r="AB14">
        <v>0.7</v>
      </c>
      <c r="AC14">
        <v>1</v>
      </c>
      <c r="AD14">
        <v>0.82352941176470584</v>
      </c>
      <c r="AE14">
        <v>35</v>
      </c>
      <c r="AF14">
        <v>0.7</v>
      </c>
      <c r="AG14">
        <v>0.35</v>
      </c>
      <c r="AH14">
        <v>0.5</v>
      </c>
      <c r="AI14">
        <v>0.41176470588235292</v>
      </c>
      <c r="AJ14">
        <v>50</v>
      </c>
      <c r="AK14">
        <v>0.49</v>
      </c>
      <c r="AL14">
        <v>0.7</v>
      </c>
      <c r="AM14">
        <v>0.57647058823529407</v>
      </c>
      <c r="AN14">
        <v>50</v>
      </c>
    </row>
    <row r="15" spans="1:40" x14ac:dyDescent="0.25">
      <c r="A15">
        <v>4</v>
      </c>
      <c r="B15" s="1" t="s">
        <v>33</v>
      </c>
      <c r="C15" s="1" t="s">
        <v>34</v>
      </c>
      <c r="D15" s="1" t="s">
        <v>30</v>
      </c>
      <c r="E15">
        <v>13.859879732131958</v>
      </c>
      <c r="F15">
        <v>200</v>
      </c>
      <c r="G15">
        <v>150</v>
      </c>
      <c r="H15">
        <v>50</v>
      </c>
      <c r="I15">
        <v>0.68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 t="s">
        <v>77</v>
      </c>
      <c r="T15" s="1">
        <v>34</v>
      </c>
      <c r="U15" s="1">
        <v>0</v>
      </c>
      <c r="V15" s="1">
        <v>16</v>
      </c>
      <c r="W15" s="1">
        <v>0</v>
      </c>
      <c r="X15">
        <v>0</v>
      </c>
      <c r="Y15">
        <v>0</v>
      </c>
      <c r="Z15">
        <v>0</v>
      </c>
      <c r="AA15">
        <v>16</v>
      </c>
      <c r="AB15">
        <v>0.68</v>
      </c>
      <c r="AC15">
        <v>1</v>
      </c>
      <c r="AD15">
        <v>0.80952380952380953</v>
      </c>
      <c r="AE15">
        <v>34</v>
      </c>
      <c r="AF15">
        <v>0.68</v>
      </c>
      <c r="AG15">
        <v>0.34</v>
      </c>
      <c r="AH15">
        <v>0.5</v>
      </c>
      <c r="AI15">
        <v>0.40476190476190471</v>
      </c>
      <c r="AJ15">
        <v>50</v>
      </c>
      <c r="AK15">
        <v>0.46239999999999998</v>
      </c>
      <c r="AL15">
        <v>0.68</v>
      </c>
      <c r="AM15">
        <v>0.55047619047619056</v>
      </c>
      <c r="AN15">
        <v>50</v>
      </c>
    </row>
    <row r="16" spans="1:40" s="3" customFormat="1" x14ac:dyDescent="0.25">
      <c r="A16" s="2" t="s">
        <v>151</v>
      </c>
      <c r="B16" s="2" t="str">
        <f>B15</f>
        <v>LT03</v>
      </c>
      <c r="C16" s="2" t="str">
        <f>C15</f>
        <v>historicplays</v>
      </c>
      <c r="D16" s="2" t="str">
        <f>D15</f>
        <v>Binary</v>
      </c>
      <c r="E16" s="2">
        <f>SUM(E12:E15)</f>
        <v>54.208551645278931</v>
      </c>
      <c r="F16" s="2">
        <f>F15</f>
        <v>200</v>
      </c>
      <c r="G16" s="2">
        <f>G15</f>
        <v>150</v>
      </c>
      <c r="H16" s="2">
        <f>H15</f>
        <v>50</v>
      </c>
      <c r="I16" s="2">
        <f>SUM(I12:I15)/4</f>
        <v>0.69499999999999995</v>
      </c>
      <c r="J16" s="2">
        <f t="shared" ref="J16:L16" si="18">SUM(J12:J15)/4</f>
        <v>0</v>
      </c>
      <c r="K16" s="2">
        <f t="shared" si="18"/>
        <v>0</v>
      </c>
      <c r="L16" s="2">
        <f t="shared" si="18"/>
        <v>0</v>
      </c>
      <c r="M16" s="2">
        <f>SUM(M12:M15)/4</f>
        <v>0</v>
      </c>
      <c r="N16" s="2">
        <f t="shared" ref="N16:O16" si="19">SUM(N12:N15)/4</f>
        <v>0</v>
      </c>
      <c r="O16" s="2">
        <f t="shared" si="19"/>
        <v>0</v>
      </c>
      <c r="P16" s="2">
        <f>SUM(P12:P15)/4</f>
        <v>0</v>
      </c>
      <c r="Q16" s="2">
        <f t="shared" ref="Q16:R16" si="20">SUM(Q12:Q15)/4</f>
        <v>0</v>
      </c>
      <c r="R16" s="2">
        <f t="shared" si="20"/>
        <v>0</v>
      </c>
      <c r="S16" s="2"/>
      <c r="T16" s="2">
        <f>ROUND(SUM(T12:T15)/4,0)</f>
        <v>35</v>
      </c>
      <c r="U16" s="2">
        <f t="shared" ref="U16:W16" si="21">ROUND(SUM(U12:U15)/4,0)</f>
        <v>0</v>
      </c>
      <c r="V16" s="2">
        <f t="shared" si="21"/>
        <v>15</v>
      </c>
      <c r="W16" s="2">
        <f t="shared" si="21"/>
        <v>0</v>
      </c>
      <c r="X16" s="2">
        <f t="shared" ref="X16" si="22">SUM(X12:X15)/4</f>
        <v>0</v>
      </c>
      <c r="Y16" s="2">
        <f t="shared" ref="Y16:Z16" si="23">SUM(Y12:Y15)/4</f>
        <v>0</v>
      </c>
      <c r="Z16" s="2">
        <f t="shared" si="23"/>
        <v>0</v>
      </c>
      <c r="AA16" s="2">
        <f>AA15</f>
        <v>16</v>
      </c>
      <c r="AB16" s="2">
        <f t="shared" ref="AB16:AD16" si="24">SUM(AB12:AB15)/4</f>
        <v>0.69499999999999995</v>
      </c>
      <c r="AC16" s="2">
        <f t="shared" si="24"/>
        <v>1</v>
      </c>
      <c r="AD16" s="2">
        <f t="shared" si="24"/>
        <v>0.82002801120448177</v>
      </c>
      <c r="AE16" s="2">
        <f>AE15</f>
        <v>34</v>
      </c>
      <c r="AF16" s="2">
        <f t="shared" ref="AF16:AI16" si="25">SUM(AF12:AF15)/4</f>
        <v>0.69499999999999995</v>
      </c>
      <c r="AG16" s="2">
        <f t="shared" si="25"/>
        <v>0.34749999999999998</v>
      </c>
      <c r="AH16" s="2">
        <f t="shared" si="25"/>
        <v>0.5</v>
      </c>
      <c r="AI16" s="2">
        <f t="shared" si="25"/>
        <v>0.41001400560224088</v>
      </c>
      <c r="AJ16" s="2">
        <f>AJ15</f>
        <v>50</v>
      </c>
      <c r="AK16" s="2">
        <f t="shared" ref="AK16:AM16" si="26">SUM(AK12:AK15)/4</f>
        <v>0.48309999999999997</v>
      </c>
      <c r="AL16" s="2">
        <f t="shared" si="26"/>
        <v>0.69499999999999995</v>
      </c>
      <c r="AM16" s="2">
        <f t="shared" si="26"/>
        <v>0.56997198879551814</v>
      </c>
      <c r="AN16" s="2">
        <f>AN15</f>
        <v>50</v>
      </c>
    </row>
    <row r="17" spans="1:40" x14ac:dyDescent="0.25">
      <c r="A17">
        <v>1</v>
      </c>
      <c r="B17" s="1" t="s">
        <v>35</v>
      </c>
      <c r="C17" s="1" t="s">
        <v>36</v>
      </c>
      <c r="D17" s="1" t="s">
        <v>30</v>
      </c>
      <c r="E17">
        <v>13.555665731430054</v>
      </c>
      <c r="F17">
        <v>179</v>
      </c>
      <c r="G17">
        <v>134</v>
      </c>
      <c r="H17">
        <v>45</v>
      </c>
      <c r="I17">
        <v>0.6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" t="s">
        <v>78</v>
      </c>
      <c r="T17" s="1">
        <v>27</v>
      </c>
      <c r="U17" s="1">
        <v>0</v>
      </c>
      <c r="V17" s="1">
        <v>18</v>
      </c>
      <c r="W17" s="1">
        <v>0</v>
      </c>
      <c r="X17">
        <v>0</v>
      </c>
      <c r="Y17">
        <v>0</v>
      </c>
      <c r="Z17">
        <v>0</v>
      </c>
      <c r="AA17">
        <v>18</v>
      </c>
      <c r="AB17">
        <v>0.6</v>
      </c>
      <c r="AC17">
        <v>1</v>
      </c>
      <c r="AD17">
        <v>0.74999999999999989</v>
      </c>
      <c r="AE17">
        <v>27</v>
      </c>
      <c r="AF17">
        <v>0.6</v>
      </c>
      <c r="AG17">
        <v>0.3</v>
      </c>
      <c r="AH17">
        <v>0.5</v>
      </c>
      <c r="AI17">
        <v>0.37499999999999989</v>
      </c>
      <c r="AJ17">
        <v>45</v>
      </c>
      <c r="AK17">
        <v>0.36</v>
      </c>
      <c r="AL17">
        <v>0.6</v>
      </c>
      <c r="AM17">
        <v>0.4499999999999999</v>
      </c>
      <c r="AN17">
        <v>45</v>
      </c>
    </row>
    <row r="18" spans="1:40" x14ac:dyDescent="0.25">
      <c r="A18">
        <v>2</v>
      </c>
      <c r="B18" s="1" t="s">
        <v>35</v>
      </c>
      <c r="C18" s="1" t="s">
        <v>36</v>
      </c>
      <c r="D18" s="1" t="s">
        <v>30</v>
      </c>
      <c r="E18">
        <v>13.635847568511965</v>
      </c>
      <c r="F18">
        <v>179</v>
      </c>
      <c r="G18">
        <v>134</v>
      </c>
      <c r="H18">
        <v>45</v>
      </c>
      <c r="I18">
        <v>0.62222222222222223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" t="s">
        <v>79</v>
      </c>
      <c r="T18" s="1">
        <v>28</v>
      </c>
      <c r="U18" s="1">
        <v>0</v>
      </c>
      <c r="V18" s="1">
        <v>17</v>
      </c>
      <c r="W18" s="1">
        <v>0</v>
      </c>
      <c r="X18">
        <v>0</v>
      </c>
      <c r="Y18">
        <v>0</v>
      </c>
      <c r="Z18">
        <v>0</v>
      </c>
      <c r="AA18">
        <v>17</v>
      </c>
      <c r="AB18">
        <v>0.62222222222222223</v>
      </c>
      <c r="AC18">
        <v>1</v>
      </c>
      <c r="AD18">
        <v>0.76712328767123283</v>
      </c>
      <c r="AE18">
        <v>28</v>
      </c>
      <c r="AF18">
        <v>0.62222222222222223</v>
      </c>
      <c r="AG18">
        <v>0.31111111111111112</v>
      </c>
      <c r="AH18">
        <v>0.5</v>
      </c>
      <c r="AI18">
        <v>0.38356164383561642</v>
      </c>
      <c r="AJ18">
        <v>45</v>
      </c>
      <c r="AK18">
        <v>0.3871604938271605</v>
      </c>
      <c r="AL18">
        <v>0.62222222222222223</v>
      </c>
      <c r="AM18">
        <v>0.47732115677321157</v>
      </c>
      <c r="AN18">
        <v>45</v>
      </c>
    </row>
    <row r="19" spans="1:40" x14ac:dyDescent="0.25">
      <c r="A19">
        <v>3</v>
      </c>
      <c r="B19" s="1" t="s">
        <v>35</v>
      </c>
      <c r="C19" s="1" t="s">
        <v>36</v>
      </c>
      <c r="D19" s="1" t="s">
        <v>30</v>
      </c>
      <c r="E19">
        <v>13.426263809204102</v>
      </c>
      <c r="F19">
        <v>179</v>
      </c>
      <c r="G19">
        <v>134</v>
      </c>
      <c r="H19">
        <v>45</v>
      </c>
      <c r="I19">
        <v>0.62222222222222223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 t="s">
        <v>79</v>
      </c>
      <c r="T19" s="1">
        <v>28</v>
      </c>
      <c r="U19" s="1">
        <v>0</v>
      </c>
      <c r="V19" s="1">
        <v>17</v>
      </c>
      <c r="W19" s="1">
        <v>0</v>
      </c>
      <c r="X19">
        <v>0</v>
      </c>
      <c r="Y19">
        <v>0</v>
      </c>
      <c r="Z19">
        <v>0</v>
      </c>
      <c r="AA19">
        <v>17</v>
      </c>
      <c r="AB19">
        <v>0.62222222222222223</v>
      </c>
      <c r="AC19">
        <v>1</v>
      </c>
      <c r="AD19">
        <v>0.76712328767123283</v>
      </c>
      <c r="AE19">
        <v>28</v>
      </c>
      <c r="AF19">
        <v>0.62222222222222223</v>
      </c>
      <c r="AG19">
        <v>0.31111111111111112</v>
      </c>
      <c r="AH19">
        <v>0.5</v>
      </c>
      <c r="AI19">
        <v>0.38356164383561642</v>
      </c>
      <c r="AJ19">
        <v>45</v>
      </c>
      <c r="AK19">
        <v>0.3871604938271605</v>
      </c>
      <c r="AL19">
        <v>0.62222222222222223</v>
      </c>
      <c r="AM19">
        <v>0.47732115677321157</v>
      </c>
      <c r="AN19">
        <v>45</v>
      </c>
    </row>
    <row r="20" spans="1:40" x14ac:dyDescent="0.25">
      <c r="A20">
        <v>4</v>
      </c>
      <c r="B20" s="1" t="s">
        <v>35</v>
      </c>
      <c r="C20" s="1" t="s">
        <v>36</v>
      </c>
      <c r="D20" s="1" t="s">
        <v>30</v>
      </c>
      <c r="E20">
        <v>13.648457050323486</v>
      </c>
      <c r="F20">
        <v>179</v>
      </c>
      <c r="G20">
        <v>135</v>
      </c>
      <c r="H20">
        <v>44</v>
      </c>
      <c r="I20">
        <v>0.61363636363636365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 t="s">
        <v>80</v>
      </c>
      <c r="T20" s="1">
        <v>27</v>
      </c>
      <c r="U20" s="1">
        <v>0</v>
      </c>
      <c r="V20" s="1">
        <v>17</v>
      </c>
      <c r="W20" s="1">
        <v>0</v>
      </c>
      <c r="X20">
        <v>0</v>
      </c>
      <c r="Y20">
        <v>0</v>
      </c>
      <c r="Z20">
        <v>0</v>
      </c>
      <c r="AA20">
        <v>17</v>
      </c>
      <c r="AB20">
        <v>0.61363636363636365</v>
      </c>
      <c r="AC20">
        <v>1</v>
      </c>
      <c r="AD20">
        <v>0.76056338028169013</v>
      </c>
      <c r="AE20">
        <v>27</v>
      </c>
      <c r="AF20">
        <v>0.61363636363636365</v>
      </c>
      <c r="AG20">
        <v>0.30681818181818182</v>
      </c>
      <c r="AH20">
        <v>0.5</v>
      </c>
      <c r="AI20">
        <v>0.38028169014084501</v>
      </c>
      <c r="AJ20">
        <v>44</v>
      </c>
      <c r="AK20">
        <v>0.37654958677685951</v>
      </c>
      <c r="AL20">
        <v>0.61363636363636365</v>
      </c>
      <c r="AM20">
        <v>0.46670934699103711</v>
      </c>
      <c r="AN20">
        <v>44</v>
      </c>
    </row>
    <row r="21" spans="1:40" s="3" customFormat="1" x14ac:dyDescent="0.25">
      <c r="A21" s="2" t="s">
        <v>151</v>
      </c>
      <c r="B21" s="2" t="str">
        <f>B20</f>
        <v>MI01</v>
      </c>
      <c r="C21" s="2" t="str">
        <f>C20</f>
        <v>mlsa</v>
      </c>
      <c r="D21" s="2" t="str">
        <f>D20</f>
        <v>Binary</v>
      </c>
      <c r="E21" s="2">
        <f>SUM(E17:E20)</f>
        <v>54.266234159469604</v>
      </c>
      <c r="F21" s="2">
        <f>F20</f>
        <v>179</v>
      </c>
      <c r="G21" s="2">
        <f>G20</f>
        <v>135</v>
      </c>
      <c r="H21" s="2">
        <f>H20</f>
        <v>44</v>
      </c>
      <c r="I21" s="2">
        <f>SUM(I17:I20)/4</f>
        <v>0.61452020202020208</v>
      </c>
      <c r="J21" s="2">
        <f t="shared" ref="J21:L21" si="27">SUM(J17:J20)/4</f>
        <v>0</v>
      </c>
      <c r="K21" s="2">
        <f t="shared" si="27"/>
        <v>0</v>
      </c>
      <c r="L21" s="2">
        <f t="shared" si="27"/>
        <v>0</v>
      </c>
      <c r="M21" s="2">
        <f>SUM(M17:M20)/4</f>
        <v>0</v>
      </c>
      <c r="N21" s="2">
        <f t="shared" ref="N21:O21" si="28">SUM(N17:N20)/4</f>
        <v>0</v>
      </c>
      <c r="O21" s="2">
        <f t="shared" si="28"/>
        <v>0</v>
      </c>
      <c r="P21" s="2">
        <f>SUM(P17:P20)/4</f>
        <v>0</v>
      </c>
      <c r="Q21" s="2">
        <f t="shared" ref="Q21:R21" si="29">SUM(Q17:Q20)/4</f>
        <v>0</v>
      </c>
      <c r="R21" s="2">
        <f t="shared" si="29"/>
        <v>0</v>
      </c>
      <c r="S21" s="2"/>
      <c r="T21" s="2">
        <f>ROUND(SUM(T17:T20)/4,0)</f>
        <v>28</v>
      </c>
      <c r="U21" s="2">
        <f t="shared" ref="U21:W21" si="30">ROUND(SUM(U17:U20)/4,0)</f>
        <v>0</v>
      </c>
      <c r="V21" s="2">
        <f t="shared" si="30"/>
        <v>17</v>
      </c>
      <c r="W21" s="2">
        <f t="shared" si="30"/>
        <v>0</v>
      </c>
      <c r="X21" s="2">
        <f t="shared" ref="X21" si="31">SUM(X17:X20)/4</f>
        <v>0</v>
      </c>
      <c r="Y21" s="2">
        <f t="shared" ref="Y21:Z21" si="32">SUM(Y17:Y20)/4</f>
        <v>0</v>
      </c>
      <c r="Z21" s="2">
        <f t="shared" si="32"/>
        <v>0</v>
      </c>
      <c r="AA21" s="2">
        <f>AA20</f>
        <v>17</v>
      </c>
      <c r="AB21" s="2">
        <f t="shared" ref="AB21:AD21" si="33">SUM(AB17:AB20)/4</f>
        <v>0.61452020202020208</v>
      </c>
      <c r="AC21" s="2">
        <f t="shared" si="33"/>
        <v>1</v>
      </c>
      <c r="AD21" s="2">
        <f t="shared" si="33"/>
        <v>0.76120248890603892</v>
      </c>
      <c r="AE21" s="2">
        <f>AE20</f>
        <v>27</v>
      </c>
      <c r="AF21" s="2">
        <f t="shared" ref="AF21:AI21" si="34">SUM(AF17:AF20)/4</f>
        <v>0.61452020202020208</v>
      </c>
      <c r="AG21" s="2">
        <f t="shared" si="34"/>
        <v>0.30726010101010104</v>
      </c>
      <c r="AH21" s="2">
        <f t="shared" si="34"/>
        <v>0.5</v>
      </c>
      <c r="AI21" s="2">
        <f t="shared" si="34"/>
        <v>0.38060124445301946</v>
      </c>
      <c r="AJ21" s="2">
        <f>AJ20</f>
        <v>44</v>
      </c>
      <c r="AK21" s="2">
        <f t="shared" ref="AK21:AM21" si="35">SUM(AK17:AK20)/4</f>
        <v>0.37771764360779514</v>
      </c>
      <c r="AL21" s="2">
        <f t="shared" si="35"/>
        <v>0.61452020202020208</v>
      </c>
      <c r="AM21" s="2">
        <f t="shared" si="35"/>
        <v>0.46783791513436501</v>
      </c>
      <c r="AN21" s="2">
        <f>AN20</f>
        <v>44</v>
      </c>
    </row>
    <row r="22" spans="1:40" x14ac:dyDescent="0.25">
      <c r="A22">
        <v>1</v>
      </c>
      <c r="B22" s="1" t="s">
        <v>37</v>
      </c>
      <c r="C22" s="1" t="s">
        <v>38</v>
      </c>
      <c r="D22" s="1" t="s">
        <v>30</v>
      </c>
      <c r="E22">
        <v>201.38927984237671</v>
      </c>
      <c r="F22">
        <v>8424</v>
      </c>
      <c r="G22">
        <v>6318</v>
      </c>
      <c r="H22">
        <v>2106</v>
      </c>
      <c r="I22">
        <v>0.92640075973409319</v>
      </c>
      <c r="J22">
        <v>0</v>
      </c>
      <c r="K22">
        <v>0</v>
      </c>
      <c r="L22">
        <v>0.82857142857142863</v>
      </c>
      <c r="M22">
        <v>0</v>
      </c>
      <c r="N22">
        <v>0</v>
      </c>
      <c r="O22">
        <v>0.75324675324675328</v>
      </c>
      <c r="P22">
        <v>0</v>
      </c>
      <c r="Q22">
        <v>0</v>
      </c>
      <c r="R22">
        <v>0.78911564625850339</v>
      </c>
      <c r="S22" s="1" t="s">
        <v>81</v>
      </c>
      <c r="T22" s="1">
        <v>1661</v>
      </c>
      <c r="U22" s="1">
        <v>60</v>
      </c>
      <c r="V22" s="1">
        <v>95</v>
      </c>
      <c r="W22" s="1">
        <v>290</v>
      </c>
      <c r="X22">
        <v>0.82857142857142863</v>
      </c>
      <c r="Y22">
        <v>0.75324675324675328</v>
      </c>
      <c r="Z22">
        <v>0.78911564625850339</v>
      </c>
      <c r="AA22">
        <v>385</v>
      </c>
      <c r="AB22">
        <v>0.94589977220956722</v>
      </c>
      <c r="AC22">
        <v>0.96513654851830322</v>
      </c>
      <c r="AD22">
        <v>0.95542134023583536</v>
      </c>
      <c r="AE22">
        <v>1721</v>
      </c>
      <c r="AF22">
        <v>0.92640075973409319</v>
      </c>
      <c r="AG22">
        <v>0.88723560039049798</v>
      </c>
      <c r="AH22">
        <v>0.85919165088252836</v>
      </c>
      <c r="AI22">
        <v>0.87226849324716937</v>
      </c>
      <c r="AJ22">
        <v>2106</v>
      </c>
      <c r="AK22">
        <v>0.92445085848654562</v>
      </c>
      <c r="AL22">
        <v>0.92640075973409319</v>
      </c>
      <c r="AM22">
        <v>0.92501882732924801</v>
      </c>
      <c r="AN22">
        <v>2106</v>
      </c>
    </row>
    <row r="23" spans="1:40" x14ac:dyDescent="0.25">
      <c r="A23">
        <v>2</v>
      </c>
      <c r="B23" s="1" t="s">
        <v>37</v>
      </c>
      <c r="C23" s="1" t="s">
        <v>38</v>
      </c>
      <c r="D23" s="1" t="s">
        <v>30</v>
      </c>
      <c r="E23">
        <v>203.96354985237119</v>
      </c>
      <c r="F23">
        <v>8424</v>
      </c>
      <c r="G23">
        <v>6318</v>
      </c>
      <c r="H23">
        <v>2106</v>
      </c>
      <c r="I23">
        <v>0.91642924976258322</v>
      </c>
      <c r="J23">
        <v>0</v>
      </c>
      <c r="K23">
        <v>0</v>
      </c>
      <c r="L23">
        <v>0.75870646766169159</v>
      </c>
      <c r="M23">
        <v>0</v>
      </c>
      <c r="N23">
        <v>0</v>
      </c>
      <c r="O23">
        <v>0.79427083333333337</v>
      </c>
      <c r="P23">
        <v>0</v>
      </c>
      <c r="Q23">
        <v>0</v>
      </c>
      <c r="R23">
        <v>0.77608142493638677</v>
      </c>
      <c r="S23" s="1" t="s">
        <v>82</v>
      </c>
      <c r="T23" s="1">
        <v>1625</v>
      </c>
      <c r="U23" s="1">
        <v>97</v>
      </c>
      <c r="V23" s="1">
        <v>79</v>
      </c>
      <c r="W23" s="1">
        <v>305</v>
      </c>
      <c r="X23">
        <v>0.75870646766169159</v>
      </c>
      <c r="Y23">
        <v>0.79427083333333337</v>
      </c>
      <c r="Z23">
        <v>0.77608142493638677</v>
      </c>
      <c r="AA23">
        <v>384</v>
      </c>
      <c r="AB23">
        <v>0.95363849765258202</v>
      </c>
      <c r="AC23">
        <v>0.94367015098722418</v>
      </c>
      <c r="AD23">
        <v>0.94862813776999422</v>
      </c>
      <c r="AE23">
        <v>1722</v>
      </c>
      <c r="AF23">
        <v>0.91642924976258322</v>
      </c>
      <c r="AG23">
        <v>0.85617248265713686</v>
      </c>
      <c r="AH23">
        <v>0.86897049216027877</v>
      </c>
      <c r="AI23">
        <v>0.86235478135319044</v>
      </c>
      <c r="AJ23">
        <v>2106</v>
      </c>
      <c r="AK23">
        <v>0.9180953354890008</v>
      </c>
      <c r="AL23">
        <v>0.91642924976258322</v>
      </c>
      <c r="AM23">
        <v>0.91716662887725664</v>
      </c>
      <c r="AN23">
        <v>2106</v>
      </c>
    </row>
    <row r="24" spans="1:40" x14ac:dyDescent="0.25">
      <c r="A24">
        <v>3</v>
      </c>
      <c r="B24" s="1" t="s">
        <v>37</v>
      </c>
      <c r="C24" s="1" t="s">
        <v>38</v>
      </c>
      <c r="D24" s="1" t="s">
        <v>30</v>
      </c>
      <c r="E24">
        <v>203.65746283531189</v>
      </c>
      <c r="F24">
        <v>8424</v>
      </c>
      <c r="G24">
        <v>6318</v>
      </c>
      <c r="H24">
        <v>2106</v>
      </c>
      <c r="I24">
        <v>0.92735042735042739</v>
      </c>
      <c r="J24">
        <v>0</v>
      </c>
      <c r="K24">
        <v>0</v>
      </c>
      <c r="L24">
        <v>0.80965147453083108</v>
      </c>
      <c r="M24">
        <v>0</v>
      </c>
      <c r="N24">
        <v>0</v>
      </c>
      <c r="O24">
        <v>0.78645833333333337</v>
      </c>
      <c r="P24">
        <v>0</v>
      </c>
      <c r="Q24">
        <v>0</v>
      </c>
      <c r="R24">
        <v>0.7978863936591809</v>
      </c>
      <c r="S24" s="1" t="s">
        <v>83</v>
      </c>
      <c r="T24" s="1">
        <v>1651</v>
      </c>
      <c r="U24" s="1">
        <v>71</v>
      </c>
      <c r="V24" s="1">
        <v>82</v>
      </c>
      <c r="W24" s="1">
        <v>302</v>
      </c>
      <c r="X24">
        <v>0.80965147453083108</v>
      </c>
      <c r="Y24">
        <v>0.78645833333333337</v>
      </c>
      <c r="Z24">
        <v>0.7978863936591809</v>
      </c>
      <c r="AA24">
        <v>384</v>
      </c>
      <c r="AB24">
        <v>0.95268320830929021</v>
      </c>
      <c r="AC24">
        <v>0.95876887340301975</v>
      </c>
      <c r="AD24">
        <v>0.95571635311143277</v>
      </c>
      <c r="AE24">
        <v>1722</v>
      </c>
      <c r="AF24">
        <v>0.92735042735042739</v>
      </c>
      <c r="AG24">
        <v>0.8811673414200607</v>
      </c>
      <c r="AH24">
        <v>0.87261360336817662</v>
      </c>
      <c r="AI24">
        <v>0.87680137338530684</v>
      </c>
      <c r="AJ24">
        <v>2106</v>
      </c>
      <c r="AK24">
        <v>0.92660334801920075</v>
      </c>
      <c r="AL24">
        <v>0.92735042735042739</v>
      </c>
      <c r="AM24">
        <v>0.92693824084663479</v>
      </c>
      <c r="AN24">
        <v>2106</v>
      </c>
    </row>
    <row r="25" spans="1:40" x14ac:dyDescent="0.25">
      <c r="A25">
        <v>4</v>
      </c>
      <c r="B25" s="1" t="s">
        <v>37</v>
      </c>
      <c r="C25" s="1" t="s">
        <v>38</v>
      </c>
      <c r="D25" s="1" t="s">
        <v>30</v>
      </c>
      <c r="E25">
        <v>203.99736022949219</v>
      </c>
      <c r="F25">
        <v>8424</v>
      </c>
      <c r="G25">
        <v>6318</v>
      </c>
      <c r="H25">
        <v>2106</v>
      </c>
      <c r="I25">
        <v>0.92735042735042739</v>
      </c>
      <c r="J25">
        <v>0</v>
      </c>
      <c r="K25">
        <v>0</v>
      </c>
      <c r="L25">
        <v>0.82719546742209626</v>
      </c>
      <c r="M25">
        <v>0</v>
      </c>
      <c r="N25">
        <v>0</v>
      </c>
      <c r="O25">
        <v>0.76041666666666663</v>
      </c>
      <c r="P25">
        <v>0</v>
      </c>
      <c r="Q25">
        <v>0</v>
      </c>
      <c r="R25">
        <v>0.7924016282225238</v>
      </c>
      <c r="S25" s="1" t="s">
        <v>84</v>
      </c>
      <c r="T25" s="1">
        <v>1661</v>
      </c>
      <c r="U25" s="1">
        <v>61</v>
      </c>
      <c r="V25" s="1">
        <v>92</v>
      </c>
      <c r="W25" s="1">
        <v>292</v>
      </c>
      <c r="X25">
        <v>0.82719546742209626</v>
      </c>
      <c r="Y25">
        <v>0.76041666666666663</v>
      </c>
      <c r="Z25">
        <v>0.7924016282225238</v>
      </c>
      <c r="AA25">
        <v>384</v>
      </c>
      <c r="AB25">
        <v>0.9475185396463206</v>
      </c>
      <c r="AC25">
        <v>0.96457607433217196</v>
      </c>
      <c r="AD25">
        <v>0.95597122302158277</v>
      </c>
      <c r="AE25">
        <v>1722</v>
      </c>
      <c r="AF25">
        <v>0.92735042735042739</v>
      </c>
      <c r="AG25">
        <v>0.88735700353420843</v>
      </c>
      <c r="AH25">
        <v>0.8624963704994193</v>
      </c>
      <c r="AI25">
        <v>0.87418642562205329</v>
      </c>
      <c r="AJ25">
        <v>2106</v>
      </c>
      <c r="AK25">
        <v>0.92557929000999484</v>
      </c>
      <c r="AL25">
        <v>0.92735042735042739</v>
      </c>
      <c r="AM25">
        <v>0.92614656755964597</v>
      </c>
      <c r="AN25">
        <v>2106</v>
      </c>
    </row>
    <row r="26" spans="1:40" s="3" customFormat="1" x14ac:dyDescent="0.25">
      <c r="A26" s="2" t="s">
        <v>151</v>
      </c>
      <c r="B26" s="2" t="str">
        <f>B25</f>
        <v>MI02</v>
      </c>
      <c r="C26" s="2" t="str">
        <f>C25</f>
        <v>germeval</v>
      </c>
      <c r="D26" s="2" t="str">
        <f>D25</f>
        <v>Binary</v>
      </c>
      <c r="E26" s="2">
        <f>SUM(E22:E25)</f>
        <v>813.007652759552</v>
      </c>
      <c r="F26" s="2">
        <f>F25</f>
        <v>8424</v>
      </c>
      <c r="G26" s="2">
        <f>G25</f>
        <v>6318</v>
      </c>
      <c r="H26" s="2">
        <f>H25</f>
        <v>2106</v>
      </c>
      <c r="I26" s="2">
        <f>SUM(I22:I25)/4</f>
        <v>0.92438271604938294</v>
      </c>
      <c r="J26" s="2">
        <f t="shared" ref="J26:L26" si="36">SUM(J22:J25)/4</f>
        <v>0</v>
      </c>
      <c r="K26" s="2">
        <f t="shared" si="36"/>
        <v>0</v>
      </c>
      <c r="L26" s="2">
        <f t="shared" si="36"/>
        <v>0.80603120954651186</v>
      </c>
      <c r="M26" s="2">
        <f>SUM(M22:M25)/4</f>
        <v>0</v>
      </c>
      <c r="N26" s="2">
        <f t="shared" ref="N26:O26" si="37">SUM(N22:N25)/4</f>
        <v>0</v>
      </c>
      <c r="O26" s="2">
        <f t="shared" si="37"/>
        <v>0.77359814664502169</v>
      </c>
      <c r="P26" s="2">
        <f>SUM(P22:P25)/4</f>
        <v>0</v>
      </c>
      <c r="Q26" s="2">
        <f t="shared" ref="Q26:R26" si="38">SUM(Q22:Q25)/4</f>
        <v>0</v>
      </c>
      <c r="R26" s="2">
        <f t="shared" si="38"/>
        <v>0.78887127326914874</v>
      </c>
      <c r="S26" s="2"/>
      <c r="T26" s="2">
        <f>ROUND(SUM(T22:T25)/4,0)</f>
        <v>1650</v>
      </c>
      <c r="U26" s="2">
        <f t="shared" ref="U26:W26" si="39">ROUND(SUM(U22:U25)/4,0)</f>
        <v>72</v>
      </c>
      <c r="V26" s="2">
        <f t="shared" si="39"/>
        <v>87</v>
      </c>
      <c r="W26" s="2">
        <f t="shared" si="39"/>
        <v>297</v>
      </c>
      <c r="X26" s="2">
        <f t="shared" ref="X26" si="40">SUM(X22:X25)/4</f>
        <v>0.80603120954651186</v>
      </c>
      <c r="Y26" s="2">
        <f t="shared" ref="Y26:Z26" si="41">SUM(Y22:Y25)/4</f>
        <v>0.77359814664502169</v>
      </c>
      <c r="Z26" s="2">
        <f t="shared" si="41"/>
        <v>0.78887127326914874</v>
      </c>
      <c r="AA26" s="2">
        <f>AA25</f>
        <v>384</v>
      </c>
      <c r="AB26" s="2">
        <f t="shared" ref="AB26:AD26" si="42">SUM(AB22:AB25)/4</f>
        <v>0.94993500445444001</v>
      </c>
      <c r="AC26" s="2">
        <f t="shared" si="42"/>
        <v>0.95803791181017983</v>
      </c>
      <c r="AD26" s="2">
        <f t="shared" si="42"/>
        <v>0.95393426353471134</v>
      </c>
      <c r="AE26" s="2">
        <f>AE25</f>
        <v>1722</v>
      </c>
      <c r="AF26" s="2">
        <f t="shared" ref="AF26:AI26" si="43">SUM(AF22:AF25)/4</f>
        <v>0.92438271604938294</v>
      </c>
      <c r="AG26" s="2">
        <f t="shared" si="43"/>
        <v>0.87798310700047599</v>
      </c>
      <c r="AH26" s="2">
        <f t="shared" si="43"/>
        <v>0.86581802922760076</v>
      </c>
      <c r="AI26" s="2">
        <f t="shared" si="43"/>
        <v>0.87140276840192987</v>
      </c>
      <c r="AJ26" s="2">
        <f>AJ25</f>
        <v>2106</v>
      </c>
      <c r="AK26" s="2">
        <f t="shared" ref="AK26:AM26" si="44">SUM(AK22:AK25)/4</f>
        <v>0.9236822080011855</v>
      </c>
      <c r="AL26" s="2">
        <f t="shared" si="44"/>
        <v>0.92438271604938294</v>
      </c>
      <c r="AM26" s="2">
        <f t="shared" si="44"/>
        <v>0.92381756615319643</v>
      </c>
      <c r="AN26" s="2">
        <f>AN25</f>
        <v>2106</v>
      </c>
    </row>
    <row r="27" spans="1:40" x14ac:dyDescent="0.25">
      <c r="A27">
        <v>1</v>
      </c>
      <c r="B27" s="1" t="s">
        <v>39</v>
      </c>
      <c r="C27" s="1" t="s">
        <v>40</v>
      </c>
      <c r="D27" s="1" t="s">
        <v>30</v>
      </c>
      <c r="E27">
        <v>26.27477502822876</v>
      </c>
      <c r="F27">
        <v>808</v>
      </c>
      <c r="G27">
        <v>606</v>
      </c>
      <c r="H27">
        <v>202</v>
      </c>
      <c r="I27">
        <v>0.81188118811881194</v>
      </c>
      <c r="J27">
        <v>0</v>
      </c>
      <c r="K27">
        <v>0</v>
      </c>
      <c r="L27">
        <v>0.74193548387096775</v>
      </c>
      <c r="M27">
        <v>0</v>
      </c>
      <c r="N27">
        <v>0</v>
      </c>
      <c r="O27">
        <v>0.83132530120481929</v>
      </c>
      <c r="P27">
        <v>0</v>
      </c>
      <c r="Q27">
        <v>0</v>
      </c>
      <c r="R27">
        <v>0.78409090909090917</v>
      </c>
      <c r="S27" s="1" t="s">
        <v>85</v>
      </c>
      <c r="T27" s="1">
        <v>95</v>
      </c>
      <c r="U27" s="1">
        <v>24</v>
      </c>
      <c r="V27" s="1">
        <v>14</v>
      </c>
      <c r="W27" s="1">
        <v>69</v>
      </c>
      <c r="X27">
        <v>0.74193548387096775</v>
      </c>
      <c r="Y27">
        <v>0.83132530120481929</v>
      </c>
      <c r="Z27">
        <v>0.78409090909090917</v>
      </c>
      <c r="AA27">
        <v>83</v>
      </c>
      <c r="AB27">
        <v>0.87155963302752293</v>
      </c>
      <c r="AC27">
        <v>0.79831932773109249</v>
      </c>
      <c r="AD27">
        <v>0.83333333333333337</v>
      </c>
      <c r="AE27">
        <v>119</v>
      </c>
      <c r="AF27">
        <v>0.81188118811881194</v>
      </c>
      <c r="AG27">
        <v>0.80674755844924539</v>
      </c>
      <c r="AH27">
        <v>0.81482231446795583</v>
      </c>
      <c r="AI27">
        <v>0.80871212121212133</v>
      </c>
      <c r="AJ27">
        <v>202</v>
      </c>
      <c r="AK27">
        <v>0.81829822520577011</v>
      </c>
      <c r="AL27">
        <v>0.81188118811881194</v>
      </c>
      <c r="AM27">
        <v>0.81310006000600066</v>
      </c>
      <c r="AN27">
        <v>202</v>
      </c>
    </row>
    <row r="28" spans="1:40" x14ac:dyDescent="0.25">
      <c r="A28">
        <v>2</v>
      </c>
      <c r="B28" s="1" t="s">
        <v>39</v>
      </c>
      <c r="C28" s="1" t="s">
        <v>40</v>
      </c>
      <c r="D28" s="1" t="s">
        <v>30</v>
      </c>
      <c r="E28">
        <v>28.025394201278687</v>
      </c>
      <c r="F28">
        <v>808</v>
      </c>
      <c r="G28">
        <v>606</v>
      </c>
      <c r="H28">
        <v>202</v>
      </c>
      <c r="I28">
        <v>0.82178217821782173</v>
      </c>
      <c r="J28">
        <v>0</v>
      </c>
      <c r="K28">
        <v>0</v>
      </c>
      <c r="L28">
        <v>0.79012345679012341</v>
      </c>
      <c r="M28">
        <v>0</v>
      </c>
      <c r="N28">
        <v>0</v>
      </c>
      <c r="O28">
        <v>0.77108433734939763</v>
      </c>
      <c r="P28">
        <v>0</v>
      </c>
      <c r="Q28">
        <v>0</v>
      </c>
      <c r="R28">
        <v>0.78048780487804881</v>
      </c>
      <c r="S28" s="1" t="s">
        <v>86</v>
      </c>
      <c r="T28" s="1">
        <v>102</v>
      </c>
      <c r="U28" s="1">
        <v>17</v>
      </c>
      <c r="V28" s="1">
        <v>19</v>
      </c>
      <c r="W28" s="1">
        <v>64</v>
      </c>
      <c r="X28">
        <v>0.79012345679012341</v>
      </c>
      <c r="Y28">
        <v>0.77108433734939763</v>
      </c>
      <c r="Z28">
        <v>0.78048780487804881</v>
      </c>
      <c r="AA28">
        <v>83</v>
      </c>
      <c r="AB28">
        <v>0.84297520661157022</v>
      </c>
      <c r="AC28">
        <v>0.8571428571428571</v>
      </c>
      <c r="AD28">
        <v>0.84999999999999987</v>
      </c>
      <c r="AE28">
        <v>119</v>
      </c>
      <c r="AF28">
        <v>0.82178217821782173</v>
      </c>
      <c r="AG28">
        <v>0.81654933170084676</v>
      </c>
      <c r="AH28">
        <v>0.81411359724612731</v>
      </c>
      <c r="AI28">
        <v>0.81524390243902434</v>
      </c>
      <c r="AJ28">
        <v>202</v>
      </c>
      <c r="AK28">
        <v>0.82125889356612414</v>
      </c>
      <c r="AL28">
        <v>0.82178217821782173</v>
      </c>
      <c r="AM28">
        <v>0.82143805843999018</v>
      </c>
      <c r="AN28">
        <v>202</v>
      </c>
    </row>
    <row r="29" spans="1:40" x14ac:dyDescent="0.25">
      <c r="A29">
        <v>3</v>
      </c>
      <c r="B29" s="1" t="s">
        <v>39</v>
      </c>
      <c r="C29" s="1" t="s">
        <v>40</v>
      </c>
      <c r="D29" s="1" t="s">
        <v>30</v>
      </c>
      <c r="E29">
        <v>28.333317279815681</v>
      </c>
      <c r="F29">
        <v>808</v>
      </c>
      <c r="G29">
        <v>606</v>
      </c>
      <c r="H29">
        <v>202</v>
      </c>
      <c r="I29">
        <v>0.84653465346534651</v>
      </c>
      <c r="J29">
        <v>0</v>
      </c>
      <c r="K29">
        <v>0</v>
      </c>
      <c r="L29">
        <v>0.80232558139534882</v>
      </c>
      <c r="M29">
        <v>0</v>
      </c>
      <c r="N29">
        <v>0</v>
      </c>
      <c r="O29">
        <v>0.83132530120481929</v>
      </c>
      <c r="P29">
        <v>0</v>
      </c>
      <c r="Q29">
        <v>0</v>
      </c>
      <c r="R29">
        <v>0.81656804733727817</v>
      </c>
      <c r="S29" s="1" t="s">
        <v>87</v>
      </c>
      <c r="T29" s="1">
        <v>102</v>
      </c>
      <c r="U29" s="1">
        <v>17</v>
      </c>
      <c r="V29" s="1">
        <v>14</v>
      </c>
      <c r="W29" s="1">
        <v>69</v>
      </c>
      <c r="X29">
        <v>0.80232558139534882</v>
      </c>
      <c r="Y29">
        <v>0.83132530120481929</v>
      </c>
      <c r="Z29">
        <v>0.81656804733727817</v>
      </c>
      <c r="AA29">
        <v>83</v>
      </c>
      <c r="AB29">
        <v>0.87931034482758619</v>
      </c>
      <c r="AC29">
        <v>0.8571428571428571</v>
      </c>
      <c r="AD29">
        <v>0.86808510638297876</v>
      </c>
      <c r="AE29">
        <v>119</v>
      </c>
      <c r="AF29">
        <v>0.84653465346534651</v>
      </c>
      <c r="AG29">
        <v>0.8408179631114675</v>
      </c>
      <c r="AH29">
        <v>0.84423407917383819</v>
      </c>
      <c r="AI29">
        <v>0.84232657686012846</v>
      </c>
      <c r="AJ29">
        <v>202</v>
      </c>
      <c r="AK29">
        <v>0.84767799153612233</v>
      </c>
      <c r="AL29">
        <v>0.84653465346534651</v>
      </c>
      <c r="AM29">
        <v>0.84691720588400277</v>
      </c>
      <c r="AN29">
        <v>202</v>
      </c>
    </row>
    <row r="30" spans="1:40" x14ac:dyDescent="0.25">
      <c r="A30">
        <v>4</v>
      </c>
      <c r="B30" s="1" t="s">
        <v>39</v>
      </c>
      <c r="C30" s="1" t="s">
        <v>40</v>
      </c>
      <c r="D30" s="1" t="s">
        <v>30</v>
      </c>
      <c r="E30">
        <v>28.281887769699097</v>
      </c>
      <c r="F30">
        <v>808</v>
      </c>
      <c r="G30">
        <v>606</v>
      </c>
      <c r="H30">
        <v>202</v>
      </c>
      <c r="I30">
        <v>0.87623762376237624</v>
      </c>
      <c r="J30">
        <v>0</v>
      </c>
      <c r="K30">
        <v>0</v>
      </c>
      <c r="L30">
        <v>0.87341772151898733</v>
      </c>
      <c r="M30">
        <v>0</v>
      </c>
      <c r="N30">
        <v>0</v>
      </c>
      <c r="O30">
        <v>0.8214285714285714</v>
      </c>
      <c r="P30">
        <v>0</v>
      </c>
      <c r="Q30">
        <v>0</v>
      </c>
      <c r="R30">
        <v>0.84662576687116553</v>
      </c>
      <c r="S30" s="1" t="s">
        <v>88</v>
      </c>
      <c r="T30" s="1">
        <v>108</v>
      </c>
      <c r="U30" s="1">
        <v>10</v>
      </c>
      <c r="V30" s="1">
        <v>15</v>
      </c>
      <c r="W30" s="1">
        <v>69</v>
      </c>
      <c r="X30">
        <v>0.87341772151898733</v>
      </c>
      <c r="Y30">
        <v>0.8214285714285714</v>
      </c>
      <c r="Z30">
        <v>0.84662576687116553</v>
      </c>
      <c r="AA30">
        <v>84</v>
      </c>
      <c r="AB30">
        <v>0.87804878048780488</v>
      </c>
      <c r="AC30">
        <v>0.9152542372881356</v>
      </c>
      <c r="AD30">
        <v>0.89626556016597503</v>
      </c>
      <c r="AE30">
        <v>118</v>
      </c>
      <c r="AF30">
        <v>0.87623762376237624</v>
      </c>
      <c r="AG30">
        <v>0.87573325100339616</v>
      </c>
      <c r="AH30">
        <v>0.8683414043583535</v>
      </c>
      <c r="AI30">
        <v>0.87144566351857033</v>
      </c>
      <c r="AJ30">
        <v>202</v>
      </c>
      <c r="AK30">
        <v>0.87612299358988077</v>
      </c>
      <c r="AL30">
        <v>0.87623762376237624</v>
      </c>
      <c r="AM30">
        <v>0.87562326988496508</v>
      </c>
      <c r="AN30">
        <v>202</v>
      </c>
    </row>
    <row r="31" spans="1:40" s="3" customFormat="1" x14ac:dyDescent="0.25">
      <c r="A31" s="2" t="s">
        <v>151</v>
      </c>
      <c r="B31" s="2" t="str">
        <f>B30</f>
        <v>MI03</v>
      </c>
      <c r="C31" s="2" t="str">
        <f>C30</f>
        <v>corpusRauh</v>
      </c>
      <c r="D31" s="2" t="str">
        <f>D30</f>
        <v>Binary</v>
      </c>
      <c r="E31" s="2">
        <f>SUM(E27:E30)</f>
        <v>110.91537427902222</v>
      </c>
      <c r="F31" s="2">
        <f>F30</f>
        <v>808</v>
      </c>
      <c r="G31" s="2">
        <f>G30</f>
        <v>606</v>
      </c>
      <c r="H31" s="2">
        <f>H30</f>
        <v>202</v>
      </c>
      <c r="I31" s="2">
        <f>SUM(I27:I30)/4</f>
        <v>0.83910891089108908</v>
      </c>
      <c r="J31" s="2">
        <f t="shared" ref="J31:L31" si="45">SUM(J27:J30)/4</f>
        <v>0</v>
      </c>
      <c r="K31" s="2">
        <f t="shared" si="45"/>
        <v>0</v>
      </c>
      <c r="L31" s="2">
        <f t="shared" si="45"/>
        <v>0.80195056089385686</v>
      </c>
      <c r="M31" s="2">
        <f>SUM(M27:M30)/4</f>
        <v>0</v>
      </c>
      <c r="N31" s="2">
        <f t="shared" ref="N31:O31" si="46">SUM(N27:N30)/4</f>
        <v>0</v>
      </c>
      <c r="O31" s="2">
        <f t="shared" si="46"/>
        <v>0.81379087779690185</v>
      </c>
      <c r="P31" s="2">
        <f>SUM(P27:P30)/4</f>
        <v>0</v>
      </c>
      <c r="Q31" s="2">
        <f t="shared" ref="Q31:R31" si="47">SUM(Q27:Q30)/4</f>
        <v>0</v>
      </c>
      <c r="R31" s="2">
        <f t="shared" si="47"/>
        <v>0.80694313204435042</v>
      </c>
      <c r="S31" s="2"/>
      <c r="T31" s="2">
        <f>ROUND(SUM(T27:T30)/4,0)</f>
        <v>102</v>
      </c>
      <c r="U31" s="2">
        <f t="shared" ref="U31:W31" si="48">ROUND(SUM(U27:U30)/4,0)</f>
        <v>17</v>
      </c>
      <c r="V31" s="2">
        <f t="shared" si="48"/>
        <v>16</v>
      </c>
      <c r="W31" s="2">
        <f t="shared" si="48"/>
        <v>68</v>
      </c>
      <c r="X31" s="2">
        <f t="shared" ref="X31" si="49">SUM(X27:X30)/4</f>
        <v>0.80195056089385686</v>
      </c>
      <c r="Y31" s="2">
        <f t="shared" ref="Y31:Z31" si="50">SUM(Y27:Y30)/4</f>
        <v>0.81379087779690185</v>
      </c>
      <c r="Z31" s="2">
        <f t="shared" si="50"/>
        <v>0.80694313204435042</v>
      </c>
      <c r="AA31" s="2">
        <f>AA30</f>
        <v>84</v>
      </c>
      <c r="AB31" s="2">
        <f t="shared" ref="AB31:AD31" si="51">SUM(AB27:AB30)/4</f>
        <v>0.867973491238621</v>
      </c>
      <c r="AC31" s="2">
        <f t="shared" si="51"/>
        <v>0.85696481982623562</v>
      </c>
      <c r="AD31" s="2">
        <f t="shared" si="51"/>
        <v>0.8619209999705717</v>
      </c>
      <c r="AE31" s="2">
        <f>AE30</f>
        <v>118</v>
      </c>
      <c r="AF31" s="2">
        <f t="shared" ref="AF31:AI31" si="52">SUM(AF27:AF30)/4</f>
        <v>0.83910891089108908</v>
      </c>
      <c r="AG31" s="2">
        <f t="shared" si="52"/>
        <v>0.83496202606623893</v>
      </c>
      <c r="AH31" s="2">
        <f t="shared" si="52"/>
        <v>0.83537784881156874</v>
      </c>
      <c r="AI31" s="2">
        <f t="shared" si="52"/>
        <v>0.83443206600746112</v>
      </c>
      <c r="AJ31" s="2">
        <f>AJ30</f>
        <v>202</v>
      </c>
      <c r="AK31" s="2">
        <f t="shared" ref="AK31:AM31" si="53">SUM(AK27:AK30)/4</f>
        <v>0.84083952597447431</v>
      </c>
      <c r="AL31" s="2">
        <f t="shared" si="53"/>
        <v>0.83910891089108908</v>
      </c>
      <c r="AM31" s="2">
        <f t="shared" si="53"/>
        <v>0.83926964855373964</v>
      </c>
      <c r="AN31" s="2">
        <f>AN30</f>
        <v>202</v>
      </c>
    </row>
    <row r="32" spans="1:40" x14ac:dyDescent="0.25">
      <c r="A32">
        <v>1</v>
      </c>
      <c r="B32" s="1" t="s">
        <v>41</v>
      </c>
      <c r="C32" s="1" t="s">
        <v>42</v>
      </c>
      <c r="D32" s="1" t="s">
        <v>30</v>
      </c>
      <c r="E32">
        <v>26.960172176361084</v>
      </c>
      <c r="F32">
        <v>857</v>
      </c>
      <c r="G32">
        <v>642</v>
      </c>
      <c r="H32">
        <v>215</v>
      </c>
      <c r="I32">
        <v>0.93488372093023242</v>
      </c>
      <c r="J32">
        <v>0</v>
      </c>
      <c r="K32">
        <v>0</v>
      </c>
      <c r="L32">
        <v>0.94382022471910121</v>
      </c>
      <c r="M32">
        <v>0</v>
      </c>
      <c r="N32">
        <v>0</v>
      </c>
      <c r="O32">
        <v>0.90322580645161277</v>
      </c>
      <c r="P32">
        <v>0</v>
      </c>
      <c r="Q32">
        <v>0</v>
      </c>
      <c r="R32">
        <v>0.92307692307692324</v>
      </c>
      <c r="S32" s="1" t="s">
        <v>89</v>
      </c>
      <c r="T32" s="1">
        <v>117</v>
      </c>
      <c r="U32" s="1">
        <v>5</v>
      </c>
      <c r="V32" s="1">
        <v>9</v>
      </c>
      <c r="W32" s="1">
        <v>84</v>
      </c>
      <c r="X32">
        <v>0.94382022471910121</v>
      </c>
      <c r="Y32">
        <v>0.90322580645161277</v>
      </c>
      <c r="Z32">
        <v>0.92307692307692324</v>
      </c>
      <c r="AA32">
        <v>93</v>
      </c>
      <c r="AB32">
        <v>0.9285714285714286</v>
      </c>
      <c r="AC32">
        <v>0.95901639344262279</v>
      </c>
      <c r="AD32">
        <v>0.94354838709677402</v>
      </c>
      <c r="AE32">
        <v>122</v>
      </c>
      <c r="AF32">
        <v>0.93488372093023242</v>
      </c>
      <c r="AG32">
        <v>0.93619582664526479</v>
      </c>
      <c r="AH32">
        <v>0.931121099947118</v>
      </c>
      <c r="AI32">
        <v>0.9333126550868488</v>
      </c>
      <c r="AJ32">
        <v>215</v>
      </c>
      <c r="AK32">
        <v>0.93516741946321258</v>
      </c>
      <c r="AL32">
        <v>0.93488372093023242</v>
      </c>
      <c r="AM32">
        <v>0.93469328870679202</v>
      </c>
      <c r="AN32">
        <v>215</v>
      </c>
    </row>
    <row r="33" spans="1:40" x14ac:dyDescent="0.25">
      <c r="A33">
        <v>2</v>
      </c>
      <c r="B33" s="1" t="s">
        <v>41</v>
      </c>
      <c r="C33" s="1" t="s">
        <v>42</v>
      </c>
      <c r="D33" s="1" t="s">
        <v>30</v>
      </c>
      <c r="E33">
        <v>29.762450218200684</v>
      </c>
      <c r="F33">
        <v>857</v>
      </c>
      <c r="G33">
        <v>643</v>
      </c>
      <c r="H33">
        <v>214</v>
      </c>
      <c r="I33">
        <v>0.9158878504672896</v>
      </c>
      <c r="J33">
        <v>0</v>
      </c>
      <c r="K33">
        <v>0</v>
      </c>
      <c r="L33">
        <v>0.91208791208791196</v>
      </c>
      <c r="M33">
        <v>0</v>
      </c>
      <c r="N33">
        <v>0</v>
      </c>
      <c r="O33">
        <v>0.89247311827956988</v>
      </c>
      <c r="P33">
        <v>0</v>
      </c>
      <c r="Q33">
        <v>0</v>
      </c>
      <c r="R33">
        <v>0.90217391304347838</v>
      </c>
      <c r="S33" s="1" t="s">
        <v>90</v>
      </c>
      <c r="T33" s="1">
        <v>113</v>
      </c>
      <c r="U33" s="1">
        <v>8</v>
      </c>
      <c r="V33" s="1">
        <v>10</v>
      </c>
      <c r="W33" s="1">
        <v>83</v>
      </c>
      <c r="X33">
        <v>0.91208791208791196</v>
      </c>
      <c r="Y33">
        <v>0.89247311827956988</v>
      </c>
      <c r="Z33">
        <v>0.90217391304347838</v>
      </c>
      <c r="AA33">
        <v>93</v>
      </c>
      <c r="AB33">
        <v>0.91869918699187003</v>
      </c>
      <c r="AC33">
        <v>0.93388429752066116</v>
      </c>
      <c r="AD33">
        <v>0.92622950819672123</v>
      </c>
      <c r="AE33">
        <v>121</v>
      </c>
      <c r="AF33">
        <v>0.9158878504672896</v>
      </c>
      <c r="AG33">
        <v>0.91539354953989105</v>
      </c>
      <c r="AH33">
        <v>0.91317870790011557</v>
      </c>
      <c r="AI33">
        <v>0.91420171062009981</v>
      </c>
      <c r="AJ33">
        <v>214</v>
      </c>
      <c r="AK33">
        <v>0.91582606285136481</v>
      </c>
      <c r="AL33">
        <v>0.9158878504672896</v>
      </c>
      <c r="AM33">
        <v>0.91577544114414378</v>
      </c>
      <c r="AN33">
        <v>214</v>
      </c>
    </row>
    <row r="34" spans="1:40" x14ac:dyDescent="0.25">
      <c r="A34">
        <v>3</v>
      </c>
      <c r="B34" s="1" t="s">
        <v>41</v>
      </c>
      <c r="C34" s="1" t="s">
        <v>42</v>
      </c>
      <c r="D34" s="1" t="s">
        <v>30</v>
      </c>
      <c r="E34">
        <v>29.631615400314331</v>
      </c>
      <c r="F34">
        <v>857</v>
      </c>
      <c r="G34">
        <v>643</v>
      </c>
      <c r="H34">
        <v>214</v>
      </c>
      <c r="I34">
        <v>0.92990654205607481</v>
      </c>
      <c r="J34">
        <v>0</v>
      </c>
      <c r="K34">
        <v>0</v>
      </c>
      <c r="L34">
        <v>0.89795918367346939</v>
      </c>
      <c r="M34">
        <v>0</v>
      </c>
      <c r="N34">
        <v>0</v>
      </c>
      <c r="O34">
        <v>0.94623655913978499</v>
      </c>
      <c r="P34">
        <v>0</v>
      </c>
      <c r="Q34">
        <v>0</v>
      </c>
      <c r="R34">
        <v>0.92146596858638741</v>
      </c>
      <c r="S34" s="1" t="s">
        <v>91</v>
      </c>
      <c r="T34" s="1">
        <v>111</v>
      </c>
      <c r="U34" s="1">
        <v>10</v>
      </c>
      <c r="V34" s="1">
        <v>5</v>
      </c>
      <c r="W34" s="1">
        <v>88</v>
      </c>
      <c r="X34">
        <v>0.89795918367346939</v>
      </c>
      <c r="Y34">
        <v>0.94623655913978499</v>
      </c>
      <c r="Z34">
        <v>0.92146596858638741</v>
      </c>
      <c r="AA34">
        <v>93</v>
      </c>
      <c r="AB34">
        <v>0.95689655172413801</v>
      </c>
      <c r="AC34">
        <v>0.91735537190082639</v>
      </c>
      <c r="AD34">
        <v>0.93670886075949356</v>
      </c>
      <c r="AE34">
        <v>121</v>
      </c>
      <c r="AF34">
        <v>0.92990654205607481</v>
      </c>
      <c r="AG34">
        <v>0.92742786769880359</v>
      </c>
      <c r="AH34">
        <v>0.93179596552030564</v>
      </c>
      <c r="AI34">
        <v>0.92908741467294043</v>
      </c>
      <c r="AJ34">
        <v>214</v>
      </c>
      <c r="AK34">
        <v>0.93128358336566996</v>
      </c>
      <c r="AL34">
        <v>0.92990654205607481</v>
      </c>
      <c r="AM34">
        <v>0.93008461322632141</v>
      </c>
      <c r="AN34">
        <v>214</v>
      </c>
    </row>
    <row r="35" spans="1:40" x14ac:dyDescent="0.25">
      <c r="A35">
        <v>4</v>
      </c>
      <c r="B35" s="1" t="s">
        <v>41</v>
      </c>
      <c r="C35" s="1" t="s">
        <v>42</v>
      </c>
      <c r="D35" s="1" t="s">
        <v>30</v>
      </c>
      <c r="E35">
        <v>29.653667688369751</v>
      </c>
      <c r="F35">
        <v>857</v>
      </c>
      <c r="G35">
        <v>643</v>
      </c>
      <c r="H35">
        <v>214</v>
      </c>
      <c r="I35">
        <v>0.95327102803738317</v>
      </c>
      <c r="J35">
        <v>0</v>
      </c>
      <c r="K35">
        <v>0</v>
      </c>
      <c r="L35">
        <v>0.96629213483146081</v>
      </c>
      <c r="M35">
        <v>0</v>
      </c>
      <c r="N35">
        <v>0</v>
      </c>
      <c r="O35">
        <v>0.92473118279569877</v>
      </c>
      <c r="P35">
        <v>0</v>
      </c>
      <c r="Q35">
        <v>0</v>
      </c>
      <c r="R35">
        <v>0.94505494505494503</v>
      </c>
      <c r="S35" s="1" t="s">
        <v>92</v>
      </c>
      <c r="T35" s="1">
        <v>118</v>
      </c>
      <c r="U35" s="1">
        <v>3</v>
      </c>
      <c r="V35" s="1">
        <v>7</v>
      </c>
      <c r="W35" s="1">
        <v>86</v>
      </c>
      <c r="X35">
        <v>0.96629213483146081</v>
      </c>
      <c r="Y35">
        <v>0.92473118279569877</v>
      </c>
      <c r="Z35">
        <v>0.94505494505494503</v>
      </c>
      <c r="AA35">
        <v>93</v>
      </c>
      <c r="AB35">
        <v>0.94399999999999995</v>
      </c>
      <c r="AC35">
        <v>0.97520661157024802</v>
      </c>
      <c r="AD35">
        <v>0.95934959349593496</v>
      </c>
      <c r="AE35">
        <v>121</v>
      </c>
      <c r="AF35">
        <v>0.95327102803738317</v>
      </c>
      <c r="AG35">
        <v>0.95514606741573038</v>
      </c>
      <c r="AH35">
        <v>0.94996889718297339</v>
      </c>
      <c r="AI35">
        <v>0.95220226927544005</v>
      </c>
      <c r="AJ35">
        <v>214</v>
      </c>
      <c r="AK35">
        <v>0.95368770345479359</v>
      </c>
      <c r="AL35">
        <v>0.95327102803738317</v>
      </c>
      <c r="AM35">
        <v>0.95313743319214039</v>
      </c>
      <c r="AN35">
        <v>214</v>
      </c>
    </row>
    <row r="36" spans="1:40" s="3" customFormat="1" x14ac:dyDescent="0.25">
      <c r="A36" s="2" t="s">
        <v>151</v>
      </c>
      <c r="B36" s="2" t="str">
        <f>B35</f>
        <v>NA01</v>
      </c>
      <c r="C36" s="2" t="str">
        <f>C35</f>
        <v>gersen</v>
      </c>
      <c r="D36" s="2" t="str">
        <f>D35</f>
        <v>Binary</v>
      </c>
      <c r="E36" s="2">
        <f>SUM(E32:E35)</f>
        <v>116.00790548324585</v>
      </c>
      <c r="F36" s="2">
        <f>F35</f>
        <v>857</v>
      </c>
      <c r="G36" s="2">
        <f>G35</f>
        <v>643</v>
      </c>
      <c r="H36" s="2">
        <f>H35</f>
        <v>214</v>
      </c>
      <c r="I36" s="2">
        <f>SUM(I32:I35)/4</f>
        <v>0.93348728537274495</v>
      </c>
      <c r="J36" s="2">
        <f t="shared" ref="J36:L36" si="54">SUM(J32:J35)/4</f>
        <v>0</v>
      </c>
      <c r="K36" s="2">
        <f t="shared" si="54"/>
        <v>0</v>
      </c>
      <c r="L36" s="2">
        <f t="shared" si="54"/>
        <v>0.93003986382798587</v>
      </c>
      <c r="M36" s="2">
        <f>SUM(M32:M35)/4</f>
        <v>0</v>
      </c>
      <c r="N36" s="2">
        <f t="shared" ref="N36:O36" si="55">SUM(N32:N35)/4</f>
        <v>0</v>
      </c>
      <c r="O36" s="2">
        <f t="shared" si="55"/>
        <v>0.91666666666666652</v>
      </c>
      <c r="P36" s="2">
        <f>SUM(P32:P35)/4</f>
        <v>0</v>
      </c>
      <c r="Q36" s="2">
        <f t="shared" ref="Q36:R36" si="56">SUM(Q32:Q35)/4</f>
        <v>0</v>
      </c>
      <c r="R36" s="2">
        <f t="shared" si="56"/>
        <v>0.92294293744043343</v>
      </c>
      <c r="S36" s="2"/>
      <c r="T36" s="2">
        <f>ROUND(SUM(T32:T35)/4,0)</f>
        <v>115</v>
      </c>
      <c r="U36" s="2">
        <f t="shared" ref="U36:W36" si="57">ROUND(SUM(U32:U35)/4,0)</f>
        <v>7</v>
      </c>
      <c r="V36" s="2">
        <f t="shared" si="57"/>
        <v>8</v>
      </c>
      <c r="W36" s="2">
        <f t="shared" si="57"/>
        <v>85</v>
      </c>
      <c r="X36" s="2">
        <f t="shared" ref="X36" si="58">SUM(X32:X35)/4</f>
        <v>0.93003986382798587</v>
      </c>
      <c r="Y36" s="2">
        <f t="shared" ref="Y36:Z36" si="59">SUM(Y32:Y35)/4</f>
        <v>0.91666666666666652</v>
      </c>
      <c r="Z36" s="2">
        <f t="shared" si="59"/>
        <v>0.92294293744043343</v>
      </c>
      <c r="AA36" s="2">
        <f>AA35</f>
        <v>93</v>
      </c>
      <c r="AB36" s="2">
        <f t="shared" ref="AB36:AD36" si="60">SUM(AB32:AB35)/4</f>
        <v>0.93704179182185909</v>
      </c>
      <c r="AC36" s="2">
        <f t="shared" si="60"/>
        <v>0.94636566860858951</v>
      </c>
      <c r="AD36" s="2">
        <f t="shared" si="60"/>
        <v>0.94145908738723094</v>
      </c>
      <c r="AE36" s="2">
        <f>AE35</f>
        <v>121</v>
      </c>
      <c r="AF36" s="2">
        <f t="shared" ref="AF36:AI36" si="61">SUM(AF32:AF35)/4</f>
        <v>0.93348728537274495</v>
      </c>
      <c r="AG36" s="2">
        <f t="shared" si="61"/>
        <v>0.93354082782492243</v>
      </c>
      <c r="AH36" s="2">
        <f t="shared" si="61"/>
        <v>0.93151616763762812</v>
      </c>
      <c r="AI36" s="2">
        <f t="shared" si="61"/>
        <v>0.93220101241383224</v>
      </c>
      <c r="AJ36" s="2">
        <f>AJ35</f>
        <v>214</v>
      </c>
      <c r="AK36" s="2">
        <f t="shared" ref="AK36:AM36" si="62">SUM(AK32:AK35)/4</f>
        <v>0.93399119228376026</v>
      </c>
      <c r="AL36" s="2">
        <f t="shared" si="62"/>
        <v>0.93348728537274495</v>
      </c>
      <c r="AM36" s="2">
        <f t="shared" si="62"/>
        <v>0.93342269406734946</v>
      </c>
      <c r="AN36" s="2">
        <f>AN35</f>
        <v>214</v>
      </c>
    </row>
    <row r="37" spans="1:40" x14ac:dyDescent="0.25">
      <c r="A37">
        <v>1</v>
      </c>
      <c r="B37" s="1" t="s">
        <v>43</v>
      </c>
      <c r="C37" s="1" t="s">
        <v>44</v>
      </c>
      <c r="D37" s="1" t="s">
        <v>30</v>
      </c>
      <c r="E37">
        <v>10.246017694473268</v>
      </c>
      <c r="F37">
        <v>109</v>
      </c>
      <c r="G37">
        <v>81</v>
      </c>
      <c r="H37">
        <v>28</v>
      </c>
      <c r="I37">
        <v>0.6428571428571429</v>
      </c>
      <c r="J37">
        <v>0</v>
      </c>
      <c r="K37">
        <v>0</v>
      </c>
      <c r="L37">
        <v>0.6428571428571429</v>
      </c>
      <c r="M37">
        <v>0</v>
      </c>
      <c r="N37">
        <v>0</v>
      </c>
      <c r="O37">
        <v>1</v>
      </c>
      <c r="P37">
        <v>0</v>
      </c>
      <c r="Q37">
        <v>0</v>
      </c>
      <c r="R37">
        <v>0.78260869565217395</v>
      </c>
      <c r="S37" s="1" t="s">
        <v>93</v>
      </c>
      <c r="T37" s="1">
        <v>0</v>
      </c>
      <c r="U37" s="1">
        <v>10</v>
      </c>
      <c r="V37" s="1">
        <v>0</v>
      </c>
      <c r="W37" s="1">
        <v>18</v>
      </c>
      <c r="X37">
        <v>0.6428571428571429</v>
      </c>
      <c r="Y37">
        <v>1</v>
      </c>
      <c r="Z37">
        <v>0.78260869565217395</v>
      </c>
      <c r="AA37">
        <v>18</v>
      </c>
      <c r="AB37">
        <v>0</v>
      </c>
      <c r="AC37">
        <v>0</v>
      </c>
      <c r="AD37">
        <v>0</v>
      </c>
      <c r="AE37">
        <v>10</v>
      </c>
      <c r="AF37">
        <v>0.6428571428571429</v>
      </c>
      <c r="AG37">
        <v>0.3214285714285714</v>
      </c>
      <c r="AH37">
        <v>0.5</v>
      </c>
      <c r="AI37">
        <v>0.39130434782608697</v>
      </c>
      <c r="AJ37">
        <v>28</v>
      </c>
      <c r="AK37">
        <v>0.41326530612244899</v>
      </c>
      <c r="AL37">
        <v>0.6428571428571429</v>
      </c>
      <c r="AM37">
        <v>0.50310559006211186</v>
      </c>
      <c r="AN37">
        <v>28</v>
      </c>
    </row>
    <row r="38" spans="1:40" x14ac:dyDescent="0.25">
      <c r="A38">
        <v>2</v>
      </c>
      <c r="B38" s="1" t="s">
        <v>43</v>
      </c>
      <c r="C38" s="1" t="s">
        <v>44</v>
      </c>
      <c r="D38" s="1" t="s">
        <v>30</v>
      </c>
      <c r="E38">
        <v>11.893145322799684</v>
      </c>
      <c r="F38">
        <v>109</v>
      </c>
      <c r="G38">
        <v>82</v>
      </c>
      <c r="H38">
        <v>27</v>
      </c>
      <c r="I38">
        <v>0.66666666666666663</v>
      </c>
      <c r="J38">
        <v>0</v>
      </c>
      <c r="K38">
        <v>0</v>
      </c>
      <c r="L38">
        <v>0.66666666666666663</v>
      </c>
      <c r="M38">
        <v>0</v>
      </c>
      <c r="N38">
        <v>0</v>
      </c>
      <c r="O38">
        <v>1</v>
      </c>
      <c r="P38">
        <v>0</v>
      </c>
      <c r="Q38">
        <v>0</v>
      </c>
      <c r="R38">
        <v>0.8</v>
      </c>
      <c r="S38" s="1" t="s">
        <v>94</v>
      </c>
      <c r="T38" s="1">
        <v>0</v>
      </c>
      <c r="U38" s="1">
        <v>9</v>
      </c>
      <c r="V38" s="1">
        <v>0</v>
      </c>
      <c r="W38" s="1">
        <v>18</v>
      </c>
      <c r="X38">
        <v>0.66666666666666663</v>
      </c>
      <c r="Y38">
        <v>1</v>
      </c>
      <c r="Z38">
        <v>0.8</v>
      </c>
      <c r="AA38">
        <v>18</v>
      </c>
      <c r="AB38">
        <v>0</v>
      </c>
      <c r="AC38">
        <v>0</v>
      </c>
      <c r="AD38">
        <v>0</v>
      </c>
      <c r="AE38">
        <v>9</v>
      </c>
      <c r="AF38">
        <v>0.66666666666666663</v>
      </c>
      <c r="AG38">
        <v>0.33333333333333331</v>
      </c>
      <c r="AH38">
        <v>0.5</v>
      </c>
      <c r="AI38">
        <v>0.4</v>
      </c>
      <c r="AJ38">
        <v>27</v>
      </c>
      <c r="AK38">
        <v>0.44444444444444442</v>
      </c>
      <c r="AL38">
        <v>0.66666666666666663</v>
      </c>
      <c r="AM38">
        <v>0.53333333333333333</v>
      </c>
      <c r="AN38">
        <v>27</v>
      </c>
    </row>
    <row r="39" spans="1:40" x14ac:dyDescent="0.25">
      <c r="A39">
        <v>3</v>
      </c>
      <c r="B39" s="1" t="s">
        <v>43</v>
      </c>
      <c r="C39" s="1" t="s">
        <v>44</v>
      </c>
      <c r="D39" s="1" t="s">
        <v>30</v>
      </c>
      <c r="E39">
        <v>11.764285564422607</v>
      </c>
      <c r="F39">
        <v>109</v>
      </c>
      <c r="G39">
        <v>82</v>
      </c>
      <c r="H39">
        <v>27</v>
      </c>
      <c r="I39">
        <v>0.66666666666666663</v>
      </c>
      <c r="J39">
        <v>0</v>
      </c>
      <c r="K39">
        <v>0</v>
      </c>
      <c r="L39">
        <v>0.66666666666666663</v>
      </c>
      <c r="M39">
        <v>0</v>
      </c>
      <c r="N39">
        <v>0</v>
      </c>
      <c r="O39">
        <v>1</v>
      </c>
      <c r="P39">
        <v>0</v>
      </c>
      <c r="Q39">
        <v>0</v>
      </c>
      <c r="R39">
        <v>0.8</v>
      </c>
      <c r="S39" s="1" t="s">
        <v>94</v>
      </c>
      <c r="T39" s="1">
        <v>0</v>
      </c>
      <c r="U39" s="1">
        <v>9</v>
      </c>
      <c r="V39" s="1">
        <v>0</v>
      </c>
      <c r="W39" s="1">
        <v>18</v>
      </c>
      <c r="X39">
        <v>0.66666666666666663</v>
      </c>
      <c r="Y39">
        <v>1</v>
      </c>
      <c r="Z39">
        <v>0.8</v>
      </c>
      <c r="AA39">
        <v>18</v>
      </c>
      <c r="AB39">
        <v>0</v>
      </c>
      <c r="AC39">
        <v>0</v>
      </c>
      <c r="AD39">
        <v>0</v>
      </c>
      <c r="AE39">
        <v>9</v>
      </c>
      <c r="AF39">
        <v>0.66666666666666663</v>
      </c>
      <c r="AG39">
        <v>0.33333333333333331</v>
      </c>
      <c r="AH39">
        <v>0.5</v>
      </c>
      <c r="AI39">
        <v>0.4</v>
      </c>
      <c r="AJ39">
        <v>27</v>
      </c>
      <c r="AK39">
        <v>0.44444444444444442</v>
      </c>
      <c r="AL39">
        <v>0.66666666666666663</v>
      </c>
      <c r="AM39">
        <v>0.53333333333333333</v>
      </c>
      <c r="AN39">
        <v>27</v>
      </c>
    </row>
    <row r="40" spans="1:40" x14ac:dyDescent="0.25">
      <c r="A40">
        <v>4</v>
      </c>
      <c r="B40" s="1" t="s">
        <v>43</v>
      </c>
      <c r="C40" s="1" t="s">
        <v>44</v>
      </c>
      <c r="D40" s="1" t="s">
        <v>30</v>
      </c>
      <c r="E40">
        <v>12.334250450134276</v>
      </c>
      <c r="F40">
        <v>109</v>
      </c>
      <c r="G40">
        <v>82</v>
      </c>
      <c r="H40">
        <v>27</v>
      </c>
      <c r="I40">
        <v>0.62962962962962965</v>
      </c>
      <c r="J40">
        <v>0</v>
      </c>
      <c r="K40">
        <v>0</v>
      </c>
      <c r="L40">
        <v>0.62962962962962965</v>
      </c>
      <c r="M40">
        <v>0</v>
      </c>
      <c r="N40">
        <v>0</v>
      </c>
      <c r="O40">
        <v>1</v>
      </c>
      <c r="P40">
        <v>0</v>
      </c>
      <c r="Q40">
        <v>0</v>
      </c>
      <c r="R40">
        <v>0.77272727272727271</v>
      </c>
      <c r="S40" s="1" t="s">
        <v>95</v>
      </c>
      <c r="T40" s="1">
        <v>0</v>
      </c>
      <c r="U40" s="1">
        <v>10</v>
      </c>
      <c r="V40" s="1">
        <v>0</v>
      </c>
      <c r="W40" s="1">
        <v>17</v>
      </c>
      <c r="X40">
        <v>0.62962962962962965</v>
      </c>
      <c r="Y40">
        <v>1</v>
      </c>
      <c r="Z40">
        <v>0.77272727272727271</v>
      </c>
      <c r="AA40">
        <v>17</v>
      </c>
      <c r="AB40">
        <v>0</v>
      </c>
      <c r="AC40">
        <v>0</v>
      </c>
      <c r="AD40">
        <v>0</v>
      </c>
      <c r="AE40">
        <v>10</v>
      </c>
      <c r="AF40">
        <v>0.62962962962962965</v>
      </c>
      <c r="AG40">
        <v>0.31481481481481483</v>
      </c>
      <c r="AH40">
        <v>0.5</v>
      </c>
      <c r="AI40">
        <v>0.3863636363636363</v>
      </c>
      <c r="AJ40">
        <v>27</v>
      </c>
      <c r="AK40">
        <v>0.39643347050754452</v>
      </c>
      <c r="AL40">
        <v>0.62962962962962965</v>
      </c>
      <c r="AM40">
        <v>0.48653198653198648</v>
      </c>
      <c r="AN40">
        <v>27</v>
      </c>
    </row>
    <row r="41" spans="1:40" s="3" customFormat="1" x14ac:dyDescent="0.25">
      <c r="A41" s="2" t="s">
        <v>151</v>
      </c>
      <c r="B41" s="2" t="str">
        <f>B40</f>
        <v>NA02</v>
      </c>
      <c r="C41" s="2" t="str">
        <f>C40</f>
        <v>gerom</v>
      </c>
      <c r="D41" s="2" t="str">
        <f>D40</f>
        <v>Binary</v>
      </c>
      <c r="E41" s="2">
        <f>SUM(E37:E40)</f>
        <v>46.237699031829834</v>
      </c>
      <c r="F41" s="2">
        <f>F40</f>
        <v>109</v>
      </c>
      <c r="G41" s="2">
        <f>G40</f>
        <v>82</v>
      </c>
      <c r="H41" s="2">
        <f>H40</f>
        <v>27</v>
      </c>
      <c r="I41" s="2">
        <f>SUM(I37:I40)/4</f>
        <v>0.65145502645502651</v>
      </c>
      <c r="J41" s="2">
        <f t="shared" ref="J41:L41" si="63">SUM(J37:J40)/4</f>
        <v>0</v>
      </c>
      <c r="K41" s="2">
        <f t="shared" si="63"/>
        <v>0</v>
      </c>
      <c r="L41" s="2">
        <f t="shared" si="63"/>
        <v>0.65145502645502651</v>
      </c>
      <c r="M41" s="2">
        <f>SUM(M37:M40)/4</f>
        <v>0</v>
      </c>
      <c r="N41" s="2">
        <f t="shared" ref="N41:O41" si="64">SUM(N37:N40)/4</f>
        <v>0</v>
      </c>
      <c r="O41" s="2">
        <f t="shared" si="64"/>
        <v>1</v>
      </c>
      <c r="P41" s="2">
        <f>SUM(P37:P40)/4</f>
        <v>0</v>
      </c>
      <c r="Q41" s="2">
        <f t="shared" ref="Q41:R41" si="65">SUM(Q37:Q40)/4</f>
        <v>0</v>
      </c>
      <c r="R41" s="2">
        <f t="shared" si="65"/>
        <v>0.78883399209486171</v>
      </c>
      <c r="S41" s="2"/>
      <c r="T41" s="2">
        <f>ROUND(SUM(T37:T40)/4,0)</f>
        <v>0</v>
      </c>
      <c r="U41" s="2">
        <f t="shared" ref="U41:W41" si="66">ROUND(SUM(U37:U40)/4,0)</f>
        <v>10</v>
      </c>
      <c r="V41" s="2">
        <f t="shared" si="66"/>
        <v>0</v>
      </c>
      <c r="W41" s="2">
        <f t="shared" si="66"/>
        <v>18</v>
      </c>
      <c r="X41" s="2">
        <f t="shared" ref="X41" si="67">SUM(X37:X40)/4</f>
        <v>0.65145502645502651</v>
      </c>
      <c r="Y41" s="2">
        <f t="shared" ref="Y41:Z41" si="68">SUM(Y37:Y40)/4</f>
        <v>1</v>
      </c>
      <c r="Z41" s="2">
        <f t="shared" si="68"/>
        <v>0.78883399209486171</v>
      </c>
      <c r="AA41" s="2">
        <f>AA40</f>
        <v>17</v>
      </c>
      <c r="AB41" s="2">
        <f t="shared" ref="AB41:AD41" si="69">SUM(AB37:AB40)/4</f>
        <v>0</v>
      </c>
      <c r="AC41" s="2">
        <f t="shared" si="69"/>
        <v>0</v>
      </c>
      <c r="AD41" s="2">
        <f t="shared" si="69"/>
        <v>0</v>
      </c>
      <c r="AE41" s="2">
        <f>AE40</f>
        <v>10</v>
      </c>
      <c r="AF41" s="2">
        <f t="shared" ref="AF41:AI41" si="70">SUM(AF37:AF40)/4</f>
        <v>0.65145502645502651</v>
      </c>
      <c r="AG41" s="2">
        <f t="shared" si="70"/>
        <v>0.3257275132275132</v>
      </c>
      <c r="AH41" s="2">
        <f t="shared" si="70"/>
        <v>0.5</v>
      </c>
      <c r="AI41" s="2">
        <f t="shared" si="70"/>
        <v>0.39441699604743086</v>
      </c>
      <c r="AJ41" s="2">
        <f>AJ40</f>
        <v>27</v>
      </c>
      <c r="AK41" s="2">
        <f t="shared" ref="AK41:AM41" si="71">SUM(AK37:AK40)/4</f>
        <v>0.42464691637972057</v>
      </c>
      <c r="AL41" s="2">
        <f t="shared" si="71"/>
        <v>0.65145502645502651</v>
      </c>
      <c r="AM41" s="2">
        <f t="shared" si="71"/>
        <v>0.5140760608151913</v>
      </c>
      <c r="AN41" s="2">
        <f>AN40</f>
        <v>27</v>
      </c>
    </row>
    <row r="42" spans="1:40" x14ac:dyDescent="0.25">
      <c r="A42">
        <v>1</v>
      </c>
      <c r="B42" s="1" t="s">
        <v>45</v>
      </c>
      <c r="C42" s="1" t="s">
        <v>46</v>
      </c>
      <c r="D42" s="1" t="s">
        <v>30</v>
      </c>
      <c r="E42">
        <v>44.899853229522712</v>
      </c>
      <c r="F42">
        <v>1649</v>
      </c>
      <c r="G42">
        <v>1236</v>
      </c>
      <c r="H42">
        <v>413</v>
      </c>
      <c r="I42">
        <v>0.97336561743341399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 t="s">
        <v>96</v>
      </c>
      <c r="T42" s="1">
        <v>402</v>
      </c>
      <c r="U42" s="1">
        <v>0</v>
      </c>
      <c r="V42" s="1">
        <v>11</v>
      </c>
      <c r="W42" s="1">
        <v>0</v>
      </c>
      <c r="X42">
        <v>0</v>
      </c>
      <c r="Y42">
        <v>0</v>
      </c>
      <c r="Z42">
        <v>0</v>
      </c>
      <c r="AA42">
        <v>11</v>
      </c>
      <c r="AB42">
        <v>0.97336561743341399</v>
      </c>
      <c r="AC42">
        <v>1</v>
      </c>
      <c r="AD42">
        <v>0.98650306748466277</v>
      </c>
      <c r="AE42">
        <v>402</v>
      </c>
      <c r="AF42">
        <v>0.97336561743341399</v>
      </c>
      <c r="AG42">
        <v>0.48668280871670699</v>
      </c>
      <c r="AH42">
        <v>0.5</v>
      </c>
      <c r="AI42">
        <v>0.49325153374233133</v>
      </c>
      <c r="AJ42">
        <v>413</v>
      </c>
      <c r="AK42">
        <v>0.94744062520153138</v>
      </c>
      <c r="AL42">
        <v>0.97336561743341399</v>
      </c>
      <c r="AM42">
        <v>0.96022816738216565</v>
      </c>
      <c r="AN42">
        <v>413</v>
      </c>
    </row>
    <row r="43" spans="1:40" x14ac:dyDescent="0.25">
      <c r="A43">
        <v>2</v>
      </c>
      <c r="B43" s="1" t="s">
        <v>45</v>
      </c>
      <c r="C43" s="1" t="s">
        <v>46</v>
      </c>
      <c r="D43" s="1" t="s">
        <v>30</v>
      </c>
      <c r="E43">
        <v>47.312704086303711</v>
      </c>
      <c r="F43">
        <v>1649</v>
      </c>
      <c r="G43">
        <v>1237</v>
      </c>
      <c r="H43">
        <v>412</v>
      </c>
      <c r="I43">
        <v>0.97572815533980584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 t="s">
        <v>97</v>
      </c>
      <c r="T43" s="1">
        <v>402</v>
      </c>
      <c r="U43" s="1">
        <v>0</v>
      </c>
      <c r="V43" s="1">
        <v>10</v>
      </c>
      <c r="W43" s="1">
        <v>0</v>
      </c>
      <c r="X43">
        <v>0</v>
      </c>
      <c r="Y43">
        <v>0</v>
      </c>
      <c r="Z43">
        <v>0</v>
      </c>
      <c r="AA43">
        <v>10</v>
      </c>
      <c r="AB43">
        <v>0.97572815533980584</v>
      </c>
      <c r="AC43">
        <v>1</v>
      </c>
      <c r="AD43">
        <v>0.98771498771498756</v>
      </c>
      <c r="AE43">
        <v>402</v>
      </c>
      <c r="AF43">
        <v>0.97572815533980584</v>
      </c>
      <c r="AG43">
        <v>0.48786407766990292</v>
      </c>
      <c r="AH43">
        <v>0.5</v>
      </c>
      <c r="AI43">
        <v>0.49385749385749378</v>
      </c>
      <c r="AJ43">
        <v>412</v>
      </c>
      <c r="AK43">
        <v>0.95204543312282019</v>
      </c>
      <c r="AL43">
        <v>0.97572815533980584</v>
      </c>
      <c r="AM43">
        <v>0.963741322964624</v>
      </c>
      <c r="AN43">
        <v>412</v>
      </c>
    </row>
    <row r="44" spans="1:40" x14ac:dyDescent="0.25">
      <c r="A44">
        <v>3</v>
      </c>
      <c r="B44" s="1" t="s">
        <v>45</v>
      </c>
      <c r="C44" s="1" t="s">
        <v>46</v>
      </c>
      <c r="D44" s="1" t="s">
        <v>30</v>
      </c>
      <c r="E44">
        <v>47.998742818832397</v>
      </c>
      <c r="F44">
        <v>1649</v>
      </c>
      <c r="G44">
        <v>1237</v>
      </c>
      <c r="H44">
        <v>412</v>
      </c>
      <c r="I44">
        <v>0.97330097087378642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" t="s">
        <v>98</v>
      </c>
      <c r="T44" s="1">
        <v>401</v>
      </c>
      <c r="U44" s="1">
        <v>0</v>
      </c>
      <c r="V44" s="1">
        <v>11</v>
      </c>
      <c r="W44" s="1">
        <v>0</v>
      </c>
      <c r="X44">
        <v>0</v>
      </c>
      <c r="Y44">
        <v>0</v>
      </c>
      <c r="Z44">
        <v>0</v>
      </c>
      <c r="AA44">
        <v>11</v>
      </c>
      <c r="AB44">
        <v>0.97330097087378642</v>
      </c>
      <c r="AC44">
        <v>1</v>
      </c>
      <c r="AD44">
        <v>0.98646986469864717</v>
      </c>
      <c r="AE44">
        <v>401</v>
      </c>
      <c r="AF44">
        <v>0.97330097087378642</v>
      </c>
      <c r="AG44">
        <v>0.48665048543689321</v>
      </c>
      <c r="AH44">
        <v>0.5</v>
      </c>
      <c r="AI44">
        <v>0.49323493234932347</v>
      </c>
      <c r="AJ44">
        <v>412</v>
      </c>
      <c r="AK44">
        <v>0.94731477990385515</v>
      </c>
      <c r="AL44">
        <v>0.97330097087378642</v>
      </c>
      <c r="AM44">
        <v>0.960132077048926</v>
      </c>
      <c r="AN44">
        <v>412</v>
      </c>
    </row>
    <row r="45" spans="1:40" x14ac:dyDescent="0.25">
      <c r="A45">
        <v>4</v>
      </c>
      <c r="B45" s="1" t="s">
        <v>45</v>
      </c>
      <c r="C45" s="1" t="s">
        <v>46</v>
      </c>
      <c r="D45" s="1" t="s">
        <v>30</v>
      </c>
      <c r="E45">
        <v>47.803942918777466</v>
      </c>
      <c r="F45">
        <v>1649</v>
      </c>
      <c r="G45">
        <v>1237</v>
      </c>
      <c r="H45">
        <v>412</v>
      </c>
      <c r="I45">
        <v>0.97330097087378642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 t="s">
        <v>98</v>
      </c>
      <c r="T45" s="1">
        <v>401</v>
      </c>
      <c r="U45" s="1">
        <v>0</v>
      </c>
      <c r="V45" s="1">
        <v>11</v>
      </c>
      <c r="W45" s="1">
        <v>0</v>
      </c>
      <c r="X45">
        <v>0</v>
      </c>
      <c r="Y45">
        <v>0</v>
      </c>
      <c r="Z45">
        <v>0</v>
      </c>
      <c r="AA45">
        <v>11</v>
      </c>
      <c r="AB45">
        <v>0.97330097087378642</v>
      </c>
      <c r="AC45">
        <v>1</v>
      </c>
      <c r="AD45">
        <v>0.98646986469864717</v>
      </c>
      <c r="AE45">
        <v>401</v>
      </c>
      <c r="AF45">
        <v>0.97330097087378642</v>
      </c>
      <c r="AG45">
        <v>0.48665048543689321</v>
      </c>
      <c r="AH45">
        <v>0.5</v>
      </c>
      <c r="AI45">
        <v>0.49323493234932347</v>
      </c>
      <c r="AJ45">
        <v>412</v>
      </c>
      <c r="AK45">
        <v>0.94731477990385515</v>
      </c>
      <c r="AL45">
        <v>0.97330097087378642</v>
      </c>
      <c r="AM45">
        <v>0.960132077048926</v>
      </c>
      <c r="AN45">
        <v>412</v>
      </c>
    </row>
    <row r="46" spans="1:40" s="3" customFormat="1" x14ac:dyDescent="0.25">
      <c r="A46" s="2" t="s">
        <v>151</v>
      </c>
      <c r="B46" s="2" t="str">
        <f>B45</f>
        <v>NA03</v>
      </c>
      <c r="C46" s="2" t="str">
        <f>C45</f>
        <v>ompc</v>
      </c>
      <c r="D46" s="2" t="str">
        <f>D45</f>
        <v>Binary</v>
      </c>
      <c r="E46" s="2">
        <f>SUM(E42:E45)</f>
        <v>188.01524305343628</v>
      </c>
      <c r="F46" s="2">
        <f>F45</f>
        <v>1649</v>
      </c>
      <c r="G46" s="2">
        <f>G45</f>
        <v>1237</v>
      </c>
      <c r="H46" s="2">
        <f>H45</f>
        <v>412</v>
      </c>
      <c r="I46" s="2">
        <f>SUM(I42:I45)/4</f>
        <v>0.97392392863019817</v>
      </c>
      <c r="J46" s="2">
        <f t="shared" ref="J46:L46" si="72">SUM(J42:J45)/4</f>
        <v>0</v>
      </c>
      <c r="K46" s="2">
        <f t="shared" si="72"/>
        <v>0</v>
      </c>
      <c r="L46" s="2">
        <f t="shared" si="72"/>
        <v>0</v>
      </c>
      <c r="M46" s="2">
        <f>SUM(M42:M45)/4</f>
        <v>0</v>
      </c>
      <c r="N46" s="2">
        <f t="shared" ref="N46:O46" si="73">SUM(N42:N45)/4</f>
        <v>0</v>
      </c>
      <c r="O46" s="2">
        <f t="shared" si="73"/>
        <v>0</v>
      </c>
      <c r="P46" s="2">
        <f>SUM(P42:P45)/4</f>
        <v>0</v>
      </c>
      <c r="Q46" s="2">
        <f t="shared" ref="Q46:R46" si="74">SUM(Q42:Q45)/4</f>
        <v>0</v>
      </c>
      <c r="R46" s="2">
        <f t="shared" si="74"/>
        <v>0</v>
      </c>
      <c r="S46" s="2"/>
      <c r="T46" s="2">
        <f>ROUND(SUM(T42:T45)/4,0)</f>
        <v>402</v>
      </c>
      <c r="U46" s="2">
        <f t="shared" ref="U46:W46" si="75">ROUND(SUM(U42:U45)/4,0)</f>
        <v>0</v>
      </c>
      <c r="V46" s="2">
        <f t="shared" si="75"/>
        <v>11</v>
      </c>
      <c r="W46" s="2">
        <f t="shared" si="75"/>
        <v>0</v>
      </c>
      <c r="X46" s="2">
        <f t="shared" ref="X46" si="76">SUM(X42:X45)/4</f>
        <v>0</v>
      </c>
      <c r="Y46" s="2">
        <f t="shared" ref="Y46:Z46" si="77">SUM(Y42:Y45)/4</f>
        <v>0</v>
      </c>
      <c r="Z46" s="2">
        <f t="shared" si="77"/>
        <v>0</v>
      </c>
      <c r="AA46" s="2">
        <f>AA45</f>
        <v>11</v>
      </c>
      <c r="AB46" s="2">
        <f t="shared" ref="AB46:AD46" si="78">SUM(AB42:AB45)/4</f>
        <v>0.97392392863019817</v>
      </c>
      <c r="AC46" s="2">
        <f t="shared" si="78"/>
        <v>1</v>
      </c>
      <c r="AD46" s="2">
        <f t="shared" si="78"/>
        <v>0.98678944614923614</v>
      </c>
      <c r="AE46" s="2">
        <f>AE45</f>
        <v>401</v>
      </c>
      <c r="AF46" s="2">
        <f t="shared" ref="AF46:AI46" si="79">SUM(AF42:AF45)/4</f>
        <v>0.97392392863019817</v>
      </c>
      <c r="AG46" s="2">
        <f t="shared" si="79"/>
        <v>0.48696196431509908</v>
      </c>
      <c r="AH46" s="2">
        <f t="shared" si="79"/>
        <v>0.5</v>
      </c>
      <c r="AI46" s="2">
        <f t="shared" si="79"/>
        <v>0.49339472307461801</v>
      </c>
      <c r="AJ46" s="2">
        <f>AJ45</f>
        <v>412</v>
      </c>
      <c r="AK46" s="2">
        <f t="shared" ref="AK46:AM46" si="80">SUM(AK42:AK45)/4</f>
        <v>0.94852890453301553</v>
      </c>
      <c r="AL46" s="2">
        <f t="shared" si="80"/>
        <v>0.97392392863019817</v>
      </c>
      <c r="AM46" s="2">
        <f t="shared" si="80"/>
        <v>0.96105841111116042</v>
      </c>
      <c r="AN46" s="2">
        <f>AN45</f>
        <v>412</v>
      </c>
    </row>
    <row r="47" spans="1:40" x14ac:dyDescent="0.25">
      <c r="A47">
        <v>1</v>
      </c>
      <c r="B47" s="1" t="s">
        <v>47</v>
      </c>
      <c r="C47" s="1" t="s">
        <v>48</v>
      </c>
      <c r="D47" s="1" t="s">
        <v>30</v>
      </c>
      <c r="E47">
        <v>22.594532489776611</v>
      </c>
      <c r="F47">
        <v>556</v>
      </c>
      <c r="G47">
        <v>417</v>
      </c>
      <c r="H47">
        <v>139</v>
      </c>
      <c r="I47">
        <v>0.91366906474820142</v>
      </c>
      <c r="J47">
        <v>0</v>
      </c>
      <c r="K47">
        <v>0</v>
      </c>
      <c r="L47">
        <v>0.91366906474820142</v>
      </c>
      <c r="M47">
        <v>0</v>
      </c>
      <c r="N47">
        <v>0</v>
      </c>
      <c r="O47">
        <v>1</v>
      </c>
      <c r="P47">
        <v>0</v>
      </c>
      <c r="Q47">
        <v>0</v>
      </c>
      <c r="R47">
        <v>0.95488721804511278</v>
      </c>
      <c r="S47" s="1" t="s">
        <v>99</v>
      </c>
      <c r="T47" s="1">
        <v>0</v>
      </c>
      <c r="U47" s="1">
        <v>12</v>
      </c>
      <c r="V47" s="1">
        <v>0</v>
      </c>
      <c r="W47" s="1">
        <v>127</v>
      </c>
      <c r="X47">
        <v>0.91366906474820142</v>
      </c>
      <c r="Y47">
        <v>1</v>
      </c>
      <c r="Z47">
        <v>0.95488721804511278</v>
      </c>
      <c r="AA47">
        <v>127</v>
      </c>
      <c r="AB47">
        <v>0</v>
      </c>
      <c r="AC47">
        <v>0</v>
      </c>
      <c r="AD47">
        <v>0</v>
      </c>
      <c r="AE47">
        <v>12</v>
      </c>
      <c r="AF47">
        <v>0.91366906474820142</v>
      </c>
      <c r="AG47">
        <v>0.45683453237410071</v>
      </c>
      <c r="AH47">
        <v>0.5</v>
      </c>
      <c r="AI47">
        <v>0.47744360902255628</v>
      </c>
      <c r="AJ47">
        <v>139</v>
      </c>
      <c r="AK47">
        <v>0.83479115987785302</v>
      </c>
      <c r="AL47">
        <v>0.91366906474820142</v>
      </c>
      <c r="AM47">
        <v>0.87245091145128995</v>
      </c>
      <c r="AN47">
        <v>139</v>
      </c>
    </row>
    <row r="48" spans="1:40" x14ac:dyDescent="0.25">
      <c r="A48">
        <v>2</v>
      </c>
      <c r="B48" s="1" t="s">
        <v>47</v>
      </c>
      <c r="C48" s="1" t="s">
        <v>48</v>
      </c>
      <c r="D48" s="1" t="s">
        <v>30</v>
      </c>
      <c r="E48">
        <v>22.602562189102173</v>
      </c>
      <c r="F48">
        <v>556</v>
      </c>
      <c r="G48">
        <v>417</v>
      </c>
      <c r="H48">
        <v>139</v>
      </c>
      <c r="I48">
        <v>0.91366906474820142</v>
      </c>
      <c r="J48">
        <v>0</v>
      </c>
      <c r="K48">
        <v>0</v>
      </c>
      <c r="L48">
        <v>0.91366906474820142</v>
      </c>
      <c r="M48">
        <v>0</v>
      </c>
      <c r="N48">
        <v>0</v>
      </c>
      <c r="O48">
        <v>1</v>
      </c>
      <c r="P48">
        <v>0</v>
      </c>
      <c r="Q48">
        <v>0</v>
      </c>
      <c r="R48">
        <v>0.95488721804511278</v>
      </c>
      <c r="S48" s="1" t="s">
        <v>99</v>
      </c>
      <c r="T48" s="1">
        <v>0</v>
      </c>
      <c r="U48" s="1">
        <v>12</v>
      </c>
      <c r="V48" s="1">
        <v>0</v>
      </c>
      <c r="W48" s="1">
        <v>127</v>
      </c>
      <c r="X48">
        <v>0.91366906474820142</v>
      </c>
      <c r="Y48">
        <v>1</v>
      </c>
      <c r="Z48">
        <v>0.95488721804511278</v>
      </c>
      <c r="AA48">
        <v>127</v>
      </c>
      <c r="AB48">
        <v>0</v>
      </c>
      <c r="AC48">
        <v>0</v>
      </c>
      <c r="AD48">
        <v>0</v>
      </c>
      <c r="AE48">
        <v>12</v>
      </c>
      <c r="AF48">
        <v>0.91366906474820142</v>
      </c>
      <c r="AG48">
        <v>0.45683453237410071</v>
      </c>
      <c r="AH48">
        <v>0.5</v>
      </c>
      <c r="AI48">
        <v>0.47744360902255628</v>
      </c>
      <c r="AJ48">
        <v>139</v>
      </c>
      <c r="AK48">
        <v>0.83479115987785302</v>
      </c>
      <c r="AL48">
        <v>0.91366906474820142</v>
      </c>
      <c r="AM48">
        <v>0.87245091145128995</v>
      </c>
      <c r="AN48">
        <v>139</v>
      </c>
    </row>
    <row r="49" spans="1:40" x14ac:dyDescent="0.25">
      <c r="A49">
        <v>3</v>
      </c>
      <c r="B49" s="1" t="s">
        <v>47</v>
      </c>
      <c r="C49" s="1" t="s">
        <v>48</v>
      </c>
      <c r="D49" s="1" t="s">
        <v>30</v>
      </c>
      <c r="E49">
        <v>22.46210789680481</v>
      </c>
      <c r="F49">
        <v>556</v>
      </c>
      <c r="G49">
        <v>417</v>
      </c>
      <c r="H49">
        <v>139</v>
      </c>
      <c r="I49">
        <v>0.90647482014388481</v>
      </c>
      <c r="J49">
        <v>0</v>
      </c>
      <c r="K49">
        <v>0</v>
      </c>
      <c r="L49">
        <v>0.90647482014388481</v>
      </c>
      <c r="M49">
        <v>0</v>
      </c>
      <c r="N49">
        <v>0</v>
      </c>
      <c r="O49">
        <v>1</v>
      </c>
      <c r="P49">
        <v>0</v>
      </c>
      <c r="Q49">
        <v>0</v>
      </c>
      <c r="R49">
        <v>0.95094339622641522</v>
      </c>
      <c r="S49" s="1" t="s">
        <v>100</v>
      </c>
      <c r="T49" s="1">
        <v>0</v>
      </c>
      <c r="U49" s="1">
        <v>13</v>
      </c>
      <c r="V49" s="1">
        <v>0</v>
      </c>
      <c r="W49" s="1">
        <v>126</v>
      </c>
      <c r="X49">
        <v>0.90647482014388481</v>
      </c>
      <c r="Y49">
        <v>1</v>
      </c>
      <c r="Z49">
        <v>0.95094339622641522</v>
      </c>
      <c r="AA49">
        <v>126</v>
      </c>
      <c r="AB49">
        <v>0</v>
      </c>
      <c r="AC49">
        <v>0</v>
      </c>
      <c r="AD49">
        <v>0</v>
      </c>
      <c r="AE49">
        <v>13</v>
      </c>
      <c r="AF49">
        <v>0.90647482014388481</v>
      </c>
      <c r="AG49">
        <v>0.4532374100719424</v>
      </c>
      <c r="AH49">
        <v>0.5</v>
      </c>
      <c r="AI49">
        <v>0.4754716981132075</v>
      </c>
      <c r="AJ49">
        <v>139</v>
      </c>
      <c r="AK49">
        <v>0.8216965995548885</v>
      </c>
      <c r="AL49">
        <v>0.90647482014388481</v>
      </c>
      <c r="AM49">
        <v>0.86200624406135473</v>
      </c>
      <c r="AN49">
        <v>139</v>
      </c>
    </row>
    <row r="50" spans="1:40" x14ac:dyDescent="0.25">
      <c r="A50">
        <v>4</v>
      </c>
      <c r="B50" s="1" t="s">
        <v>47</v>
      </c>
      <c r="C50" s="1" t="s">
        <v>48</v>
      </c>
      <c r="D50" s="1" t="s">
        <v>30</v>
      </c>
      <c r="E50">
        <v>22.446171045303345</v>
      </c>
      <c r="F50">
        <v>556</v>
      </c>
      <c r="G50">
        <v>417</v>
      </c>
      <c r="H50">
        <v>139</v>
      </c>
      <c r="I50">
        <v>0.90647482014388481</v>
      </c>
      <c r="J50">
        <v>0</v>
      </c>
      <c r="K50">
        <v>0</v>
      </c>
      <c r="L50">
        <v>0.90647482014388481</v>
      </c>
      <c r="M50">
        <v>0</v>
      </c>
      <c r="N50">
        <v>0</v>
      </c>
      <c r="O50">
        <v>1</v>
      </c>
      <c r="P50">
        <v>0</v>
      </c>
      <c r="Q50">
        <v>0</v>
      </c>
      <c r="R50">
        <v>0.95094339622641522</v>
      </c>
      <c r="S50" s="1" t="s">
        <v>100</v>
      </c>
      <c r="T50" s="1">
        <v>0</v>
      </c>
      <c r="U50" s="1">
        <v>13</v>
      </c>
      <c r="V50" s="1">
        <v>0</v>
      </c>
      <c r="W50" s="1">
        <v>126</v>
      </c>
      <c r="X50">
        <v>0.90647482014388481</v>
      </c>
      <c r="Y50">
        <v>1</v>
      </c>
      <c r="Z50">
        <v>0.95094339622641522</v>
      </c>
      <c r="AA50">
        <v>126</v>
      </c>
      <c r="AB50">
        <v>0</v>
      </c>
      <c r="AC50">
        <v>0</v>
      </c>
      <c r="AD50">
        <v>0</v>
      </c>
      <c r="AE50">
        <v>13</v>
      </c>
      <c r="AF50">
        <v>0.90647482014388481</v>
      </c>
      <c r="AG50">
        <v>0.4532374100719424</v>
      </c>
      <c r="AH50">
        <v>0.5</v>
      </c>
      <c r="AI50">
        <v>0.4754716981132075</v>
      </c>
      <c r="AJ50">
        <v>139</v>
      </c>
      <c r="AK50">
        <v>0.8216965995548885</v>
      </c>
      <c r="AL50">
        <v>0.90647482014388481</v>
      </c>
      <c r="AM50">
        <v>0.86200624406135473</v>
      </c>
      <c r="AN50">
        <v>139</v>
      </c>
    </row>
    <row r="51" spans="1:40" s="3" customFormat="1" x14ac:dyDescent="0.25">
      <c r="A51" s="2" t="s">
        <v>151</v>
      </c>
      <c r="B51" s="2" t="str">
        <f>B50</f>
        <v>RE01</v>
      </c>
      <c r="C51" s="2" t="str">
        <f>C50</f>
        <v>usage</v>
      </c>
      <c r="D51" s="2" t="str">
        <f>D50</f>
        <v>Binary</v>
      </c>
      <c r="E51" s="2">
        <f>SUM(E47:E50)</f>
        <v>90.105373620986938</v>
      </c>
      <c r="F51" s="2">
        <f>F50</f>
        <v>556</v>
      </c>
      <c r="G51" s="2">
        <f>G50</f>
        <v>417</v>
      </c>
      <c r="H51" s="2">
        <f>H50</f>
        <v>139</v>
      </c>
      <c r="I51" s="2">
        <f>SUM(I47:I50)/4</f>
        <v>0.91007194244604306</v>
      </c>
      <c r="J51" s="2">
        <f t="shared" ref="J51:L51" si="81">SUM(J47:J50)/4</f>
        <v>0</v>
      </c>
      <c r="K51" s="2">
        <f t="shared" si="81"/>
        <v>0</v>
      </c>
      <c r="L51" s="2">
        <f t="shared" si="81"/>
        <v>0.91007194244604306</v>
      </c>
      <c r="M51" s="2">
        <f>SUM(M47:M50)/4</f>
        <v>0</v>
      </c>
      <c r="N51" s="2">
        <f t="shared" ref="N51:O51" si="82">SUM(N47:N50)/4</f>
        <v>0</v>
      </c>
      <c r="O51" s="2">
        <f t="shared" si="82"/>
        <v>1</v>
      </c>
      <c r="P51" s="2">
        <f>SUM(P47:P50)/4</f>
        <v>0</v>
      </c>
      <c r="Q51" s="2">
        <f t="shared" ref="Q51:R51" si="83">SUM(Q47:Q50)/4</f>
        <v>0</v>
      </c>
      <c r="R51" s="2">
        <f t="shared" si="83"/>
        <v>0.952915307135764</v>
      </c>
      <c r="S51" s="2"/>
      <c r="T51" s="2">
        <f>ROUND(SUM(T47:T50)/4,0)</f>
        <v>0</v>
      </c>
      <c r="U51" s="2">
        <f t="shared" ref="U51:W51" si="84">ROUND(SUM(U47:U50)/4,0)</f>
        <v>13</v>
      </c>
      <c r="V51" s="2">
        <f t="shared" si="84"/>
        <v>0</v>
      </c>
      <c r="W51" s="2">
        <f t="shared" si="84"/>
        <v>127</v>
      </c>
      <c r="X51" s="2">
        <f t="shared" ref="X51" si="85">SUM(X47:X50)/4</f>
        <v>0.91007194244604306</v>
      </c>
      <c r="Y51" s="2">
        <f t="shared" ref="Y51:Z51" si="86">SUM(Y47:Y50)/4</f>
        <v>1</v>
      </c>
      <c r="Z51" s="2">
        <f t="shared" si="86"/>
        <v>0.952915307135764</v>
      </c>
      <c r="AA51" s="2">
        <f>AA50</f>
        <v>126</v>
      </c>
      <c r="AB51" s="2">
        <f t="shared" ref="AB51:AD51" si="87">SUM(AB47:AB50)/4</f>
        <v>0</v>
      </c>
      <c r="AC51" s="2">
        <f t="shared" si="87"/>
        <v>0</v>
      </c>
      <c r="AD51" s="2">
        <f t="shared" si="87"/>
        <v>0</v>
      </c>
      <c r="AE51" s="2">
        <f>AE50</f>
        <v>13</v>
      </c>
      <c r="AF51" s="2">
        <f t="shared" ref="AF51:AI51" si="88">SUM(AF47:AF50)/4</f>
        <v>0.91007194244604306</v>
      </c>
      <c r="AG51" s="2">
        <f t="shared" si="88"/>
        <v>0.45503597122302153</v>
      </c>
      <c r="AH51" s="2">
        <f t="shared" si="88"/>
        <v>0.5</v>
      </c>
      <c r="AI51" s="2">
        <f t="shared" si="88"/>
        <v>0.47645765356788189</v>
      </c>
      <c r="AJ51" s="2">
        <f>AJ50</f>
        <v>139</v>
      </c>
      <c r="AK51" s="2">
        <f t="shared" ref="AK51:AM51" si="89">SUM(AK47:AK50)/4</f>
        <v>0.82824387971637081</v>
      </c>
      <c r="AL51" s="2">
        <f t="shared" si="89"/>
        <v>0.91007194244604306</v>
      </c>
      <c r="AM51" s="2">
        <f t="shared" si="89"/>
        <v>0.86722857775632234</v>
      </c>
      <c r="AN51" s="2">
        <f>AN50</f>
        <v>139</v>
      </c>
    </row>
    <row r="52" spans="1:40" x14ac:dyDescent="0.25">
      <c r="A52">
        <v>1</v>
      </c>
      <c r="B52" s="1" t="s">
        <v>49</v>
      </c>
      <c r="C52" s="1" t="s">
        <v>50</v>
      </c>
      <c r="D52" s="1" t="s">
        <v>30</v>
      </c>
      <c r="E52">
        <v>30.564785480499268</v>
      </c>
      <c r="F52">
        <v>1008</v>
      </c>
      <c r="G52">
        <v>756</v>
      </c>
      <c r="H52">
        <v>252</v>
      </c>
      <c r="I52">
        <v>0.79761904761904767</v>
      </c>
      <c r="J52">
        <v>0</v>
      </c>
      <c r="K52">
        <v>0</v>
      </c>
      <c r="L52">
        <v>0.7807017543859649</v>
      </c>
      <c r="M52">
        <v>0</v>
      </c>
      <c r="N52">
        <v>0</v>
      </c>
      <c r="O52">
        <v>0.994413407821229</v>
      </c>
      <c r="P52">
        <v>0</v>
      </c>
      <c r="Q52">
        <v>0</v>
      </c>
      <c r="R52">
        <v>0.8746928746928746</v>
      </c>
      <c r="S52" s="1" t="s">
        <v>101</v>
      </c>
      <c r="T52" s="1">
        <v>23</v>
      </c>
      <c r="U52" s="1">
        <v>50</v>
      </c>
      <c r="V52" s="1">
        <v>1</v>
      </c>
      <c r="W52" s="1">
        <v>178</v>
      </c>
      <c r="X52">
        <v>0.7807017543859649</v>
      </c>
      <c r="Y52">
        <v>0.994413407821229</v>
      </c>
      <c r="Z52">
        <v>0.8746928746928746</v>
      </c>
      <c r="AA52">
        <v>179</v>
      </c>
      <c r="AB52">
        <v>0.95833333333333337</v>
      </c>
      <c r="AC52">
        <v>0.31506849315068491</v>
      </c>
      <c r="AD52">
        <v>0.47422680412371132</v>
      </c>
      <c r="AE52">
        <v>73</v>
      </c>
      <c r="AF52">
        <v>0.79761904761904767</v>
      </c>
      <c r="AG52">
        <v>0.86951754385964919</v>
      </c>
      <c r="AH52">
        <v>0.65474095048595693</v>
      </c>
      <c r="AI52">
        <v>0.67445983940829302</v>
      </c>
      <c r="AJ52">
        <v>252</v>
      </c>
      <c r="AK52">
        <v>0.83215852130325818</v>
      </c>
      <c r="AL52">
        <v>0.79761904761904767</v>
      </c>
      <c r="AM52">
        <v>0.75868484631371214</v>
      </c>
      <c r="AN52">
        <v>252</v>
      </c>
    </row>
    <row r="53" spans="1:40" x14ac:dyDescent="0.25">
      <c r="A53">
        <v>2</v>
      </c>
      <c r="B53" s="1" t="s">
        <v>49</v>
      </c>
      <c r="C53" s="1" t="s">
        <v>50</v>
      </c>
      <c r="D53" s="1" t="s">
        <v>30</v>
      </c>
      <c r="E53">
        <v>32.668757915496826</v>
      </c>
      <c r="F53">
        <v>1008</v>
      </c>
      <c r="G53">
        <v>756</v>
      </c>
      <c r="H53">
        <v>252</v>
      </c>
      <c r="I53">
        <v>0.84126984126984128</v>
      </c>
      <c r="J53">
        <v>0</v>
      </c>
      <c r="K53">
        <v>0</v>
      </c>
      <c r="L53">
        <v>0.86387434554973819</v>
      </c>
      <c r="M53">
        <v>0</v>
      </c>
      <c r="N53">
        <v>0</v>
      </c>
      <c r="O53">
        <v>0.92178770949720679</v>
      </c>
      <c r="P53">
        <v>0</v>
      </c>
      <c r="Q53">
        <v>0</v>
      </c>
      <c r="R53">
        <v>0.89189189189189189</v>
      </c>
      <c r="S53" s="1" t="s">
        <v>102</v>
      </c>
      <c r="T53" s="1">
        <v>47</v>
      </c>
      <c r="U53" s="1">
        <v>26</v>
      </c>
      <c r="V53" s="1">
        <v>14</v>
      </c>
      <c r="W53" s="1">
        <v>165</v>
      </c>
      <c r="X53">
        <v>0.86387434554973819</v>
      </c>
      <c r="Y53">
        <v>0.92178770949720679</v>
      </c>
      <c r="Z53">
        <v>0.89189189189189189</v>
      </c>
      <c r="AA53">
        <v>179</v>
      </c>
      <c r="AB53">
        <v>0.77049180327868849</v>
      </c>
      <c r="AC53">
        <v>0.64383561643835618</v>
      </c>
      <c r="AD53">
        <v>0.70149253731343275</v>
      </c>
      <c r="AE53">
        <v>73</v>
      </c>
      <c r="AF53">
        <v>0.84126984126984128</v>
      </c>
      <c r="AG53">
        <v>0.81718307441421334</v>
      </c>
      <c r="AH53">
        <v>0.78281166296778149</v>
      </c>
      <c r="AI53">
        <v>0.79669221460266226</v>
      </c>
      <c r="AJ53">
        <v>252</v>
      </c>
      <c r="AK53">
        <v>0.8368230535426483</v>
      </c>
      <c r="AL53">
        <v>0.84126984126984128</v>
      </c>
      <c r="AM53">
        <v>0.83673652330368742</v>
      </c>
      <c r="AN53">
        <v>252</v>
      </c>
    </row>
    <row r="54" spans="1:40" x14ac:dyDescent="0.25">
      <c r="A54">
        <v>3</v>
      </c>
      <c r="B54" s="1" t="s">
        <v>49</v>
      </c>
      <c r="C54" s="1" t="s">
        <v>50</v>
      </c>
      <c r="D54" s="1" t="s">
        <v>30</v>
      </c>
      <c r="E54">
        <v>32.874643564224243</v>
      </c>
      <c r="F54">
        <v>1008</v>
      </c>
      <c r="G54">
        <v>756</v>
      </c>
      <c r="H54">
        <v>252</v>
      </c>
      <c r="I54">
        <v>0.75</v>
      </c>
      <c r="J54">
        <v>0</v>
      </c>
      <c r="K54">
        <v>0</v>
      </c>
      <c r="L54">
        <v>0.74476987447698739</v>
      </c>
      <c r="M54">
        <v>0</v>
      </c>
      <c r="N54">
        <v>0</v>
      </c>
      <c r="O54">
        <v>0.98888888888888882</v>
      </c>
      <c r="P54">
        <v>0</v>
      </c>
      <c r="Q54">
        <v>0</v>
      </c>
      <c r="R54">
        <v>0.84964200477326957</v>
      </c>
      <c r="S54" s="1" t="s">
        <v>103</v>
      </c>
      <c r="T54" s="1">
        <v>11</v>
      </c>
      <c r="U54" s="1">
        <v>61</v>
      </c>
      <c r="V54" s="1">
        <v>2</v>
      </c>
      <c r="W54" s="1">
        <v>178</v>
      </c>
      <c r="X54">
        <v>0.74476987447698739</v>
      </c>
      <c r="Y54">
        <v>0.98888888888888882</v>
      </c>
      <c r="Z54">
        <v>0.84964200477326957</v>
      </c>
      <c r="AA54">
        <v>180</v>
      </c>
      <c r="AB54">
        <v>0.84615384615384615</v>
      </c>
      <c r="AC54">
        <v>0.15277777777777779</v>
      </c>
      <c r="AD54">
        <v>0.25882352941176467</v>
      </c>
      <c r="AE54">
        <v>72</v>
      </c>
      <c r="AF54">
        <v>0.75</v>
      </c>
      <c r="AG54">
        <v>0.79546186031541677</v>
      </c>
      <c r="AH54">
        <v>0.5708333333333333</v>
      </c>
      <c r="AI54">
        <v>0.55423276709251712</v>
      </c>
      <c r="AJ54">
        <v>252</v>
      </c>
      <c r="AK54">
        <v>0.77373672352751854</v>
      </c>
      <c r="AL54">
        <v>0.75</v>
      </c>
      <c r="AM54">
        <v>0.68083672609855383</v>
      </c>
      <c r="AN54">
        <v>252</v>
      </c>
    </row>
    <row r="55" spans="1:40" x14ac:dyDescent="0.25">
      <c r="A55">
        <v>4</v>
      </c>
      <c r="B55" s="1" t="s">
        <v>49</v>
      </c>
      <c r="C55" s="1" t="s">
        <v>50</v>
      </c>
      <c r="D55" s="1" t="s">
        <v>30</v>
      </c>
      <c r="E55">
        <v>32.540894508361816</v>
      </c>
      <c r="F55">
        <v>1008</v>
      </c>
      <c r="G55">
        <v>756</v>
      </c>
      <c r="H55">
        <v>252</v>
      </c>
      <c r="I55">
        <v>0.82539682539682535</v>
      </c>
      <c r="J55">
        <v>0</v>
      </c>
      <c r="K55">
        <v>0</v>
      </c>
      <c r="L55">
        <v>0.8366336633663366</v>
      </c>
      <c r="M55">
        <v>0</v>
      </c>
      <c r="N55">
        <v>0</v>
      </c>
      <c r="O55">
        <v>0.93888888888888877</v>
      </c>
      <c r="P55">
        <v>0</v>
      </c>
      <c r="Q55">
        <v>0</v>
      </c>
      <c r="R55">
        <v>0.88481675392670156</v>
      </c>
      <c r="S55" s="1" t="s">
        <v>104</v>
      </c>
      <c r="T55" s="1">
        <v>39</v>
      </c>
      <c r="U55" s="1">
        <v>33</v>
      </c>
      <c r="V55" s="1">
        <v>11</v>
      </c>
      <c r="W55" s="1">
        <v>169</v>
      </c>
      <c r="X55">
        <v>0.8366336633663366</v>
      </c>
      <c r="Y55">
        <v>0.93888888888888877</v>
      </c>
      <c r="Z55">
        <v>0.88481675392670156</v>
      </c>
      <c r="AA55">
        <v>180</v>
      </c>
      <c r="AB55">
        <v>0.78</v>
      </c>
      <c r="AC55">
        <v>0.54166666666666663</v>
      </c>
      <c r="AD55">
        <v>0.6393442622950819</v>
      </c>
      <c r="AE55">
        <v>72</v>
      </c>
      <c r="AF55">
        <v>0.82539682539682535</v>
      </c>
      <c r="AG55">
        <v>0.80831683168316837</v>
      </c>
      <c r="AH55">
        <v>0.74027777777777781</v>
      </c>
      <c r="AI55">
        <v>0.76208050811089167</v>
      </c>
      <c r="AJ55">
        <v>252</v>
      </c>
      <c r="AK55">
        <v>0.82045261669024039</v>
      </c>
      <c r="AL55">
        <v>0.82539682539682535</v>
      </c>
      <c r="AM55">
        <v>0.81468175631766737</v>
      </c>
      <c r="AN55">
        <v>252</v>
      </c>
    </row>
    <row r="56" spans="1:40" s="3" customFormat="1" x14ac:dyDescent="0.25">
      <c r="A56" s="2" t="s">
        <v>151</v>
      </c>
      <c r="B56" s="2" t="str">
        <f>B55</f>
        <v>RE03</v>
      </c>
      <c r="C56" s="2" t="str">
        <f>C55</f>
        <v>critics</v>
      </c>
      <c r="D56" s="2" t="str">
        <f>D55</f>
        <v>Binary</v>
      </c>
      <c r="E56" s="2">
        <f>SUM(E52:E55)</f>
        <v>128.64908146858215</v>
      </c>
      <c r="F56" s="2">
        <f>F55</f>
        <v>1008</v>
      </c>
      <c r="G56" s="2">
        <f>G55</f>
        <v>756</v>
      </c>
      <c r="H56" s="2">
        <f>H55</f>
        <v>252</v>
      </c>
      <c r="I56" s="2">
        <f>SUM(I52:I55)/4</f>
        <v>0.8035714285714286</v>
      </c>
      <c r="J56" s="2">
        <f t="shared" ref="J56:L56" si="90">SUM(J52:J55)/4</f>
        <v>0</v>
      </c>
      <c r="K56" s="2">
        <f t="shared" si="90"/>
        <v>0</v>
      </c>
      <c r="L56" s="2">
        <f t="shared" si="90"/>
        <v>0.80649490944475677</v>
      </c>
      <c r="M56" s="2">
        <f>SUM(M52:M55)/4</f>
        <v>0</v>
      </c>
      <c r="N56" s="2">
        <f t="shared" ref="N56:O56" si="91">SUM(N52:N55)/4</f>
        <v>0</v>
      </c>
      <c r="O56" s="2">
        <f t="shared" si="91"/>
        <v>0.96099472377405337</v>
      </c>
      <c r="P56" s="2">
        <f>SUM(P52:P55)/4</f>
        <v>0</v>
      </c>
      <c r="Q56" s="2">
        <f t="shared" ref="Q56:R56" si="92">SUM(Q52:Q55)/4</f>
        <v>0</v>
      </c>
      <c r="R56" s="2">
        <f t="shared" si="92"/>
        <v>0.8752608813211844</v>
      </c>
      <c r="S56" s="2"/>
      <c r="T56" s="2">
        <f>ROUND(SUM(T52:T55)/4,0)</f>
        <v>30</v>
      </c>
      <c r="U56" s="2">
        <f t="shared" ref="U56:W56" si="93">ROUND(SUM(U52:U55)/4,0)</f>
        <v>43</v>
      </c>
      <c r="V56" s="2">
        <f t="shared" si="93"/>
        <v>7</v>
      </c>
      <c r="W56" s="2">
        <f t="shared" si="93"/>
        <v>173</v>
      </c>
      <c r="X56" s="2">
        <f t="shared" ref="X56" si="94">SUM(X52:X55)/4</f>
        <v>0.80649490944475677</v>
      </c>
      <c r="Y56" s="2">
        <f t="shared" ref="Y56:Z56" si="95">SUM(Y52:Y55)/4</f>
        <v>0.96099472377405337</v>
      </c>
      <c r="Z56" s="2">
        <f t="shared" si="95"/>
        <v>0.8752608813211844</v>
      </c>
      <c r="AA56" s="2">
        <f>AA55</f>
        <v>180</v>
      </c>
      <c r="AB56" s="2">
        <f t="shared" ref="AB56:AD56" si="96">SUM(AB52:AB55)/4</f>
        <v>0.83874474569146695</v>
      </c>
      <c r="AC56" s="2">
        <f t="shared" si="96"/>
        <v>0.41333713850837139</v>
      </c>
      <c r="AD56" s="2">
        <f t="shared" si="96"/>
        <v>0.51847178328599763</v>
      </c>
      <c r="AE56" s="2">
        <f>AE55</f>
        <v>72</v>
      </c>
      <c r="AF56" s="2">
        <f t="shared" ref="AF56:AI56" si="97">SUM(AF52:AF55)/4</f>
        <v>0.8035714285714286</v>
      </c>
      <c r="AG56" s="2">
        <f t="shared" si="97"/>
        <v>0.82261982756811181</v>
      </c>
      <c r="AH56" s="2">
        <f t="shared" si="97"/>
        <v>0.68716593114121238</v>
      </c>
      <c r="AI56" s="2">
        <f t="shared" si="97"/>
        <v>0.69686633230359096</v>
      </c>
      <c r="AJ56" s="2">
        <f>AJ55</f>
        <v>252</v>
      </c>
      <c r="AK56" s="2">
        <f t="shared" ref="AK56:AM56" si="98">SUM(AK52:AK55)/4</f>
        <v>0.81579272876591635</v>
      </c>
      <c r="AL56" s="2">
        <f t="shared" si="98"/>
        <v>0.8035714285714286</v>
      </c>
      <c r="AM56" s="2">
        <f t="shared" si="98"/>
        <v>0.77273496300840516</v>
      </c>
      <c r="AN56" s="2">
        <f>AN55</f>
        <v>252</v>
      </c>
    </row>
    <row r="57" spans="1:40" x14ac:dyDescent="0.25">
      <c r="A57">
        <v>1</v>
      </c>
      <c r="B57" s="1" t="s">
        <v>51</v>
      </c>
      <c r="C57" s="1" t="s">
        <v>52</v>
      </c>
      <c r="D57" s="1" t="s">
        <v>30</v>
      </c>
      <c r="E57">
        <v>72.677348136901855</v>
      </c>
      <c r="F57">
        <v>2847</v>
      </c>
      <c r="G57">
        <v>2135</v>
      </c>
      <c r="H57">
        <v>712</v>
      </c>
      <c r="I57">
        <v>0.8412921348314607</v>
      </c>
      <c r="J57">
        <v>0</v>
      </c>
      <c r="K57">
        <v>0</v>
      </c>
      <c r="L57">
        <v>0.8875305623471883</v>
      </c>
      <c r="M57">
        <v>0</v>
      </c>
      <c r="N57">
        <v>0</v>
      </c>
      <c r="O57">
        <v>0.84418604651162787</v>
      </c>
      <c r="P57">
        <v>0</v>
      </c>
      <c r="Q57">
        <v>0</v>
      </c>
      <c r="R57">
        <v>0.86531585220500584</v>
      </c>
      <c r="S57" s="1" t="s">
        <v>105</v>
      </c>
      <c r="T57" s="1">
        <v>236</v>
      </c>
      <c r="U57" s="1">
        <v>46</v>
      </c>
      <c r="V57" s="1">
        <v>67</v>
      </c>
      <c r="W57" s="1">
        <v>363</v>
      </c>
      <c r="X57">
        <v>0.8875305623471883</v>
      </c>
      <c r="Y57">
        <v>0.84418604651162787</v>
      </c>
      <c r="Z57">
        <v>0.86531585220500584</v>
      </c>
      <c r="AA57">
        <v>430</v>
      </c>
      <c r="AB57">
        <v>0.77887788778877887</v>
      </c>
      <c r="AC57">
        <v>0.83687943262411346</v>
      </c>
      <c r="AD57">
        <v>0.80683760683760675</v>
      </c>
      <c r="AE57">
        <v>282</v>
      </c>
      <c r="AF57">
        <v>0.8412921348314607</v>
      </c>
      <c r="AG57">
        <v>0.83320422506798364</v>
      </c>
      <c r="AH57">
        <v>0.84053273956787067</v>
      </c>
      <c r="AI57">
        <v>0.83607672952130629</v>
      </c>
      <c r="AJ57">
        <v>712</v>
      </c>
      <c r="AK57">
        <v>0.8444967783226498</v>
      </c>
      <c r="AL57">
        <v>0.8412921348314607</v>
      </c>
      <c r="AM57">
        <v>0.84215452468589547</v>
      </c>
      <c r="AN57">
        <v>712</v>
      </c>
    </row>
    <row r="58" spans="1:40" x14ac:dyDescent="0.25">
      <c r="A58">
        <v>2</v>
      </c>
      <c r="B58" s="1" t="s">
        <v>51</v>
      </c>
      <c r="C58" s="1" t="s">
        <v>52</v>
      </c>
      <c r="D58" s="1" t="s">
        <v>30</v>
      </c>
      <c r="E58">
        <v>74.940446615219116</v>
      </c>
      <c r="F58">
        <v>2847</v>
      </c>
      <c r="G58">
        <v>2135</v>
      </c>
      <c r="H58">
        <v>712</v>
      </c>
      <c r="I58">
        <v>0.8412921348314607</v>
      </c>
      <c r="J58">
        <v>0</v>
      </c>
      <c r="K58">
        <v>0</v>
      </c>
      <c r="L58">
        <v>0.8657407407407407</v>
      </c>
      <c r="M58">
        <v>0</v>
      </c>
      <c r="N58">
        <v>0</v>
      </c>
      <c r="O58">
        <v>0.87179487179487181</v>
      </c>
      <c r="P58">
        <v>0</v>
      </c>
      <c r="Q58">
        <v>0</v>
      </c>
      <c r="R58">
        <v>0.86875725900116141</v>
      </c>
      <c r="S58" s="1" t="s">
        <v>106</v>
      </c>
      <c r="T58" s="1">
        <v>225</v>
      </c>
      <c r="U58" s="1">
        <v>58</v>
      </c>
      <c r="V58" s="1">
        <v>55</v>
      </c>
      <c r="W58" s="1">
        <v>374</v>
      </c>
      <c r="X58">
        <v>0.8657407407407407</v>
      </c>
      <c r="Y58">
        <v>0.87179487179487181</v>
      </c>
      <c r="Z58">
        <v>0.86875725900116141</v>
      </c>
      <c r="AA58">
        <v>429</v>
      </c>
      <c r="AB58">
        <v>0.8035714285714286</v>
      </c>
      <c r="AC58">
        <v>0.79505300353356889</v>
      </c>
      <c r="AD58">
        <v>0.79928952042628776</v>
      </c>
      <c r="AE58">
        <v>283</v>
      </c>
      <c r="AF58">
        <v>0.8412921348314607</v>
      </c>
      <c r="AG58">
        <v>0.83465608465608465</v>
      </c>
      <c r="AH58">
        <v>0.83342393766422029</v>
      </c>
      <c r="AI58">
        <v>0.83402338971372458</v>
      </c>
      <c r="AJ58">
        <v>712</v>
      </c>
      <c r="AK58">
        <v>0.84103018548243269</v>
      </c>
      <c r="AL58">
        <v>0.8412921348314607</v>
      </c>
      <c r="AM58">
        <v>0.84114578425862041</v>
      </c>
      <c r="AN58">
        <v>712</v>
      </c>
    </row>
    <row r="59" spans="1:40" x14ac:dyDescent="0.25">
      <c r="A59">
        <v>3</v>
      </c>
      <c r="B59" s="1" t="s">
        <v>51</v>
      </c>
      <c r="C59" s="1" t="s">
        <v>52</v>
      </c>
      <c r="D59" s="1" t="s">
        <v>30</v>
      </c>
      <c r="E59">
        <v>75.996936798095703</v>
      </c>
      <c r="F59">
        <v>2847</v>
      </c>
      <c r="G59">
        <v>2135</v>
      </c>
      <c r="H59">
        <v>712</v>
      </c>
      <c r="I59">
        <v>0.8412921348314607</v>
      </c>
      <c r="J59">
        <v>0</v>
      </c>
      <c r="K59">
        <v>0</v>
      </c>
      <c r="L59">
        <v>0.8347457627118644</v>
      </c>
      <c r="M59">
        <v>0</v>
      </c>
      <c r="N59">
        <v>0</v>
      </c>
      <c r="O59">
        <v>0.9184149184149184</v>
      </c>
      <c r="P59">
        <v>0</v>
      </c>
      <c r="Q59">
        <v>0</v>
      </c>
      <c r="R59">
        <v>0.87458379578246392</v>
      </c>
      <c r="S59" s="1" t="s">
        <v>107</v>
      </c>
      <c r="T59" s="1">
        <v>205</v>
      </c>
      <c r="U59" s="1">
        <v>78</v>
      </c>
      <c r="V59" s="1">
        <v>35</v>
      </c>
      <c r="W59" s="1">
        <v>394</v>
      </c>
      <c r="X59">
        <v>0.8347457627118644</v>
      </c>
      <c r="Y59">
        <v>0.9184149184149184</v>
      </c>
      <c r="Z59">
        <v>0.87458379578246392</v>
      </c>
      <c r="AA59">
        <v>429</v>
      </c>
      <c r="AB59">
        <v>0.85416666666666663</v>
      </c>
      <c r="AC59">
        <v>0.72438162544169615</v>
      </c>
      <c r="AD59">
        <v>0.78393881453154868</v>
      </c>
      <c r="AE59">
        <v>283</v>
      </c>
      <c r="AF59">
        <v>0.8412921348314607</v>
      </c>
      <c r="AG59">
        <v>0.84445621468926557</v>
      </c>
      <c r="AH59">
        <v>0.82139827192830728</v>
      </c>
      <c r="AI59">
        <v>0.82926130515700636</v>
      </c>
      <c r="AJ59">
        <v>712</v>
      </c>
      <c r="AK59">
        <v>0.84246502650288835</v>
      </c>
      <c r="AL59">
        <v>0.8412921348314607</v>
      </c>
      <c r="AM59">
        <v>0.83855496194256363</v>
      </c>
      <c r="AN59">
        <v>712</v>
      </c>
    </row>
    <row r="60" spans="1:40" x14ac:dyDescent="0.25">
      <c r="A60">
        <v>4</v>
      </c>
      <c r="B60" s="1" t="s">
        <v>51</v>
      </c>
      <c r="C60" s="1" t="s">
        <v>52</v>
      </c>
      <c r="D60" s="1" t="s">
        <v>30</v>
      </c>
      <c r="E60">
        <v>76.102330446243286</v>
      </c>
      <c r="F60">
        <v>2847</v>
      </c>
      <c r="G60">
        <v>2136</v>
      </c>
      <c r="H60">
        <v>711</v>
      </c>
      <c r="I60">
        <v>0.71167369901547117</v>
      </c>
      <c r="J60">
        <v>0</v>
      </c>
      <c r="K60">
        <v>0</v>
      </c>
      <c r="L60">
        <v>0.70588235294117652</v>
      </c>
      <c r="M60">
        <v>0</v>
      </c>
      <c r="N60">
        <v>0</v>
      </c>
      <c r="O60">
        <v>0.8951048951048951</v>
      </c>
      <c r="P60">
        <v>0</v>
      </c>
      <c r="Q60">
        <v>0</v>
      </c>
      <c r="R60">
        <v>0.78931140801644395</v>
      </c>
      <c r="S60" s="1" t="s">
        <v>108</v>
      </c>
      <c r="T60" s="1">
        <v>122</v>
      </c>
      <c r="U60" s="1">
        <v>160</v>
      </c>
      <c r="V60" s="1">
        <v>45</v>
      </c>
      <c r="W60" s="1">
        <v>384</v>
      </c>
      <c r="X60">
        <v>0.70588235294117652</v>
      </c>
      <c r="Y60">
        <v>0.8951048951048951</v>
      </c>
      <c r="Z60">
        <v>0.78931140801644395</v>
      </c>
      <c r="AA60">
        <v>429</v>
      </c>
      <c r="AB60">
        <v>0.73053892215568861</v>
      </c>
      <c r="AC60">
        <v>0.43262411347517732</v>
      </c>
      <c r="AD60">
        <v>0.54342984409799555</v>
      </c>
      <c r="AE60">
        <v>282</v>
      </c>
      <c r="AF60">
        <v>0.71167369901547117</v>
      </c>
      <c r="AG60">
        <v>0.71821063754843251</v>
      </c>
      <c r="AH60">
        <v>0.66386450429003618</v>
      </c>
      <c r="AI60">
        <v>0.66637062605721975</v>
      </c>
      <c r="AJ60">
        <v>711</v>
      </c>
      <c r="AK60">
        <v>0.71566175170136281</v>
      </c>
      <c r="AL60">
        <v>0.71167369901547117</v>
      </c>
      <c r="AM60">
        <v>0.69178876241165843</v>
      </c>
      <c r="AN60">
        <v>711</v>
      </c>
    </row>
    <row r="61" spans="1:40" s="3" customFormat="1" x14ac:dyDescent="0.25">
      <c r="A61" s="2" t="s">
        <v>151</v>
      </c>
      <c r="B61" s="2" t="str">
        <f>B60</f>
        <v>SM01</v>
      </c>
      <c r="C61" s="2" t="str">
        <f>C60</f>
        <v>sb10k</v>
      </c>
      <c r="D61" s="2" t="str">
        <f>D60</f>
        <v>Binary</v>
      </c>
      <c r="E61" s="2">
        <f>SUM(E57:E60)</f>
        <v>299.71706199645996</v>
      </c>
      <c r="F61" s="2">
        <f>F60</f>
        <v>2847</v>
      </c>
      <c r="G61" s="2">
        <f>G60</f>
        <v>2136</v>
      </c>
      <c r="H61" s="2">
        <f>H60</f>
        <v>711</v>
      </c>
      <c r="I61" s="2">
        <f>SUM(I57:I60)/4</f>
        <v>0.80888752587746326</v>
      </c>
      <c r="J61" s="2">
        <f t="shared" ref="J61:L61" si="99">SUM(J57:J60)/4</f>
        <v>0</v>
      </c>
      <c r="K61" s="2">
        <f t="shared" si="99"/>
        <v>0</v>
      </c>
      <c r="L61" s="2">
        <f t="shared" si="99"/>
        <v>0.82347485468524251</v>
      </c>
      <c r="M61" s="2">
        <f>SUM(M57:M60)/4</f>
        <v>0</v>
      </c>
      <c r="N61" s="2">
        <f t="shared" ref="N61:O61" si="100">SUM(N57:N60)/4</f>
        <v>0</v>
      </c>
      <c r="O61" s="2">
        <f t="shared" si="100"/>
        <v>0.88237518295657824</v>
      </c>
      <c r="P61" s="2">
        <f>SUM(P57:P60)/4</f>
        <v>0</v>
      </c>
      <c r="Q61" s="2">
        <f t="shared" ref="Q61:R61" si="101">SUM(Q57:Q60)/4</f>
        <v>0</v>
      </c>
      <c r="R61" s="2">
        <f t="shared" si="101"/>
        <v>0.84949207875126875</v>
      </c>
      <c r="S61" s="2"/>
      <c r="T61" s="2">
        <f>ROUND(SUM(T57:T60)/4,0)</f>
        <v>197</v>
      </c>
      <c r="U61" s="2">
        <f t="shared" ref="U61:W61" si="102">ROUND(SUM(U57:U60)/4,0)</f>
        <v>86</v>
      </c>
      <c r="V61" s="2">
        <f t="shared" si="102"/>
        <v>51</v>
      </c>
      <c r="W61" s="2">
        <f t="shared" si="102"/>
        <v>379</v>
      </c>
      <c r="X61" s="2">
        <f t="shared" ref="X61" si="103">SUM(X57:X60)/4</f>
        <v>0.82347485468524251</v>
      </c>
      <c r="Y61" s="2">
        <f t="shared" ref="Y61:Z61" si="104">SUM(Y57:Y60)/4</f>
        <v>0.88237518295657824</v>
      </c>
      <c r="Z61" s="2">
        <f t="shared" si="104"/>
        <v>0.84949207875126875</v>
      </c>
      <c r="AA61" s="2">
        <f>AA60</f>
        <v>429</v>
      </c>
      <c r="AB61" s="2">
        <f t="shared" ref="AB61:AD61" si="105">SUM(AB57:AB60)/4</f>
        <v>0.79178872629564068</v>
      </c>
      <c r="AC61" s="2">
        <f t="shared" si="105"/>
        <v>0.69723454376863891</v>
      </c>
      <c r="AD61" s="2">
        <f t="shared" si="105"/>
        <v>0.73337394647335974</v>
      </c>
      <c r="AE61" s="2">
        <f>AE60</f>
        <v>282</v>
      </c>
      <c r="AF61" s="2">
        <f t="shared" ref="AF61:AI61" si="106">SUM(AF57:AF60)/4</f>
        <v>0.80888752587746326</v>
      </c>
      <c r="AG61" s="2">
        <f t="shared" si="106"/>
        <v>0.80763179049044154</v>
      </c>
      <c r="AH61" s="2">
        <f t="shared" si="106"/>
        <v>0.78980486336260858</v>
      </c>
      <c r="AI61" s="2">
        <f t="shared" si="106"/>
        <v>0.79143301261231436</v>
      </c>
      <c r="AJ61" s="2">
        <f>AJ60</f>
        <v>711</v>
      </c>
      <c r="AK61" s="2">
        <f t="shared" ref="AK61:AM61" si="107">SUM(AK57:AK60)/4</f>
        <v>0.81091343550233341</v>
      </c>
      <c r="AL61" s="2">
        <f t="shared" si="107"/>
        <v>0.80888752587746326</v>
      </c>
      <c r="AM61" s="2">
        <f t="shared" si="107"/>
        <v>0.80341100832468448</v>
      </c>
      <c r="AN61" s="2">
        <f>AN60</f>
        <v>711</v>
      </c>
    </row>
    <row r="62" spans="1:40" x14ac:dyDescent="0.25">
      <c r="A62">
        <v>1</v>
      </c>
      <c r="B62" s="1" t="s">
        <v>53</v>
      </c>
      <c r="C62" s="1" t="s">
        <v>54</v>
      </c>
      <c r="D62" s="1" t="s">
        <v>30</v>
      </c>
      <c r="E62">
        <v>119.94283080101012</v>
      </c>
      <c r="F62">
        <v>4859</v>
      </c>
      <c r="G62">
        <v>3644</v>
      </c>
      <c r="H62">
        <v>1215</v>
      </c>
      <c r="I62">
        <v>0.8271604938271605</v>
      </c>
      <c r="J62">
        <v>0</v>
      </c>
      <c r="K62">
        <v>0</v>
      </c>
      <c r="L62">
        <v>0.87740384615384615</v>
      </c>
      <c r="M62">
        <v>0</v>
      </c>
      <c r="N62">
        <v>0</v>
      </c>
      <c r="O62">
        <v>0.87112171837708829</v>
      </c>
      <c r="P62">
        <v>0</v>
      </c>
      <c r="Q62">
        <v>0</v>
      </c>
      <c r="R62">
        <v>0.87425149700598803</v>
      </c>
      <c r="S62" s="1" t="s">
        <v>109</v>
      </c>
      <c r="T62" s="1">
        <v>275</v>
      </c>
      <c r="U62" s="1">
        <v>102</v>
      </c>
      <c r="V62" s="1">
        <v>108</v>
      </c>
      <c r="W62" s="1">
        <v>730</v>
      </c>
      <c r="X62">
        <v>0.87740384615384615</v>
      </c>
      <c r="Y62">
        <v>0.87112171837708829</v>
      </c>
      <c r="Z62">
        <v>0.87425149700598803</v>
      </c>
      <c r="AA62">
        <v>838</v>
      </c>
      <c r="AB62">
        <v>0.71801566579634468</v>
      </c>
      <c r="AC62">
        <v>0.72944297082228116</v>
      </c>
      <c r="AD62">
        <v>0.72368421052631582</v>
      </c>
      <c r="AE62">
        <v>377</v>
      </c>
      <c r="AF62">
        <v>0.8271604938271605</v>
      </c>
      <c r="AG62">
        <v>0.79770975597509541</v>
      </c>
      <c r="AH62">
        <v>0.80028234459968473</v>
      </c>
      <c r="AI62">
        <v>0.79896785376615198</v>
      </c>
      <c r="AJ62">
        <v>1215</v>
      </c>
      <c r="AK62">
        <v>0.82794759595238265</v>
      </c>
      <c r="AL62">
        <v>0.8271604938271605</v>
      </c>
      <c r="AM62">
        <v>0.82753226490488807</v>
      </c>
      <c r="AN62">
        <v>1215</v>
      </c>
    </row>
    <row r="63" spans="1:40" x14ac:dyDescent="0.25">
      <c r="A63">
        <v>2</v>
      </c>
      <c r="B63" s="1" t="s">
        <v>53</v>
      </c>
      <c r="C63" s="1" t="s">
        <v>54</v>
      </c>
      <c r="D63" s="1" t="s">
        <v>30</v>
      </c>
      <c r="E63">
        <v>120.61943435668944</v>
      </c>
      <c r="F63">
        <v>4859</v>
      </c>
      <c r="G63">
        <v>3644</v>
      </c>
      <c r="H63">
        <v>1215</v>
      </c>
      <c r="I63">
        <v>0.83127572016460904</v>
      </c>
      <c r="J63">
        <v>0</v>
      </c>
      <c r="K63">
        <v>0</v>
      </c>
      <c r="L63">
        <v>0.88725490196078427</v>
      </c>
      <c r="M63">
        <v>0</v>
      </c>
      <c r="N63">
        <v>0</v>
      </c>
      <c r="O63">
        <v>0.86499402628434885</v>
      </c>
      <c r="P63">
        <v>0</v>
      </c>
      <c r="Q63">
        <v>0</v>
      </c>
      <c r="R63">
        <v>0.87598306110102842</v>
      </c>
      <c r="S63" s="1" t="s">
        <v>110</v>
      </c>
      <c r="T63" s="1">
        <v>286</v>
      </c>
      <c r="U63" s="1">
        <v>92</v>
      </c>
      <c r="V63" s="1">
        <v>113</v>
      </c>
      <c r="W63" s="1">
        <v>724</v>
      </c>
      <c r="X63">
        <v>0.88725490196078427</v>
      </c>
      <c r="Y63">
        <v>0.86499402628434885</v>
      </c>
      <c r="Z63">
        <v>0.87598306110102842</v>
      </c>
      <c r="AA63">
        <v>837</v>
      </c>
      <c r="AB63">
        <v>0.71679197994987465</v>
      </c>
      <c r="AC63">
        <v>0.75661375661375663</v>
      </c>
      <c r="AD63">
        <v>0.73616473616473621</v>
      </c>
      <c r="AE63">
        <v>378</v>
      </c>
      <c r="AF63">
        <v>0.83127572016460904</v>
      </c>
      <c r="AG63">
        <v>0.80202344095532951</v>
      </c>
      <c r="AH63">
        <v>0.81080389144905274</v>
      </c>
      <c r="AI63">
        <v>0.80607389863288237</v>
      </c>
      <c r="AJ63">
        <v>1215</v>
      </c>
      <c r="AK63">
        <v>0.83422199289072352</v>
      </c>
      <c r="AL63">
        <v>0.83127572016460904</v>
      </c>
      <c r="AM63">
        <v>0.8324840266764042</v>
      </c>
      <c r="AN63">
        <v>1215</v>
      </c>
    </row>
    <row r="64" spans="1:40" x14ac:dyDescent="0.25">
      <c r="A64">
        <v>3</v>
      </c>
      <c r="B64" s="1" t="s">
        <v>53</v>
      </c>
      <c r="C64" s="1" t="s">
        <v>54</v>
      </c>
      <c r="D64" s="1" t="s">
        <v>30</v>
      </c>
      <c r="E64">
        <v>121.00934267044067</v>
      </c>
      <c r="F64">
        <v>4859</v>
      </c>
      <c r="G64">
        <v>3644</v>
      </c>
      <c r="H64">
        <v>1215</v>
      </c>
      <c r="I64">
        <v>0.84855967078189298</v>
      </c>
      <c r="J64">
        <v>0</v>
      </c>
      <c r="K64">
        <v>0</v>
      </c>
      <c r="L64">
        <v>0.88366627497062278</v>
      </c>
      <c r="M64">
        <v>0</v>
      </c>
      <c r="N64">
        <v>0</v>
      </c>
      <c r="O64">
        <v>0.8984468339307049</v>
      </c>
      <c r="P64">
        <v>0</v>
      </c>
      <c r="Q64">
        <v>0</v>
      </c>
      <c r="R64">
        <v>0.89099526066350698</v>
      </c>
      <c r="S64" s="1" t="s">
        <v>111</v>
      </c>
      <c r="T64" s="1">
        <v>279</v>
      </c>
      <c r="U64" s="1">
        <v>99</v>
      </c>
      <c r="V64" s="1">
        <v>85</v>
      </c>
      <c r="W64" s="1">
        <v>752</v>
      </c>
      <c r="X64">
        <v>0.88366627497062278</v>
      </c>
      <c r="Y64">
        <v>0.8984468339307049</v>
      </c>
      <c r="Z64">
        <v>0.89099526066350698</v>
      </c>
      <c r="AA64">
        <v>837</v>
      </c>
      <c r="AB64">
        <v>0.76648351648351654</v>
      </c>
      <c r="AC64">
        <v>0.73809523809523814</v>
      </c>
      <c r="AD64">
        <v>0.75202156334231818</v>
      </c>
      <c r="AE64">
        <v>378</v>
      </c>
      <c r="AF64">
        <v>0.84855967078189298</v>
      </c>
      <c r="AG64">
        <v>0.82507489572706971</v>
      </c>
      <c r="AH64">
        <v>0.81827103601297146</v>
      </c>
      <c r="AI64">
        <v>0.82150841200291258</v>
      </c>
      <c r="AJ64">
        <v>1215</v>
      </c>
      <c r="AK64">
        <v>0.84720941677463413</v>
      </c>
      <c r="AL64">
        <v>0.84855967078189298</v>
      </c>
      <c r="AM64">
        <v>0.84775899927469267</v>
      </c>
      <c r="AN64">
        <v>1215</v>
      </c>
    </row>
    <row r="65" spans="1:40" x14ac:dyDescent="0.25">
      <c r="A65">
        <v>4</v>
      </c>
      <c r="B65" s="1" t="s">
        <v>53</v>
      </c>
      <c r="C65" s="1" t="s">
        <v>54</v>
      </c>
      <c r="D65" s="1" t="s">
        <v>30</v>
      </c>
      <c r="E65">
        <v>121.85779190063477</v>
      </c>
      <c r="F65">
        <v>4859</v>
      </c>
      <c r="G65">
        <v>3645</v>
      </c>
      <c r="H65">
        <v>1214</v>
      </c>
      <c r="I65">
        <v>0.83360790774299831</v>
      </c>
      <c r="J65">
        <v>0</v>
      </c>
      <c r="K65">
        <v>0</v>
      </c>
      <c r="L65">
        <v>0.88766788766788762</v>
      </c>
      <c r="M65">
        <v>0</v>
      </c>
      <c r="N65">
        <v>0</v>
      </c>
      <c r="O65">
        <v>0.86857825567502989</v>
      </c>
      <c r="P65">
        <v>0</v>
      </c>
      <c r="Q65">
        <v>0</v>
      </c>
      <c r="R65">
        <v>0.87801932367149749</v>
      </c>
      <c r="S65" s="1" t="s">
        <v>112</v>
      </c>
      <c r="T65" s="1">
        <v>285</v>
      </c>
      <c r="U65" s="1">
        <v>92</v>
      </c>
      <c r="V65" s="1">
        <v>110</v>
      </c>
      <c r="W65" s="1">
        <v>727</v>
      </c>
      <c r="X65">
        <v>0.88766788766788762</v>
      </c>
      <c r="Y65">
        <v>0.86857825567502989</v>
      </c>
      <c r="Z65">
        <v>0.87801932367149749</v>
      </c>
      <c r="AA65">
        <v>837</v>
      </c>
      <c r="AB65">
        <v>0.72151898734177211</v>
      </c>
      <c r="AC65">
        <v>0.75596816976127323</v>
      </c>
      <c r="AD65">
        <v>0.73834196891191717</v>
      </c>
      <c r="AE65">
        <v>377</v>
      </c>
      <c r="AF65">
        <v>0.83360790774299831</v>
      </c>
      <c r="AG65">
        <v>0.80459343750482981</v>
      </c>
      <c r="AH65">
        <v>0.81227321271815156</v>
      </c>
      <c r="AI65">
        <v>0.80818064629170738</v>
      </c>
      <c r="AJ65">
        <v>1214</v>
      </c>
      <c r="AK65">
        <v>0.83607140049906925</v>
      </c>
      <c r="AL65">
        <v>0.83360790774299831</v>
      </c>
      <c r="AM65">
        <v>0.83464340707811868</v>
      </c>
      <c r="AN65">
        <v>1214</v>
      </c>
    </row>
    <row r="66" spans="1:40" s="3" customFormat="1" x14ac:dyDescent="0.25">
      <c r="A66" s="2" t="s">
        <v>151</v>
      </c>
      <c r="B66" s="2" t="str">
        <f>B65</f>
        <v>SM02</v>
      </c>
      <c r="C66" s="2" t="str">
        <f>C65</f>
        <v>potts</v>
      </c>
      <c r="D66" s="2" t="str">
        <f>D65</f>
        <v>Binary</v>
      </c>
      <c r="E66" s="2">
        <f>SUM(E62:E65)</f>
        <v>483.42939972877502</v>
      </c>
      <c r="F66" s="2">
        <f>F65</f>
        <v>4859</v>
      </c>
      <c r="G66" s="2">
        <f>G65</f>
        <v>3645</v>
      </c>
      <c r="H66" s="2">
        <f>H65</f>
        <v>1214</v>
      </c>
      <c r="I66" s="2">
        <f>SUM(I62:I65)/4</f>
        <v>0.83515094812916524</v>
      </c>
      <c r="J66" s="2">
        <f t="shared" ref="J66:L66" si="108">SUM(J62:J65)/4</f>
        <v>0</v>
      </c>
      <c r="K66" s="2">
        <f t="shared" si="108"/>
        <v>0</v>
      </c>
      <c r="L66" s="2">
        <f t="shared" si="108"/>
        <v>0.88399822768828529</v>
      </c>
      <c r="M66" s="2">
        <f>SUM(M62:M65)/4</f>
        <v>0</v>
      </c>
      <c r="N66" s="2">
        <f t="shared" ref="N66:O66" si="109">SUM(N62:N65)/4</f>
        <v>0</v>
      </c>
      <c r="O66" s="2">
        <f t="shared" si="109"/>
        <v>0.87578520856679298</v>
      </c>
      <c r="P66" s="2">
        <f>SUM(P62:P65)/4</f>
        <v>0</v>
      </c>
      <c r="Q66" s="2">
        <f t="shared" ref="Q66:R66" si="110">SUM(Q62:Q65)/4</f>
        <v>0</v>
      </c>
      <c r="R66" s="2">
        <f t="shared" si="110"/>
        <v>0.87981228561050528</v>
      </c>
      <c r="S66" s="2"/>
      <c r="T66" s="2">
        <f>ROUND(SUM(T62:T65)/4,0)</f>
        <v>281</v>
      </c>
      <c r="U66" s="2">
        <f t="shared" ref="U66:W66" si="111">ROUND(SUM(U62:U65)/4,0)</f>
        <v>96</v>
      </c>
      <c r="V66" s="2">
        <f t="shared" si="111"/>
        <v>104</v>
      </c>
      <c r="W66" s="2">
        <f t="shared" si="111"/>
        <v>733</v>
      </c>
      <c r="X66" s="2">
        <f t="shared" ref="X66" si="112">SUM(X62:X65)/4</f>
        <v>0.88399822768828529</v>
      </c>
      <c r="Y66" s="2">
        <f t="shared" ref="Y66:Z66" si="113">SUM(Y62:Y65)/4</f>
        <v>0.87578520856679298</v>
      </c>
      <c r="Z66" s="2">
        <f t="shared" si="113"/>
        <v>0.87981228561050528</v>
      </c>
      <c r="AA66" s="2">
        <f>AA65</f>
        <v>837</v>
      </c>
      <c r="AB66" s="2">
        <f t="shared" ref="AB66:AD66" si="114">SUM(AB62:AB65)/4</f>
        <v>0.73070253739287694</v>
      </c>
      <c r="AC66" s="2">
        <f t="shared" si="114"/>
        <v>0.74503003382313726</v>
      </c>
      <c r="AD66" s="2">
        <f t="shared" si="114"/>
        <v>0.73755311973632187</v>
      </c>
      <c r="AE66" s="2">
        <f>AE65</f>
        <v>377</v>
      </c>
      <c r="AF66" s="2">
        <f t="shared" ref="AF66:AI66" si="115">SUM(AF62:AF65)/4</f>
        <v>0.83515094812916524</v>
      </c>
      <c r="AG66" s="2">
        <f t="shared" si="115"/>
        <v>0.80735038254058111</v>
      </c>
      <c r="AH66" s="2">
        <f t="shared" si="115"/>
        <v>0.81040762119496512</v>
      </c>
      <c r="AI66" s="2">
        <f t="shared" si="115"/>
        <v>0.80868270267341358</v>
      </c>
      <c r="AJ66" s="2">
        <f>AJ65</f>
        <v>1214</v>
      </c>
      <c r="AK66" s="2">
        <f t="shared" ref="AK66:AM66" si="116">SUM(AK62:AK65)/4</f>
        <v>0.8363626015292025</v>
      </c>
      <c r="AL66" s="2">
        <f t="shared" si="116"/>
        <v>0.83515094812916524</v>
      </c>
      <c r="AM66" s="2">
        <f t="shared" si="116"/>
        <v>0.83560467448352582</v>
      </c>
      <c r="AN66" s="2">
        <f>AN65</f>
        <v>1214</v>
      </c>
    </row>
    <row r="67" spans="1:40" x14ac:dyDescent="0.25">
      <c r="A67">
        <v>1</v>
      </c>
      <c r="B67" s="1" t="s">
        <v>55</v>
      </c>
      <c r="C67" s="1" t="s">
        <v>56</v>
      </c>
      <c r="D67" s="1" t="s">
        <v>30</v>
      </c>
      <c r="E67">
        <v>23.353434801101685</v>
      </c>
      <c r="F67">
        <v>587</v>
      </c>
      <c r="G67">
        <v>440</v>
      </c>
      <c r="H67">
        <v>147</v>
      </c>
      <c r="I67">
        <v>0.85034013605442171</v>
      </c>
      <c r="J67">
        <v>0</v>
      </c>
      <c r="K67">
        <v>0</v>
      </c>
      <c r="L67">
        <v>0.85106382978723405</v>
      </c>
      <c r="M67">
        <v>0</v>
      </c>
      <c r="N67">
        <v>0</v>
      </c>
      <c r="O67">
        <v>0.90909090909090917</v>
      </c>
      <c r="P67">
        <v>0</v>
      </c>
      <c r="Q67">
        <v>0</v>
      </c>
      <c r="R67">
        <v>0.87912087912087911</v>
      </c>
      <c r="S67" s="1" t="s">
        <v>113</v>
      </c>
      <c r="T67" s="1">
        <v>45</v>
      </c>
      <c r="U67" s="1">
        <v>14</v>
      </c>
      <c r="V67" s="1">
        <v>8</v>
      </c>
      <c r="W67" s="1">
        <v>80</v>
      </c>
      <c r="X67">
        <v>0.85106382978723405</v>
      </c>
      <c r="Y67">
        <v>0.90909090909090917</v>
      </c>
      <c r="Z67">
        <v>0.87912087912087911</v>
      </c>
      <c r="AA67">
        <v>88</v>
      </c>
      <c r="AB67">
        <v>0.84905660377358494</v>
      </c>
      <c r="AC67">
        <v>0.76271186440677963</v>
      </c>
      <c r="AD67">
        <v>0.80357142857142849</v>
      </c>
      <c r="AE67">
        <v>59</v>
      </c>
      <c r="AF67">
        <v>0.85034013605442171</v>
      </c>
      <c r="AG67">
        <v>0.85006021678040944</v>
      </c>
      <c r="AH67">
        <v>0.83590138674884429</v>
      </c>
      <c r="AI67">
        <v>0.84134615384615374</v>
      </c>
      <c r="AJ67">
        <v>147</v>
      </c>
      <c r="AK67">
        <v>0.85025820846202793</v>
      </c>
      <c r="AL67">
        <v>0.85034013605442171</v>
      </c>
      <c r="AM67">
        <v>0.84879831053300436</v>
      </c>
      <c r="AN67">
        <v>147</v>
      </c>
    </row>
    <row r="68" spans="1:40" x14ac:dyDescent="0.25">
      <c r="A68">
        <v>2</v>
      </c>
      <c r="B68" s="1" t="s">
        <v>55</v>
      </c>
      <c r="C68" s="1" t="s">
        <v>56</v>
      </c>
      <c r="D68" s="1" t="s">
        <v>30</v>
      </c>
      <c r="E68">
        <v>23.198352575302124</v>
      </c>
      <c r="F68">
        <v>587</v>
      </c>
      <c r="G68">
        <v>440</v>
      </c>
      <c r="H68">
        <v>147</v>
      </c>
      <c r="I68">
        <v>0.70068027210884354</v>
      </c>
      <c r="J68">
        <v>0</v>
      </c>
      <c r="K68">
        <v>0</v>
      </c>
      <c r="L68">
        <v>0.68333333333333335</v>
      </c>
      <c r="M68">
        <v>0</v>
      </c>
      <c r="N68">
        <v>0</v>
      </c>
      <c r="O68">
        <v>0.93181818181818177</v>
      </c>
      <c r="P68">
        <v>0</v>
      </c>
      <c r="Q68">
        <v>0</v>
      </c>
      <c r="R68">
        <v>0.78846153846153844</v>
      </c>
      <c r="S68" s="1" t="s">
        <v>114</v>
      </c>
      <c r="T68" s="1">
        <v>21</v>
      </c>
      <c r="U68" s="1">
        <v>38</v>
      </c>
      <c r="V68" s="1">
        <v>6</v>
      </c>
      <c r="W68" s="1">
        <v>82</v>
      </c>
      <c r="X68">
        <v>0.68333333333333335</v>
      </c>
      <c r="Y68">
        <v>0.93181818181818177</v>
      </c>
      <c r="Z68">
        <v>0.78846153846153844</v>
      </c>
      <c r="AA68">
        <v>88</v>
      </c>
      <c r="AB68">
        <v>0.77777777777777779</v>
      </c>
      <c r="AC68">
        <v>0.3559322033898305</v>
      </c>
      <c r="AD68">
        <v>0.48837209302325579</v>
      </c>
      <c r="AE68">
        <v>59</v>
      </c>
      <c r="AF68">
        <v>0.70068027210884354</v>
      </c>
      <c r="AG68">
        <v>0.73055555555555562</v>
      </c>
      <c r="AH68">
        <v>0.64387519260400616</v>
      </c>
      <c r="AI68">
        <v>0.63841681574239706</v>
      </c>
      <c r="AJ68">
        <v>147</v>
      </c>
      <c r="AK68">
        <v>0.72123960695389266</v>
      </c>
      <c r="AL68">
        <v>0.70068027210884354</v>
      </c>
      <c r="AM68">
        <v>0.6680174753264454</v>
      </c>
      <c r="AN68">
        <v>147</v>
      </c>
    </row>
    <row r="69" spans="1:40" x14ac:dyDescent="0.25">
      <c r="A69">
        <v>3</v>
      </c>
      <c r="B69" s="1" t="s">
        <v>55</v>
      </c>
      <c r="C69" s="1" t="s">
        <v>56</v>
      </c>
      <c r="D69" s="1" t="s">
        <v>30</v>
      </c>
      <c r="E69">
        <v>23.300889015197761</v>
      </c>
      <c r="F69">
        <v>587</v>
      </c>
      <c r="G69">
        <v>440</v>
      </c>
      <c r="H69">
        <v>147</v>
      </c>
      <c r="I69">
        <v>0.72789115646258506</v>
      </c>
      <c r="J69">
        <v>0</v>
      </c>
      <c r="K69">
        <v>0</v>
      </c>
      <c r="L69">
        <v>0.72380952380952379</v>
      </c>
      <c r="M69">
        <v>0</v>
      </c>
      <c r="N69">
        <v>0</v>
      </c>
      <c r="O69">
        <v>0.87356321839080464</v>
      </c>
      <c r="P69">
        <v>0</v>
      </c>
      <c r="Q69">
        <v>0</v>
      </c>
      <c r="R69">
        <v>0.79166666666666674</v>
      </c>
      <c r="S69" s="1" t="s">
        <v>115</v>
      </c>
      <c r="T69" s="1">
        <v>31</v>
      </c>
      <c r="U69" s="1">
        <v>29</v>
      </c>
      <c r="V69" s="1">
        <v>11</v>
      </c>
      <c r="W69" s="1">
        <v>76</v>
      </c>
      <c r="X69">
        <v>0.72380952380952379</v>
      </c>
      <c r="Y69">
        <v>0.87356321839080464</v>
      </c>
      <c r="Z69">
        <v>0.79166666666666674</v>
      </c>
      <c r="AA69">
        <v>87</v>
      </c>
      <c r="AB69">
        <v>0.73809523809523814</v>
      </c>
      <c r="AC69">
        <v>0.51666666666666672</v>
      </c>
      <c r="AD69">
        <v>0.60784313725490202</v>
      </c>
      <c r="AE69">
        <v>60</v>
      </c>
      <c r="AF69">
        <v>0.72789115646258506</v>
      </c>
      <c r="AG69">
        <v>0.73095238095238102</v>
      </c>
      <c r="AH69">
        <v>0.69511494252873574</v>
      </c>
      <c r="AI69">
        <v>0.69975490196078438</v>
      </c>
      <c r="AJ69">
        <v>147</v>
      </c>
      <c r="AK69">
        <v>0.72964042759961134</v>
      </c>
      <c r="AL69">
        <v>0.72789115646258506</v>
      </c>
      <c r="AM69">
        <v>0.71663665466186477</v>
      </c>
      <c r="AN69">
        <v>147</v>
      </c>
    </row>
    <row r="70" spans="1:40" x14ac:dyDescent="0.25">
      <c r="A70">
        <v>4</v>
      </c>
      <c r="B70" s="1" t="s">
        <v>55</v>
      </c>
      <c r="C70" s="1" t="s">
        <v>56</v>
      </c>
      <c r="D70" s="1" t="s">
        <v>30</v>
      </c>
      <c r="E70">
        <v>23.142047882080082</v>
      </c>
      <c r="F70">
        <v>587</v>
      </c>
      <c r="G70">
        <v>441</v>
      </c>
      <c r="H70">
        <v>146</v>
      </c>
      <c r="I70">
        <v>0.80136986301369861</v>
      </c>
      <c r="J70">
        <v>0</v>
      </c>
      <c r="K70">
        <v>0</v>
      </c>
      <c r="L70">
        <v>0.80851063829787229</v>
      </c>
      <c r="M70">
        <v>0</v>
      </c>
      <c r="N70">
        <v>0</v>
      </c>
      <c r="O70">
        <v>0.87356321839080464</v>
      </c>
      <c r="P70">
        <v>0</v>
      </c>
      <c r="Q70">
        <v>0</v>
      </c>
      <c r="R70">
        <v>0.83977900552486195</v>
      </c>
      <c r="S70" s="1" t="s">
        <v>116</v>
      </c>
      <c r="T70" s="1">
        <v>41</v>
      </c>
      <c r="U70" s="1">
        <v>18</v>
      </c>
      <c r="V70" s="1">
        <v>11</v>
      </c>
      <c r="W70" s="1">
        <v>76</v>
      </c>
      <c r="X70">
        <v>0.80851063829787229</v>
      </c>
      <c r="Y70">
        <v>0.87356321839080464</v>
      </c>
      <c r="Z70">
        <v>0.83977900552486195</v>
      </c>
      <c r="AA70">
        <v>87</v>
      </c>
      <c r="AB70">
        <v>0.78846153846153844</v>
      </c>
      <c r="AC70">
        <v>0.69491525423728817</v>
      </c>
      <c r="AD70">
        <v>0.73873873873873863</v>
      </c>
      <c r="AE70">
        <v>59</v>
      </c>
      <c r="AF70">
        <v>0.80136986301369861</v>
      </c>
      <c r="AG70">
        <v>0.79848608837970536</v>
      </c>
      <c r="AH70">
        <v>0.78423923631404646</v>
      </c>
      <c r="AI70">
        <v>0.78925887213180035</v>
      </c>
      <c r="AJ70">
        <v>146</v>
      </c>
      <c r="AK70">
        <v>0.80040860480236753</v>
      </c>
      <c r="AL70">
        <v>0.80136986301369861</v>
      </c>
      <c r="AM70">
        <v>0.79894766483731894</v>
      </c>
      <c r="AN70">
        <v>146</v>
      </c>
    </row>
    <row r="71" spans="1:40" s="3" customFormat="1" x14ac:dyDescent="0.25">
      <c r="A71" s="2" t="s">
        <v>151</v>
      </c>
      <c r="B71" s="2" t="str">
        <f>B70</f>
        <v>SM03</v>
      </c>
      <c r="C71" s="2" t="str">
        <f>C70</f>
        <v>multiSe</v>
      </c>
      <c r="D71" s="2" t="str">
        <f>D70</f>
        <v>Binary</v>
      </c>
      <c r="E71" s="2">
        <f>SUM(E67:E70)</f>
        <v>92.994724273681641</v>
      </c>
      <c r="F71" s="2">
        <f>F70</f>
        <v>587</v>
      </c>
      <c r="G71" s="2">
        <f>G70</f>
        <v>441</v>
      </c>
      <c r="H71" s="2">
        <f>H70</f>
        <v>146</v>
      </c>
      <c r="I71" s="2">
        <f>SUM(I67:I70)/4</f>
        <v>0.77007035690988723</v>
      </c>
      <c r="J71" s="2">
        <f t="shared" ref="J71:L71" si="117">SUM(J67:J70)/4</f>
        <v>0</v>
      </c>
      <c r="K71" s="2">
        <f t="shared" si="117"/>
        <v>0</v>
      </c>
      <c r="L71" s="2">
        <f t="shared" si="117"/>
        <v>0.76667933130699095</v>
      </c>
      <c r="M71" s="2">
        <f>SUM(M67:M70)/4</f>
        <v>0</v>
      </c>
      <c r="N71" s="2">
        <f t="shared" ref="N71:O71" si="118">SUM(N67:N70)/4</f>
        <v>0</v>
      </c>
      <c r="O71" s="2">
        <f t="shared" si="118"/>
        <v>0.89700888192267514</v>
      </c>
      <c r="P71" s="2">
        <f>SUM(P67:P70)/4</f>
        <v>0</v>
      </c>
      <c r="Q71" s="2">
        <f t="shared" ref="Q71:R71" si="119">SUM(Q67:Q70)/4</f>
        <v>0</v>
      </c>
      <c r="R71" s="2">
        <f t="shared" si="119"/>
        <v>0.82475702244348648</v>
      </c>
      <c r="S71" s="2"/>
      <c r="T71" s="2">
        <f>ROUND(SUM(T67:T70)/4,0)</f>
        <v>35</v>
      </c>
      <c r="U71" s="2">
        <f t="shared" ref="U71:W71" si="120">ROUND(SUM(U67:U70)/4,0)</f>
        <v>25</v>
      </c>
      <c r="V71" s="2">
        <f t="shared" si="120"/>
        <v>9</v>
      </c>
      <c r="W71" s="2">
        <f t="shared" si="120"/>
        <v>79</v>
      </c>
      <c r="X71" s="2">
        <f t="shared" ref="X71" si="121">SUM(X67:X70)/4</f>
        <v>0.76667933130699095</v>
      </c>
      <c r="Y71" s="2">
        <f t="shared" ref="Y71:Z71" si="122">SUM(Y67:Y70)/4</f>
        <v>0.89700888192267514</v>
      </c>
      <c r="Z71" s="2">
        <f t="shared" si="122"/>
        <v>0.82475702244348648</v>
      </c>
      <c r="AA71" s="2">
        <f>AA70</f>
        <v>87</v>
      </c>
      <c r="AB71" s="2">
        <f t="shared" ref="AB71:AD71" si="123">SUM(AB67:AB70)/4</f>
        <v>0.78834778952703477</v>
      </c>
      <c r="AC71" s="2">
        <f t="shared" si="123"/>
        <v>0.58255649717514124</v>
      </c>
      <c r="AD71" s="2">
        <f t="shared" si="123"/>
        <v>0.65963134939708123</v>
      </c>
      <c r="AE71" s="2">
        <f>AE70</f>
        <v>59</v>
      </c>
      <c r="AF71" s="2">
        <f t="shared" ref="AF71:AI71" si="124">SUM(AF67:AF70)/4</f>
        <v>0.77007035690988723</v>
      </c>
      <c r="AG71" s="2">
        <f t="shared" si="124"/>
        <v>0.77751356041701281</v>
      </c>
      <c r="AH71" s="2">
        <f t="shared" si="124"/>
        <v>0.73978268954890813</v>
      </c>
      <c r="AI71" s="2">
        <f t="shared" si="124"/>
        <v>0.74219418592028386</v>
      </c>
      <c r="AJ71" s="2">
        <f>AJ70</f>
        <v>146</v>
      </c>
      <c r="AK71" s="2">
        <f t="shared" ref="AK71:AM71" si="125">SUM(AK67:AK70)/4</f>
        <v>0.77538671195447484</v>
      </c>
      <c r="AL71" s="2">
        <f t="shared" si="125"/>
        <v>0.77007035690988723</v>
      </c>
      <c r="AM71" s="2">
        <f t="shared" si="125"/>
        <v>0.75810002633965834</v>
      </c>
      <c r="AN71" s="2">
        <f>AN70</f>
        <v>146</v>
      </c>
    </row>
    <row r="72" spans="1:40" x14ac:dyDescent="0.25">
      <c r="A72">
        <v>1</v>
      </c>
      <c r="B72" s="1" t="s">
        <v>57</v>
      </c>
      <c r="C72" s="1" t="s">
        <v>58</v>
      </c>
      <c r="D72" s="1" t="s">
        <v>30</v>
      </c>
      <c r="E72">
        <v>654.61775255203247</v>
      </c>
      <c r="F72">
        <v>28195</v>
      </c>
      <c r="G72">
        <v>21146</v>
      </c>
      <c r="H72">
        <v>7049</v>
      </c>
      <c r="I72">
        <v>0.83728188395517089</v>
      </c>
      <c r="J72">
        <v>0</v>
      </c>
      <c r="K72">
        <v>0</v>
      </c>
      <c r="L72">
        <v>0.85035294117647053</v>
      </c>
      <c r="M72">
        <v>0</v>
      </c>
      <c r="N72">
        <v>0</v>
      </c>
      <c r="O72">
        <v>0.87612121212121208</v>
      </c>
      <c r="P72">
        <v>0</v>
      </c>
      <c r="Q72">
        <v>0</v>
      </c>
      <c r="R72">
        <v>0.86304477611940289</v>
      </c>
      <c r="S72" s="1" t="s">
        <v>117</v>
      </c>
      <c r="T72" s="1">
        <v>2288</v>
      </c>
      <c r="U72" s="1">
        <v>636</v>
      </c>
      <c r="V72" s="1">
        <v>511</v>
      </c>
      <c r="W72" s="1">
        <v>3614</v>
      </c>
      <c r="X72">
        <v>0.85035294117647053</v>
      </c>
      <c r="Y72">
        <v>0.87612121212121208</v>
      </c>
      <c r="Z72">
        <v>0.86304477611940289</v>
      </c>
      <c r="AA72">
        <v>4125</v>
      </c>
      <c r="AB72">
        <v>0.81743479814219366</v>
      </c>
      <c r="AC72">
        <v>0.78248974008207939</v>
      </c>
      <c r="AD72">
        <v>0.7995806395247248</v>
      </c>
      <c r="AE72">
        <v>2924</v>
      </c>
      <c r="AF72">
        <v>0.83728188395517089</v>
      </c>
      <c r="AG72">
        <v>0.8338938696593321</v>
      </c>
      <c r="AH72">
        <v>0.82930547610164573</v>
      </c>
      <c r="AI72">
        <v>0.8313127078220639</v>
      </c>
      <c r="AJ72">
        <v>7049</v>
      </c>
      <c r="AK72">
        <v>0.83669814613714211</v>
      </c>
      <c r="AL72">
        <v>0.83728188395517089</v>
      </c>
      <c r="AM72">
        <v>0.83671917881441804</v>
      </c>
      <c r="AN72">
        <v>7049</v>
      </c>
    </row>
    <row r="73" spans="1:40" x14ac:dyDescent="0.25">
      <c r="A73">
        <v>2</v>
      </c>
      <c r="B73" s="1" t="s">
        <v>57</v>
      </c>
      <c r="C73" s="1" t="s">
        <v>58</v>
      </c>
      <c r="D73" s="1" t="s">
        <v>30</v>
      </c>
      <c r="E73">
        <v>656.20714330673218</v>
      </c>
      <c r="F73">
        <v>28195</v>
      </c>
      <c r="G73">
        <v>21146</v>
      </c>
      <c r="H73">
        <v>7049</v>
      </c>
      <c r="I73">
        <v>0.84125407859270818</v>
      </c>
      <c r="J73">
        <v>0</v>
      </c>
      <c r="K73">
        <v>0</v>
      </c>
      <c r="L73">
        <v>0.87059403500123245</v>
      </c>
      <c r="M73">
        <v>0</v>
      </c>
      <c r="N73">
        <v>0</v>
      </c>
      <c r="O73">
        <v>0.85603490063015031</v>
      </c>
      <c r="P73">
        <v>0</v>
      </c>
      <c r="Q73">
        <v>0</v>
      </c>
      <c r="R73">
        <v>0.86325308566540382</v>
      </c>
      <c r="S73" s="1" t="s">
        <v>118</v>
      </c>
      <c r="T73" s="1">
        <v>2398</v>
      </c>
      <c r="U73" s="1">
        <v>525</v>
      </c>
      <c r="V73" s="1">
        <v>594</v>
      </c>
      <c r="W73" s="1">
        <v>3532</v>
      </c>
      <c r="X73">
        <v>0.87059403500123245</v>
      </c>
      <c r="Y73">
        <v>0.85603490063015031</v>
      </c>
      <c r="Z73">
        <v>0.86325308566540382</v>
      </c>
      <c r="AA73">
        <v>4126</v>
      </c>
      <c r="AB73">
        <v>0.80147058823529416</v>
      </c>
      <c r="AC73">
        <v>0.82039001026342795</v>
      </c>
      <c r="AD73">
        <v>0.81081994928148782</v>
      </c>
      <c r="AE73">
        <v>2923</v>
      </c>
      <c r="AF73">
        <v>0.84125407859270818</v>
      </c>
      <c r="AG73">
        <v>0.8360323116182633</v>
      </c>
      <c r="AH73">
        <v>0.83821245544678913</v>
      </c>
      <c r="AI73">
        <v>0.83703651747344576</v>
      </c>
      <c r="AJ73">
        <v>7049</v>
      </c>
      <c r="AK73">
        <v>0.84193070191897423</v>
      </c>
      <c r="AL73">
        <v>0.84125407859270818</v>
      </c>
      <c r="AM73">
        <v>0.84151070268197548</v>
      </c>
      <c r="AN73">
        <v>7049</v>
      </c>
    </row>
    <row r="74" spans="1:40" x14ac:dyDescent="0.25">
      <c r="A74">
        <v>3</v>
      </c>
      <c r="B74" s="1" t="s">
        <v>57</v>
      </c>
      <c r="C74" s="1" t="s">
        <v>58</v>
      </c>
      <c r="D74" s="1" t="s">
        <v>30</v>
      </c>
      <c r="E74">
        <v>656.51867032051086</v>
      </c>
      <c r="F74">
        <v>28195</v>
      </c>
      <c r="G74">
        <v>21146</v>
      </c>
      <c r="H74">
        <v>7049</v>
      </c>
      <c r="I74">
        <v>0.84536813732444316</v>
      </c>
      <c r="J74">
        <v>0</v>
      </c>
      <c r="K74">
        <v>0</v>
      </c>
      <c r="L74">
        <v>0.86472849591542522</v>
      </c>
      <c r="M74">
        <v>0</v>
      </c>
      <c r="N74">
        <v>0</v>
      </c>
      <c r="O74">
        <v>0.8722733882695104</v>
      </c>
      <c r="P74">
        <v>0</v>
      </c>
      <c r="Q74">
        <v>0</v>
      </c>
      <c r="R74">
        <v>0.86848455598455587</v>
      </c>
      <c r="S74" s="1" t="s">
        <v>119</v>
      </c>
      <c r="T74" s="1">
        <v>2360</v>
      </c>
      <c r="U74" s="1">
        <v>563</v>
      </c>
      <c r="V74" s="1">
        <v>527</v>
      </c>
      <c r="W74" s="1">
        <v>3599</v>
      </c>
      <c r="X74">
        <v>0.86472849591542522</v>
      </c>
      <c r="Y74">
        <v>0.8722733882695104</v>
      </c>
      <c r="Z74">
        <v>0.86848455598455587</v>
      </c>
      <c r="AA74">
        <v>4126</v>
      </c>
      <c r="AB74">
        <v>0.8174575684101143</v>
      </c>
      <c r="AC74">
        <v>0.8073896681491618</v>
      </c>
      <c r="AD74">
        <v>0.81239242685025825</v>
      </c>
      <c r="AE74">
        <v>2923</v>
      </c>
      <c r="AF74">
        <v>0.84536813732444316</v>
      </c>
      <c r="AG74">
        <v>0.84109303216276976</v>
      </c>
      <c r="AH74">
        <v>0.83983152820933604</v>
      </c>
      <c r="AI74">
        <v>0.84043849141740701</v>
      </c>
      <c r="AJ74">
        <v>7049</v>
      </c>
      <c r="AK74">
        <v>0.84512671962119579</v>
      </c>
      <c r="AL74">
        <v>0.84536813732444316</v>
      </c>
      <c r="AM74">
        <v>0.84522490306080045</v>
      </c>
      <c r="AN74">
        <v>7049</v>
      </c>
    </row>
    <row r="75" spans="1:40" x14ac:dyDescent="0.25">
      <c r="A75">
        <v>4</v>
      </c>
      <c r="B75" s="1" t="s">
        <v>57</v>
      </c>
      <c r="C75" s="1" t="s">
        <v>58</v>
      </c>
      <c r="D75" s="1" t="s">
        <v>30</v>
      </c>
      <c r="E75">
        <v>657.51804661750793</v>
      </c>
      <c r="F75">
        <v>28195</v>
      </c>
      <c r="G75">
        <v>21147</v>
      </c>
      <c r="H75">
        <v>7048</v>
      </c>
      <c r="I75">
        <v>0.84463677639046542</v>
      </c>
      <c r="J75">
        <v>0</v>
      </c>
      <c r="K75">
        <v>0</v>
      </c>
      <c r="L75">
        <v>0.86647314949201737</v>
      </c>
      <c r="M75">
        <v>0</v>
      </c>
      <c r="N75">
        <v>0</v>
      </c>
      <c r="O75">
        <v>0.86836363636363634</v>
      </c>
      <c r="P75">
        <v>0</v>
      </c>
      <c r="Q75">
        <v>0</v>
      </c>
      <c r="R75">
        <v>0.86741736287686166</v>
      </c>
      <c r="S75" s="1" t="s">
        <v>120</v>
      </c>
      <c r="T75" s="1">
        <v>2371</v>
      </c>
      <c r="U75" s="1">
        <v>552</v>
      </c>
      <c r="V75" s="1">
        <v>543</v>
      </c>
      <c r="W75" s="1">
        <v>3582</v>
      </c>
      <c r="X75">
        <v>0.86647314949201737</v>
      </c>
      <c r="Y75">
        <v>0.86836363636363634</v>
      </c>
      <c r="Z75">
        <v>0.86741736287686166</v>
      </c>
      <c r="AA75">
        <v>4125</v>
      </c>
      <c r="AB75">
        <v>0.81365820178448867</v>
      </c>
      <c r="AC75">
        <v>0.81115292507697567</v>
      </c>
      <c r="AD75">
        <v>0.81240363200274113</v>
      </c>
      <c r="AE75">
        <v>2923</v>
      </c>
      <c r="AF75">
        <v>0.84463677639046542</v>
      </c>
      <c r="AG75">
        <v>0.84006567563825296</v>
      </c>
      <c r="AH75">
        <v>0.83975828072030601</v>
      </c>
      <c r="AI75">
        <v>0.8399104974398014</v>
      </c>
      <c r="AJ75">
        <v>7048</v>
      </c>
      <c r="AK75">
        <v>0.84456933392035072</v>
      </c>
      <c r="AL75">
        <v>0.84463677639046542</v>
      </c>
      <c r="AM75">
        <v>0.84460165127852804</v>
      </c>
      <c r="AN75">
        <v>7048</v>
      </c>
    </row>
    <row r="76" spans="1:40" s="3" customFormat="1" x14ac:dyDescent="0.25">
      <c r="A76" s="2" t="s">
        <v>151</v>
      </c>
      <c r="B76" s="2" t="str">
        <f>B75</f>
        <v>SM04</v>
      </c>
      <c r="C76" s="2" t="str">
        <f>C75</f>
        <v>gertwittersent</v>
      </c>
      <c r="D76" s="2" t="str">
        <f>D75</f>
        <v>Binary</v>
      </c>
      <c r="E76" s="2">
        <f>SUM(E72:E75)</f>
        <v>2624.8616127967834</v>
      </c>
      <c r="F76" s="2">
        <f>F75</f>
        <v>28195</v>
      </c>
      <c r="G76" s="2">
        <f>G75</f>
        <v>21147</v>
      </c>
      <c r="H76" s="2">
        <f>H75</f>
        <v>7048</v>
      </c>
      <c r="I76" s="2">
        <f>SUM(I72:I75)/4</f>
        <v>0.84213521906569699</v>
      </c>
      <c r="J76" s="2">
        <f t="shared" ref="J76:L76" si="126">SUM(J72:J75)/4</f>
        <v>0</v>
      </c>
      <c r="K76" s="2">
        <f t="shared" si="126"/>
        <v>0</v>
      </c>
      <c r="L76" s="2">
        <f t="shared" si="126"/>
        <v>0.86303715539628645</v>
      </c>
      <c r="M76" s="2">
        <f>SUM(M72:M75)/4</f>
        <v>0</v>
      </c>
      <c r="N76" s="2">
        <f t="shared" ref="N76:O76" si="127">SUM(N72:N75)/4</f>
        <v>0</v>
      </c>
      <c r="O76" s="2">
        <f t="shared" si="127"/>
        <v>0.86819828434612722</v>
      </c>
      <c r="P76" s="2">
        <f>SUM(P72:P75)/4</f>
        <v>0</v>
      </c>
      <c r="Q76" s="2">
        <f t="shared" ref="Q76:R76" si="128">SUM(Q72:Q75)/4</f>
        <v>0</v>
      </c>
      <c r="R76" s="2">
        <f t="shared" si="128"/>
        <v>0.86554994516155603</v>
      </c>
      <c r="S76" s="2"/>
      <c r="T76" s="2">
        <f>ROUND(SUM(T72:T75)/4,0)</f>
        <v>2354</v>
      </c>
      <c r="U76" s="2">
        <f t="shared" ref="U76:W76" si="129">ROUND(SUM(U72:U75)/4,0)</f>
        <v>569</v>
      </c>
      <c r="V76" s="2">
        <f t="shared" si="129"/>
        <v>544</v>
      </c>
      <c r="W76" s="2">
        <f t="shared" si="129"/>
        <v>3582</v>
      </c>
      <c r="X76" s="2">
        <f t="shared" ref="X76" si="130">SUM(X72:X75)/4</f>
        <v>0.86303715539628645</v>
      </c>
      <c r="Y76" s="2">
        <f t="shared" ref="Y76:Z76" si="131">SUM(Y72:Y75)/4</f>
        <v>0.86819828434612722</v>
      </c>
      <c r="Z76" s="2">
        <f t="shared" si="131"/>
        <v>0.86554994516155603</v>
      </c>
      <c r="AA76" s="2">
        <f>AA75</f>
        <v>4125</v>
      </c>
      <c r="AB76" s="2">
        <f t="shared" ref="AB76:AD76" si="132">SUM(AB72:AB75)/4</f>
        <v>0.81250528914302267</v>
      </c>
      <c r="AC76" s="2">
        <f t="shared" si="132"/>
        <v>0.80535558589291123</v>
      </c>
      <c r="AD76" s="2">
        <f t="shared" si="132"/>
        <v>0.80879916191480294</v>
      </c>
      <c r="AE76" s="2">
        <f>AE75</f>
        <v>2923</v>
      </c>
      <c r="AF76" s="2">
        <f t="shared" ref="AF76:AI76" si="133">SUM(AF72:AF75)/4</f>
        <v>0.84213521906569699</v>
      </c>
      <c r="AG76" s="2">
        <f t="shared" si="133"/>
        <v>0.8377712222696545</v>
      </c>
      <c r="AH76" s="2">
        <f t="shared" si="133"/>
        <v>0.83677693511951923</v>
      </c>
      <c r="AI76" s="2">
        <f t="shared" si="133"/>
        <v>0.83717455353817949</v>
      </c>
      <c r="AJ76" s="2">
        <f>AJ75</f>
        <v>7048</v>
      </c>
      <c r="AK76" s="2">
        <f t="shared" ref="AK76:AM76" si="134">SUM(AK72:AK75)/4</f>
        <v>0.84208122539941566</v>
      </c>
      <c r="AL76" s="2">
        <f t="shared" si="134"/>
        <v>0.84213521906569699</v>
      </c>
      <c r="AM76" s="2">
        <f t="shared" si="134"/>
        <v>0.84201410895893047</v>
      </c>
      <c r="AN76" s="2">
        <f>AN75</f>
        <v>7048</v>
      </c>
    </row>
    <row r="77" spans="1:40" x14ac:dyDescent="0.25">
      <c r="A77">
        <v>1</v>
      </c>
      <c r="B77" s="1" t="s">
        <v>59</v>
      </c>
      <c r="C77" s="1" t="s">
        <v>60</v>
      </c>
      <c r="D77" s="1" t="s">
        <v>30</v>
      </c>
      <c r="E77">
        <v>17.213159799575806</v>
      </c>
      <c r="F77">
        <v>156</v>
      </c>
      <c r="G77">
        <v>117</v>
      </c>
      <c r="H77">
        <v>39</v>
      </c>
      <c r="I77">
        <v>0.69230769230769229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1" t="s">
        <v>121</v>
      </c>
      <c r="T77" s="1">
        <v>27</v>
      </c>
      <c r="U77" s="1">
        <v>0</v>
      </c>
      <c r="V77" s="1">
        <v>12</v>
      </c>
      <c r="W77" s="1">
        <v>0</v>
      </c>
      <c r="X77">
        <v>0</v>
      </c>
      <c r="Y77">
        <v>0</v>
      </c>
      <c r="Z77">
        <v>0</v>
      </c>
      <c r="AA77">
        <v>12</v>
      </c>
      <c r="AB77">
        <v>0.69230769230769229</v>
      </c>
      <c r="AC77">
        <v>1</v>
      </c>
      <c r="AD77">
        <v>0.81818181818181812</v>
      </c>
      <c r="AE77">
        <v>27</v>
      </c>
      <c r="AF77">
        <v>0.69230769230769229</v>
      </c>
      <c r="AG77">
        <v>0.34615384615384609</v>
      </c>
      <c r="AH77">
        <v>0.5</v>
      </c>
      <c r="AI77">
        <v>0.40909090909090901</v>
      </c>
      <c r="AJ77">
        <v>39</v>
      </c>
      <c r="AK77">
        <v>0.47928994082840232</v>
      </c>
      <c r="AL77">
        <v>0.69230769230769229</v>
      </c>
      <c r="AM77">
        <v>0.56643356643356646</v>
      </c>
      <c r="AN77">
        <v>39</v>
      </c>
    </row>
    <row r="78" spans="1:40" x14ac:dyDescent="0.25">
      <c r="A78">
        <v>2</v>
      </c>
      <c r="B78" s="1" t="s">
        <v>59</v>
      </c>
      <c r="C78" s="1" t="s">
        <v>60</v>
      </c>
      <c r="D78" s="1" t="s">
        <v>30</v>
      </c>
      <c r="E78">
        <v>13.496765375137327</v>
      </c>
      <c r="F78">
        <v>156</v>
      </c>
      <c r="G78">
        <v>117</v>
      </c>
      <c r="H78">
        <v>39</v>
      </c>
      <c r="I78">
        <v>0.69230769230769229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1" t="s">
        <v>121</v>
      </c>
      <c r="T78" s="1">
        <v>27</v>
      </c>
      <c r="U78" s="1">
        <v>0</v>
      </c>
      <c r="V78" s="1">
        <v>12</v>
      </c>
      <c r="W78" s="1">
        <v>0</v>
      </c>
      <c r="X78">
        <v>0</v>
      </c>
      <c r="Y78">
        <v>0</v>
      </c>
      <c r="Z78">
        <v>0</v>
      </c>
      <c r="AA78">
        <v>12</v>
      </c>
      <c r="AB78">
        <v>0.69230769230769229</v>
      </c>
      <c r="AC78">
        <v>1</v>
      </c>
      <c r="AD78">
        <v>0.81818181818181812</v>
      </c>
      <c r="AE78">
        <v>27</v>
      </c>
      <c r="AF78">
        <v>0.69230769230769229</v>
      </c>
      <c r="AG78">
        <v>0.34615384615384609</v>
      </c>
      <c r="AH78">
        <v>0.5</v>
      </c>
      <c r="AI78">
        <v>0.40909090909090901</v>
      </c>
      <c r="AJ78">
        <v>39</v>
      </c>
      <c r="AK78">
        <v>0.47928994082840232</v>
      </c>
      <c r="AL78">
        <v>0.69230769230769229</v>
      </c>
      <c r="AM78">
        <v>0.56643356643356646</v>
      </c>
      <c r="AN78">
        <v>39</v>
      </c>
    </row>
    <row r="79" spans="1:40" x14ac:dyDescent="0.25">
      <c r="A79">
        <v>3</v>
      </c>
      <c r="B79" s="1" t="s">
        <v>59</v>
      </c>
      <c r="C79" s="1" t="s">
        <v>60</v>
      </c>
      <c r="D79" s="1" t="s">
        <v>30</v>
      </c>
      <c r="E79">
        <v>13.00651741027832</v>
      </c>
      <c r="F79">
        <v>156</v>
      </c>
      <c r="G79">
        <v>117</v>
      </c>
      <c r="H79">
        <v>39</v>
      </c>
      <c r="I79">
        <v>0.69230769230769229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" t="s">
        <v>121</v>
      </c>
      <c r="T79" s="1">
        <v>27</v>
      </c>
      <c r="U79" s="1">
        <v>0</v>
      </c>
      <c r="V79" s="1">
        <v>12</v>
      </c>
      <c r="W79" s="1">
        <v>0</v>
      </c>
      <c r="X79">
        <v>0</v>
      </c>
      <c r="Y79">
        <v>0</v>
      </c>
      <c r="Z79">
        <v>0</v>
      </c>
      <c r="AA79">
        <v>12</v>
      </c>
      <c r="AB79">
        <v>0.69230769230769229</v>
      </c>
      <c r="AC79">
        <v>1</v>
      </c>
      <c r="AD79">
        <v>0.81818181818181812</v>
      </c>
      <c r="AE79">
        <v>27</v>
      </c>
      <c r="AF79">
        <v>0.69230769230769229</v>
      </c>
      <c r="AG79">
        <v>0.34615384615384609</v>
      </c>
      <c r="AH79">
        <v>0.5</v>
      </c>
      <c r="AI79">
        <v>0.40909090909090901</v>
      </c>
      <c r="AJ79">
        <v>39</v>
      </c>
      <c r="AK79">
        <v>0.47928994082840232</v>
      </c>
      <c r="AL79">
        <v>0.69230769230769229</v>
      </c>
      <c r="AM79">
        <v>0.56643356643356646</v>
      </c>
      <c r="AN79">
        <v>39</v>
      </c>
    </row>
    <row r="80" spans="1:40" x14ac:dyDescent="0.25">
      <c r="A80">
        <v>4</v>
      </c>
      <c r="B80" s="1" t="s">
        <v>59</v>
      </c>
      <c r="C80" s="1" t="s">
        <v>60</v>
      </c>
      <c r="D80" s="1" t="s">
        <v>30</v>
      </c>
      <c r="E80">
        <v>13.005934000015261</v>
      </c>
      <c r="F80">
        <v>156</v>
      </c>
      <c r="G80">
        <v>117</v>
      </c>
      <c r="H80">
        <v>39</v>
      </c>
      <c r="I80">
        <v>0.66666666666666663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1" t="s">
        <v>122</v>
      </c>
      <c r="T80" s="1">
        <v>26</v>
      </c>
      <c r="U80" s="1">
        <v>0</v>
      </c>
      <c r="V80" s="1">
        <v>13</v>
      </c>
      <c r="W80" s="1">
        <v>0</v>
      </c>
      <c r="X80">
        <v>0</v>
      </c>
      <c r="Y80">
        <v>0</v>
      </c>
      <c r="Z80">
        <v>0</v>
      </c>
      <c r="AA80">
        <v>13</v>
      </c>
      <c r="AB80">
        <v>0.66666666666666663</v>
      </c>
      <c r="AC80">
        <v>1</v>
      </c>
      <c r="AD80">
        <v>0.8</v>
      </c>
      <c r="AE80">
        <v>26</v>
      </c>
      <c r="AF80">
        <v>0.66666666666666663</v>
      </c>
      <c r="AG80">
        <v>0.33333333333333331</v>
      </c>
      <c r="AH80">
        <v>0.5</v>
      </c>
      <c r="AI80">
        <v>0.4</v>
      </c>
      <c r="AJ80">
        <v>39</v>
      </c>
      <c r="AK80">
        <v>0.44444444444444442</v>
      </c>
      <c r="AL80">
        <v>0.66666666666666663</v>
      </c>
      <c r="AM80">
        <v>0.53333333333333333</v>
      </c>
      <c r="AN80">
        <v>39</v>
      </c>
    </row>
    <row r="81" spans="1:40" s="3" customFormat="1" x14ac:dyDescent="0.25">
      <c r="A81" s="2" t="s">
        <v>151</v>
      </c>
      <c r="B81" s="2" t="str">
        <f>B80</f>
        <v>SM05</v>
      </c>
      <c r="C81" s="2" t="str">
        <f>C80</f>
        <v>ironycorpus</v>
      </c>
      <c r="D81" s="2" t="str">
        <f>D80</f>
        <v>Binary</v>
      </c>
      <c r="E81" s="2">
        <f>SUM(E77:E80)</f>
        <v>56.722376585006714</v>
      </c>
      <c r="F81" s="2">
        <f>F80</f>
        <v>156</v>
      </c>
      <c r="G81" s="2">
        <f>G80</f>
        <v>117</v>
      </c>
      <c r="H81" s="2">
        <f>H80</f>
        <v>39</v>
      </c>
      <c r="I81" s="2">
        <f>SUM(I77:I80)/4</f>
        <v>0.68589743589743579</v>
      </c>
      <c r="J81" s="2">
        <f t="shared" ref="J81:L81" si="135">SUM(J77:J80)/4</f>
        <v>0</v>
      </c>
      <c r="K81" s="2">
        <f t="shared" si="135"/>
        <v>0</v>
      </c>
      <c r="L81" s="2">
        <f t="shared" si="135"/>
        <v>0</v>
      </c>
      <c r="M81" s="2">
        <f>SUM(M77:M80)/4</f>
        <v>0</v>
      </c>
      <c r="N81" s="2">
        <f t="shared" ref="N81:O81" si="136">SUM(N77:N80)/4</f>
        <v>0</v>
      </c>
      <c r="O81" s="2">
        <f t="shared" si="136"/>
        <v>0</v>
      </c>
      <c r="P81" s="2">
        <f>SUM(P77:P80)/4</f>
        <v>0</v>
      </c>
      <c r="Q81" s="2">
        <f t="shared" ref="Q81:R81" si="137">SUM(Q77:Q80)/4</f>
        <v>0</v>
      </c>
      <c r="R81" s="2">
        <f t="shared" si="137"/>
        <v>0</v>
      </c>
      <c r="S81" s="2"/>
      <c r="T81" s="2">
        <f>ROUND(SUM(T77:T80)/4,0)</f>
        <v>27</v>
      </c>
      <c r="U81" s="2">
        <f t="shared" ref="U81:W81" si="138">ROUND(SUM(U77:U80)/4,0)</f>
        <v>0</v>
      </c>
      <c r="V81" s="2">
        <f t="shared" si="138"/>
        <v>12</v>
      </c>
      <c r="W81" s="2">
        <f t="shared" si="138"/>
        <v>0</v>
      </c>
      <c r="X81" s="2">
        <f t="shared" ref="X81" si="139">SUM(X77:X80)/4</f>
        <v>0</v>
      </c>
      <c r="Y81" s="2">
        <f t="shared" ref="Y81:Z81" si="140">SUM(Y77:Y80)/4</f>
        <v>0</v>
      </c>
      <c r="Z81" s="2">
        <f t="shared" si="140"/>
        <v>0</v>
      </c>
      <c r="AA81" s="2">
        <f>AA80</f>
        <v>13</v>
      </c>
      <c r="AB81" s="2">
        <f t="shared" ref="AB81:AD81" si="141">SUM(AB77:AB80)/4</f>
        <v>0.68589743589743579</v>
      </c>
      <c r="AC81" s="2">
        <f t="shared" si="141"/>
        <v>1</v>
      </c>
      <c r="AD81" s="2">
        <f t="shared" si="141"/>
        <v>0.81363636363636349</v>
      </c>
      <c r="AE81" s="2">
        <f>AE80</f>
        <v>26</v>
      </c>
      <c r="AF81" s="2">
        <f t="shared" ref="AF81:AI81" si="142">SUM(AF77:AF80)/4</f>
        <v>0.68589743589743579</v>
      </c>
      <c r="AG81" s="2">
        <f t="shared" si="142"/>
        <v>0.3429487179487179</v>
      </c>
      <c r="AH81" s="2">
        <f t="shared" si="142"/>
        <v>0.5</v>
      </c>
      <c r="AI81" s="2">
        <f t="shared" si="142"/>
        <v>0.40681818181818175</v>
      </c>
      <c r="AJ81" s="2">
        <f>AJ80</f>
        <v>39</v>
      </c>
      <c r="AK81" s="2">
        <f t="shared" ref="AK81:AM81" si="143">SUM(AK77:AK80)/4</f>
        <v>0.47057856673241283</v>
      </c>
      <c r="AL81" s="2">
        <f t="shared" si="143"/>
        <v>0.68589743589743579</v>
      </c>
      <c r="AM81" s="2">
        <f t="shared" si="143"/>
        <v>0.5581585081585082</v>
      </c>
      <c r="AN81" s="2">
        <f>AN80</f>
        <v>39</v>
      </c>
    </row>
    <row r="82" spans="1:40" x14ac:dyDescent="0.25">
      <c r="A82">
        <v>1</v>
      </c>
      <c r="B82" s="1" t="s">
        <v>61</v>
      </c>
      <c r="C82" s="1" t="s">
        <v>62</v>
      </c>
      <c r="D82" s="1" t="s">
        <v>30</v>
      </c>
      <c r="E82">
        <v>18.437089443206787</v>
      </c>
      <c r="F82">
        <v>469</v>
      </c>
      <c r="G82">
        <v>351</v>
      </c>
      <c r="H82">
        <v>118</v>
      </c>
      <c r="I82">
        <v>0.59322033898305082</v>
      </c>
      <c r="J82">
        <v>0</v>
      </c>
      <c r="K82">
        <v>0</v>
      </c>
      <c r="L82">
        <v>0.59322033898305082</v>
      </c>
      <c r="M82">
        <v>0</v>
      </c>
      <c r="N82">
        <v>0</v>
      </c>
      <c r="O82">
        <v>1</v>
      </c>
      <c r="P82">
        <v>0</v>
      </c>
      <c r="Q82">
        <v>0</v>
      </c>
      <c r="R82">
        <v>0.74468085106382975</v>
      </c>
      <c r="S82" s="1" t="s">
        <v>123</v>
      </c>
      <c r="T82" s="1">
        <v>0</v>
      </c>
      <c r="U82" s="1">
        <v>48</v>
      </c>
      <c r="V82" s="1">
        <v>0</v>
      </c>
      <c r="W82" s="1">
        <v>70</v>
      </c>
      <c r="X82">
        <v>0.59322033898305082</v>
      </c>
      <c r="Y82">
        <v>1</v>
      </c>
      <c r="Z82">
        <v>0.74468085106382975</v>
      </c>
      <c r="AA82">
        <v>70</v>
      </c>
      <c r="AB82">
        <v>0</v>
      </c>
      <c r="AC82">
        <v>0</v>
      </c>
      <c r="AD82">
        <v>0</v>
      </c>
      <c r="AE82">
        <v>48</v>
      </c>
      <c r="AF82">
        <v>0.59322033898305082</v>
      </c>
      <c r="AG82">
        <v>0.29661016949152541</v>
      </c>
      <c r="AH82">
        <v>0.5</v>
      </c>
      <c r="AI82">
        <v>0.37234042553191488</v>
      </c>
      <c r="AJ82">
        <v>118</v>
      </c>
      <c r="AK82">
        <v>0.35191037058316571</v>
      </c>
      <c r="AL82">
        <v>0.59322033898305082</v>
      </c>
      <c r="AM82">
        <v>0.44175982690227189</v>
      </c>
      <c r="AN82">
        <v>118</v>
      </c>
    </row>
    <row r="83" spans="1:40" x14ac:dyDescent="0.25">
      <c r="A83">
        <v>2</v>
      </c>
      <c r="B83" s="1" t="s">
        <v>61</v>
      </c>
      <c r="C83" s="1" t="s">
        <v>62</v>
      </c>
      <c r="D83" s="1" t="s">
        <v>30</v>
      </c>
      <c r="E83">
        <v>20.780232191085808</v>
      </c>
      <c r="F83">
        <v>469</v>
      </c>
      <c r="G83">
        <v>352</v>
      </c>
      <c r="H83">
        <v>117</v>
      </c>
      <c r="I83">
        <v>0.66666666666666663</v>
      </c>
      <c r="J83">
        <v>0</v>
      </c>
      <c r="K83">
        <v>0</v>
      </c>
      <c r="L83">
        <v>0.65346534653465349</v>
      </c>
      <c r="M83">
        <v>0</v>
      </c>
      <c r="N83">
        <v>0</v>
      </c>
      <c r="O83">
        <v>0.94285714285714284</v>
      </c>
      <c r="P83">
        <v>0</v>
      </c>
      <c r="Q83">
        <v>0</v>
      </c>
      <c r="R83">
        <v>0.77192982456140358</v>
      </c>
      <c r="S83" s="1" t="s">
        <v>124</v>
      </c>
      <c r="T83" s="1">
        <v>12</v>
      </c>
      <c r="U83" s="1">
        <v>35</v>
      </c>
      <c r="V83" s="1">
        <v>4</v>
      </c>
      <c r="W83" s="1">
        <v>66</v>
      </c>
      <c r="X83">
        <v>0.65346534653465349</v>
      </c>
      <c r="Y83">
        <v>0.94285714285714284</v>
      </c>
      <c r="Z83">
        <v>0.77192982456140358</v>
      </c>
      <c r="AA83">
        <v>70</v>
      </c>
      <c r="AB83">
        <v>0.75</v>
      </c>
      <c r="AC83">
        <v>0.25531914893617019</v>
      </c>
      <c r="AD83">
        <v>0.38095238095238099</v>
      </c>
      <c r="AE83">
        <v>47</v>
      </c>
      <c r="AF83">
        <v>0.66666666666666663</v>
      </c>
      <c r="AG83">
        <v>0.7017326732673268</v>
      </c>
      <c r="AH83">
        <v>0.59908814589665649</v>
      </c>
      <c r="AI83">
        <v>0.57644110275689231</v>
      </c>
      <c r="AJ83">
        <v>117</v>
      </c>
      <c r="AK83">
        <v>0.69224422442244227</v>
      </c>
      <c r="AL83">
        <v>0.66666666666666663</v>
      </c>
      <c r="AM83">
        <v>0.61487050960735179</v>
      </c>
      <c r="AN83">
        <v>117</v>
      </c>
    </row>
    <row r="84" spans="1:40" x14ac:dyDescent="0.25">
      <c r="A84">
        <v>3</v>
      </c>
      <c r="B84" s="1" t="s">
        <v>61</v>
      </c>
      <c r="C84" s="1" t="s">
        <v>62</v>
      </c>
      <c r="D84" s="1" t="s">
        <v>30</v>
      </c>
      <c r="E84">
        <v>20.75311708450317</v>
      </c>
      <c r="F84">
        <v>469</v>
      </c>
      <c r="G84">
        <v>352</v>
      </c>
      <c r="H84">
        <v>117</v>
      </c>
      <c r="I84">
        <v>0.69230769230769229</v>
      </c>
      <c r="J84">
        <v>0</v>
      </c>
      <c r="K84">
        <v>0</v>
      </c>
      <c r="L84">
        <v>0.69411764705882351</v>
      </c>
      <c r="M84">
        <v>0</v>
      </c>
      <c r="N84">
        <v>0</v>
      </c>
      <c r="O84">
        <v>0.85507246376811596</v>
      </c>
      <c r="P84">
        <v>0</v>
      </c>
      <c r="Q84">
        <v>0</v>
      </c>
      <c r="R84">
        <v>0.76623376623376616</v>
      </c>
      <c r="S84" s="1" t="s">
        <v>125</v>
      </c>
      <c r="T84" s="1">
        <v>22</v>
      </c>
      <c r="U84" s="1">
        <v>26</v>
      </c>
      <c r="V84" s="1">
        <v>10</v>
      </c>
      <c r="W84" s="1">
        <v>59</v>
      </c>
      <c r="X84">
        <v>0.69411764705882351</v>
      </c>
      <c r="Y84">
        <v>0.85507246376811596</v>
      </c>
      <c r="Z84">
        <v>0.76623376623376616</v>
      </c>
      <c r="AA84">
        <v>69</v>
      </c>
      <c r="AB84">
        <v>0.6875</v>
      </c>
      <c r="AC84">
        <v>0.45833333333333331</v>
      </c>
      <c r="AD84">
        <v>0.54999999999999993</v>
      </c>
      <c r="AE84">
        <v>48</v>
      </c>
      <c r="AF84">
        <v>0.69230769230769229</v>
      </c>
      <c r="AG84">
        <v>0.69080882352941175</v>
      </c>
      <c r="AH84">
        <v>0.65670289855072461</v>
      </c>
      <c r="AI84">
        <v>0.6581168831168831</v>
      </c>
      <c r="AJ84">
        <v>117</v>
      </c>
      <c r="AK84">
        <v>0.69140271493212668</v>
      </c>
      <c r="AL84">
        <v>0.69230769230769229</v>
      </c>
      <c r="AM84">
        <v>0.67752247752247752</v>
      </c>
      <c r="AN84">
        <v>117</v>
      </c>
    </row>
    <row r="85" spans="1:40" x14ac:dyDescent="0.25">
      <c r="A85">
        <v>4</v>
      </c>
      <c r="B85" s="1" t="s">
        <v>61</v>
      </c>
      <c r="C85" s="1" t="s">
        <v>62</v>
      </c>
      <c r="D85" s="1" t="s">
        <v>30</v>
      </c>
      <c r="E85">
        <v>20.688327789306641</v>
      </c>
      <c r="F85">
        <v>469</v>
      </c>
      <c r="G85">
        <v>352</v>
      </c>
      <c r="H85">
        <v>117</v>
      </c>
      <c r="I85">
        <v>0.59829059829059827</v>
      </c>
      <c r="J85">
        <v>0</v>
      </c>
      <c r="K85">
        <v>0</v>
      </c>
      <c r="L85">
        <v>0.59649122807017541</v>
      </c>
      <c r="M85">
        <v>0</v>
      </c>
      <c r="N85">
        <v>0</v>
      </c>
      <c r="O85">
        <v>0.98550724637681164</v>
      </c>
      <c r="P85">
        <v>0</v>
      </c>
      <c r="Q85">
        <v>0</v>
      </c>
      <c r="R85">
        <v>0.74316939890710376</v>
      </c>
      <c r="S85" s="1" t="s">
        <v>126</v>
      </c>
      <c r="T85" s="1">
        <v>2</v>
      </c>
      <c r="U85" s="1">
        <v>46</v>
      </c>
      <c r="V85" s="1">
        <v>1</v>
      </c>
      <c r="W85" s="1">
        <v>68</v>
      </c>
      <c r="X85">
        <v>0.59649122807017541</v>
      </c>
      <c r="Y85">
        <v>0.98550724637681164</v>
      </c>
      <c r="Z85">
        <v>0.74316939890710376</v>
      </c>
      <c r="AA85">
        <v>69</v>
      </c>
      <c r="AB85">
        <v>0.66666666666666663</v>
      </c>
      <c r="AC85">
        <v>4.1666666666666602E-2</v>
      </c>
      <c r="AD85">
        <v>7.8431372549019607E-2</v>
      </c>
      <c r="AE85">
        <v>48</v>
      </c>
      <c r="AF85">
        <v>0.59829059829059827</v>
      </c>
      <c r="AG85">
        <v>0.63157894736842102</v>
      </c>
      <c r="AH85">
        <v>0.51358695652173914</v>
      </c>
      <c r="AI85">
        <v>0.4108003857280616</v>
      </c>
      <c r="AJ85">
        <v>117</v>
      </c>
      <c r="AK85">
        <v>0.62528115159694109</v>
      </c>
      <c r="AL85">
        <v>0.59829059829059827</v>
      </c>
      <c r="AM85">
        <v>0.47045636245250511</v>
      </c>
      <c r="AN85">
        <v>117</v>
      </c>
    </row>
    <row r="86" spans="1:40" s="3" customFormat="1" x14ac:dyDescent="0.25">
      <c r="A86" s="2" t="s">
        <v>151</v>
      </c>
      <c r="B86" s="2" t="str">
        <f>B85</f>
        <v>SM06</v>
      </c>
      <c r="C86" s="2" t="str">
        <f>C85</f>
        <v>celeb</v>
      </c>
      <c r="D86" s="2" t="str">
        <f>D85</f>
        <v>Binary</v>
      </c>
      <c r="E86" s="2">
        <f>SUM(E82:E85)</f>
        <v>80.658766508102403</v>
      </c>
      <c r="F86" s="2">
        <f>F85</f>
        <v>469</v>
      </c>
      <c r="G86" s="2">
        <f>G85</f>
        <v>352</v>
      </c>
      <c r="H86" s="2">
        <f>H85</f>
        <v>117</v>
      </c>
      <c r="I86" s="2">
        <f>SUM(I82:I85)/4</f>
        <v>0.637621324062002</v>
      </c>
      <c r="J86" s="2">
        <f t="shared" ref="J86:L86" si="144">SUM(J82:J85)/4</f>
        <v>0</v>
      </c>
      <c r="K86" s="2">
        <f t="shared" si="144"/>
        <v>0</v>
      </c>
      <c r="L86" s="2">
        <f t="shared" si="144"/>
        <v>0.63432364016167575</v>
      </c>
      <c r="M86" s="2">
        <f>SUM(M82:M85)/4</f>
        <v>0</v>
      </c>
      <c r="N86" s="2">
        <f t="shared" ref="N86:O86" si="145">SUM(N82:N85)/4</f>
        <v>0</v>
      </c>
      <c r="O86" s="2">
        <f t="shared" si="145"/>
        <v>0.94585921325051758</v>
      </c>
      <c r="P86" s="2">
        <f>SUM(P82:P85)/4</f>
        <v>0</v>
      </c>
      <c r="Q86" s="2">
        <f t="shared" ref="Q86:R86" si="146">SUM(Q82:Q85)/4</f>
        <v>0</v>
      </c>
      <c r="R86" s="2">
        <f t="shared" si="146"/>
        <v>0.75650346019152581</v>
      </c>
      <c r="S86" s="2"/>
      <c r="T86" s="2">
        <f>ROUND(SUM(T82:T85)/4,0)</f>
        <v>9</v>
      </c>
      <c r="U86" s="2">
        <f t="shared" ref="U86:W86" si="147">ROUND(SUM(U82:U85)/4,0)</f>
        <v>39</v>
      </c>
      <c r="V86" s="2">
        <f t="shared" si="147"/>
        <v>4</v>
      </c>
      <c r="W86" s="2">
        <f t="shared" si="147"/>
        <v>66</v>
      </c>
      <c r="X86" s="2">
        <f t="shared" ref="X86" si="148">SUM(X82:X85)/4</f>
        <v>0.63432364016167575</v>
      </c>
      <c r="Y86" s="2">
        <f t="shared" ref="Y86:Z86" si="149">SUM(Y82:Y85)/4</f>
        <v>0.94585921325051758</v>
      </c>
      <c r="Z86" s="2">
        <f t="shared" si="149"/>
        <v>0.75650346019152581</v>
      </c>
      <c r="AA86" s="2">
        <f>AA85</f>
        <v>69</v>
      </c>
      <c r="AB86" s="2">
        <f t="shared" ref="AB86:AD86" si="150">SUM(AB82:AB85)/4</f>
        <v>0.52604166666666663</v>
      </c>
      <c r="AC86" s="2">
        <f t="shared" si="150"/>
        <v>0.18882978723404253</v>
      </c>
      <c r="AD86" s="2">
        <f t="shared" si="150"/>
        <v>0.25234593837535013</v>
      </c>
      <c r="AE86" s="2">
        <f>AE85</f>
        <v>48</v>
      </c>
      <c r="AF86" s="2">
        <f t="shared" ref="AF86:AI86" si="151">SUM(AF82:AF85)/4</f>
        <v>0.637621324062002</v>
      </c>
      <c r="AG86" s="2">
        <f t="shared" si="151"/>
        <v>0.58018265341417119</v>
      </c>
      <c r="AH86" s="2">
        <f t="shared" si="151"/>
        <v>0.56734450024228011</v>
      </c>
      <c r="AI86" s="2">
        <f t="shared" si="151"/>
        <v>0.50442469928343803</v>
      </c>
      <c r="AJ86" s="2">
        <f>AJ85</f>
        <v>117</v>
      </c>
      <c r="AK86" s="2">
        <f t="shared" ref="AK86:AM86" si="152">SUM(AK82:AK85)/4</f>
        <v>0.5902096153836689</v>
      </c>
      <c r="AL86" s="2">
        <f t="shared" si="152"/>
        <v>0.637621324062002</v>
      </c>
      <c r="AM86" s="2">
        <f t="shared" si="152"/>
        <v>0.55115229412115152</v>
      </c>
      <c r="AN86" s="2">
        <f>AN85</f>
        <v>117</v>
      </c>
    </row>
    <row r="87" spans="1:40" x14ac:dyDescent="0.25">
      <c r="A87">
        <v>1</v>
      </c>
      <c r="B87" s="1" t="s">
        <v>63</v>
      </c>
      <c r="C87" s="1" t="s">
        <v>64</v>
      </c>
      <c r="D87" s="1" t="s">
        <v>30</v>
      </c>
      <c r="E87">
        <v>1614.0945456027985</v>
      </c>
      <c r="F87">
        <v>70000</v>
      </c>
      <c r="G87">
        <v>52500</v>
      </c>
      <c r="H87">
        <v>17500</v>
      </c>
      <c r="I87">
        <v>0.91468571428571444</v>
      </c>
      <c r="J87">
        <v>0</v>
      </c>
      <c r="K87">
        <v>0</v>
      </c>
      <c r="L87">
        <v>0.915302735492732</v>
      </c>
      <c r="M87">
        <v>0</v>
      </c>
      <c r="N87">
        <v>0</v>
      </c>
      <c r="O87">
        <v>0.91394285714285717</v>
      </c>
      <c r="P87">
        <v>0</v>
      </c>
      <c r="Q87">
        <v>0</v>
      </c>
      <c r="R87">
        <v>0.91462229084462765</v>
      </c>
      <c r="S87" s="1" t="s">
        <v>127</v>
      </c>
      <c r="T87" s="1">
        <v>8010</v>
      </c>
      <c r="U87" s="1">
        <v>740</v>
      </c>
      <c r="V87" s="1">
        <v>753</v>
      </c>
      <c r="W87" s="1">
        <v>7997</v>
      </c>
      <c r="X87">
        <v>0.915302735492732</v>
      </c>
      <c r="Y87">
        <v>0.91394285714285717</v>
      </c>
      <c r="Z87">
        <v>0.91462229084462765</v>
      </c>
      <c r="AA87">
        <v>8750</v>
      </c>
      <c r="AB87">
        <v>0.91407052379322162</v>
      </c>
      <c r="AC87">
        <v>0.91542857142857159</v>
      </c>
      <c r="AD87">
        <v>0.91474904356763564</v>
      </c>
      <c r="AE87">
        <v>8750</v>
      </c>
      <c r="AF87">
        <v>0.91468571428571444</v>
      </c>
      <c r="AG87">
        <v>0.91468662964297676</v>
      </c>
      <c r="AH87">
        <v>0.91468571428571444</v>
      </c>
      <c r="AI87">
        <v>0.91468566720613165</v>
      </c>
      <c r="AJ87">
        <v>17500</v>
      </c>
      <c r="AK87">
        <v>0.91468662964297676</v>
      </c>
      <c r="AL87">
        <v>0.91468571428571444</v>
      </c>
      <c r="AM87">
        <v>0.91468566720613165</v>
      </c>
      <c r="AN87">
        <v>17500</v>
      </c>
    </row>
    <row r="88" spans="1:40" x14ac:dyDescent="0.25">
      <c r="A88">
        <v>2</v>
      </c>
      <c r="B88" s="1" t="s">
        <v>63</v>
      </c>
      <c r="C88" s="1" t="s">
        <v>64</v>
      </c>
      <c r="D88" s="1" t="s">
        <v>30</v>
      </c>
      <c r="E88">
        <v>1619.3251383304596</v>
      </c>
      <c r="F88">
        <v>70000</v>
      </c>
      <c r="G88">
        <v>52500</v>
      </c>
      <c r="H88">
        <v>17500</v>
      </c>
      <c r="I88">
        <v>0.91554285714285721</v>
      </c>
      <c r="J88">
        <v>0</v>
      </c>
      <c r="K88">
        <v>0</v>
      </c>
      <c r="L88">
        <v>0.91261915569677721</v>
      </c>
      <c r="M88">
        <v>0</v>
      </c>
      <c r="N88">
        <v>0</v>
      </c>
      <c r="O88">
        <v>0.91908571428571439</v>
      </c>
      <c r="P88">
        <v>0</v>
      </c>
      <c r="Q88">
        <v>0</v>
      </c>
      <c r="R88">
        <v>0.91584102038492199</v>
      </c>
      <c r="S88" s="1" t="s">
        <v>128</v>
      </c>
      <c r="T88" s="1">
        <v>7980</v>
      </c>
      <c r="U88" s="1">
        <v>770</v>
      </c>
      <c r="V88" s="1">
        <v>708</v>
      </c>
      <c r="W88" s="1">
        <v>8042</v>
      </c>
      <c r="X88">
        <v>0.91261915569677721</v>
      </c>
      <c r="Y88">
        <v>0.91908571428571439</v>
      </c>
      <c r="Z88">
        <v>0.91584102038492199</v>
      </c>
      <c r="AA88">
        <v>8750</v>
      </c>
      <c r="AB88">
        <v>0.91850828729281764</v>
      </c>
      <c r="AC88">
        <v>0.91200000000000003</v>
      </c>
      <c r="AD88">
        <v>0.91524257368964357</v>
      </c>
      <c r="AE88">
        <v>8750</v>
      </c>
      <c r="AF88">
        <v>0.91554285714285721</v>
      </c>
      <c r="AG88">
        <v>0.91556372149479737</v>
      </c>
      <c r="AH88">
        <v>0.91554285714285721</v>
      </c>
      <c r="AI88">
        <v>0.91554179703728278</v>
      </c>
      <c r="AJ88">
        <v>17500</v>
      </c>
      <c r="AK88">
        <v>0.91556372149479737</v>
      </c>
      <c r="AL88">
        <v>0.91554285714285721</v>
      </c>
      <c r="AM88">
        <v>0.91554179703728278</v>
      </c>
      <c r="AN88">
        <v>17500</v>
      </c>
    </row>
    <row r="89" spans="1:40" x14ac:dyDescent="0.25">
      <c r="A89">
        <v>3</v>
      </c>
      <c r="B89" s="1" t="s">
        <v>63</v>
      </c>
      <c r="C89" s="1" t="s">
        <v>64</v>
      </c>
      <c r="D89" s="1" t="s">
        <v>30</v>
      </c>
      <c r="E89">
        <v>1619.3458454608915</v>
      </c>
      <c r="F89">
        <v>70000</v>
      </c>
      <c r="G89">
        <v>52500</v>
      </c>
      <c r="H89">
        <v>17500</v>
      </c>
      <c r="I89">
        <v>0.90942857142857159</v>
      </c>
      <c r="J89">
        <v>0</v>
      </c>
      <c r="K89">
        <v>0</v>
      </c>
      <c r="L89">
        <v>0.90938178493886401</v>
      </c>
      <c r="M89">
        <v>0</v>
      </c>
      <c r="N89">
        <v>0</v>
      </c>
      <c r="O89">
        <v>0.90948571428571423</v>
      </c>
      <c r="P89">
        <v>0</v>
      </c>
      <c r="Q89">
        <v>0</v>
      </c>
      <c r="R89">
        <v>0.90943374664304877</v>
      </c>
      <c r="S89" s="1" t="s">
        <v>129</v>
      </c>
      <c r="T89" s="1">
        <v>7957</v>
      </c>
      <c r="U89" s="1">
        <v>793</v>
      </c>
      <c r="V89" s="1">
        <v>792</v>
      </c>
      <c r="W89" s="1">
        <v>7958</v>
      </c>
      <c r="X89">
        <v>0.90938178493886401</v>
      </c>
      <c r="Y89">
        <v>0.90948571428571423</v>
      </c>
      <c r="Z89">
        <v>0.90943374664304877</v>
      </c>
      <c r="AA89">
        <v>8750</v>
      </c>
      <c r="AB89">
        <v>0.90947536861355582</v>
      </c>
      <c r="AC89">
        <v>0.90937142857142861</v>
      </c>
      <c r="AD89">
        <v>0.90942339562260699</v>
      </c>
      <c r="AE89">
        <v>8750</v>
      </c>
      <c r="AF89">
        <v>0.90942857142857159</v>
      </c>
      <c r="AG89">
        <v>0.90942857677621003</v>
      </c>
      <c r="AH89">
        <v>0.90942857142857159</v>
      </c>
      <c r="AI89">
        <v>0.90942857113282805</v>
      </c>
      <c r="AJ89">
        <v>17500</v>
      </c>
      <c r="AK89">
        <v>0.90942857677621003</v>
      </c>
      <c r="AL89">
        <v>0.90942857142857159</v>
      </c>
      <c r="AM89">
        <v>0.90942857113282782</v>
      </c>
      <c r="AN89">
        <v>17500</v>
      </c>
    </row>
    <row r="90" spans="1:40" x14ac:dyDescent="0.25">
      <c r="A90">
        <v>4</v>
      </c>
      <c r="B90" s="1" t="s">
        <v>63</v>
      </c>
      <c r="C90" s="1" t="s">
        <v>64</v>
      </c>
      <c r="D90" s="1" t="s">
        <v>30</v>
      </c>
      <c r="E90">
        <v>1619.7501928806305</v>
      </c>
      <c r="F90">
        <v>70000</v>
      </c>
      <c r="G90">
        <v>52500</v>
      </c>
      <c r="H90">
        <v>17500</v>
      </c>
      <c r="I90">
        <v>0.91211428571428577</v>
      </c>
      <c r="J90">
        <v>0</v>
      </c>
      <c r="K90">
        <v>0</v>
      </c>
      <c r="L90">
        <v>0.91736111111111118</v>
      </c>
      <c r="M90">
        <v>0</v>
      </c>
      <c r="N90">
        <v>0</v>
      </c>
      <c r="O90">
        <v>0.90582857142857143</v>
      </c>
      <c r="P90">
        <v>0</v>
      </c>
      <c r="Q90">
        <v>0</v>
      </c>
      <c r="R90">
        <v>0.91155836687751579</v>
      </c>
      <c r="S90" s="1" t="s">
        <v>130</v>
      </c>
      <c r="T90" s="1">
        <v>8036</v>
      </c>
      <c r="U90" s="1">
        <v>714</v>
      </c>
      <c r="V90" s="1">
        <v>824</v>
      </c>
      <c r="W90" s="1">
        <v>7926</v>
      </c>
      <c r="X90">
        <v>0.91736111111111118</v>
      </c>
      <c r="Y90">
        <v>0.90582857142857143</v>
      </c>
      <c r="Z90">
        <v>0.91155836687751579</v>
      </c>
      <c r="AA90">
        <v>8750</v>
      </c>
      <c r="AB90">
        <v>0.90699774266365685</v>
      </c>
      <c r="AC90">
        <v>0.91839999999999999</v>
      </c>
      <c r="AD90">
        <v>0.91266325951164118</v>
      </c>
      <c r="AE90">
        <v>8750</v>
      </c>
      <c r="AF90">
        <v>0.91211428571428577</v>
      </c>
      <c r="AG90">
        <v>0.91217942688738396</v>
      </c>
      <c r="AH90">
        <v>0.91211428571428566</v>
      </c>
      <c r="AI90">
        <v>0.91211081319457843</v>
      </c>
      <c r="AJ90">
        <v>17500</v>
      </c>
      <c r="AK90">
        <v>0.91217942688738396</v>
      </c>
      <c r="AL90">
        <v>0.91211428571428577</v>
      </c>
      <c r="AM90">
        <v>0.91211081319457843</v>
      </c>
      <c r="AN90">
        <v>17500</v>
      </c>
    </row>
    <row r="91" spans="1:40" s="3" customFormat="1" x14ac:dyDescent="0.25">
      <c r="A91" s="2" t="s">
        <v>151</v>
      </c>
      <c r="B91" s="2" t="str">
        <f>B90</f>
        <v>RE02</v>
      </c>
      <c r="C91" s="2" t="str">
        <f>C90</f>
        <v>scare</v>
      </c>
      <c r="D91" s="2" t="str">
        <f>D90</f>
        <v>Binary</v>
      </c>
      <c r="E91" s="2">
        <f>SUM(E87:E90)</f>
        <v>6472.5157222747803</v>
      </c>
      <c r="F91" s="2">
        <f>F90</f>
        <v>70000</v>
      </c>
      <c r="G91" s="2">
        <f>G90</f>
        <v>52500</v>
      </c>
      <c r="H91" s="2">
        <f>H90</f>
        <v>17500</v>
      </c>
      <c r="I91" s="2">
        <f>SUM(I87:I90)/4</f>
        <v>0.91294285714285728</v>
      </c>
      <c r="J91" s="2">
        <f t="shared" ref="J91:L91" si="153">SUM(J87:J90)/4</f>
        <v>0</v>
      </c>
      <c r="K91" s="2">
        <f t="shared" si="153"/>
        <v>0</v>
      </c>
      <c r="L91" s="2">
        <f t="shared" si="153"/>
        <v>0.91366619680987105</v>
      </c>
      <c r="M91" s="2">
        <f>SUM(M87:M90)/4</f>
        <v>0</v>
      </c>
      <c r="N91" s="2">
        <f t="shared" ref="N91:O91" si="154">SUM(N87:N90)/4</f>
        <v>0</v>
      </c>
      <c r="O91" s="2">
        <f t="shared" si="154"/>
        <v>0.91208571428571439</v>
      </c>
      <c r="P91" s="2">
        <f>SUM(P87:P90)/4</f>
        <v>0</v>
      </c>
      <c r="Q91" s="2">
        <f t="shared" ref="Q91:R91" si="155">SUM(Q87:Q90)/4</f>
        <v>0</v>
      </c>
      <c r="R91" s="2">
        <f t="shared" si="155"/>
        <v>0.91286385618752852</v>
      </c>
      <c r="S91" s="2"/>
      <c r="T91" s="2">
        <f>ROUND(SUM(T87:T90)/4,0)</f>
        <v>7996</v>
      </c>
      <c r="U91" s="2">
        <f t="shared" ref="U91:W91" si="156">ROUND(SUM(U87:U90)/4,0)</f>
        <v>754</v>
      </c>
      <c r="V91" s="2">
        <f t="shared" si="156"/>
        <v>769</v>
      </c>
      <c r="W91" s="2">
        <f t="shared" si="156"/>
        <v>7981</v>
      </c>
      <c r="X91" s="2">
        <f t="shared" ref="X91" si="157">SUM(X87:X90)/4</f>
        <v>0.91366619680987105</v>
      </c>
      <c r="Y91" s="2">
        <f t="shared" ref="Y91:Z91" si="158">SUM(Y87:Y90)/4</f>
        <v>0.91208571428571439</v>
      </c>
      <c r="Z91" s="2">
        <f t="shared" si="158"/>
        <v>0.91286385618752852</v>
      </c>
      <c r="AA91" s="2">
        <f>AA90</f>
        <v>8750</v>
      </c>
      <c r="AB91" s="2">
        <f t="shared" ref="AB91:AD91" si="159">SUM(AB87:AB90)/4</f>
        <v>0.91226298059081301</v>
      </c>
      <c r="AC91" s="2">
        <f t="shared" si="159"/>
        <v>0.91380000000000006</v>
      </c>
      <c r="AD91" s="2">
        <f t="shared" si="159"/>
        <v>0.91301956809788187</v>
      </c>
      <c r="AE91" s="2">
        <f>AE90</f>
        <v>8750</v>
      </c>
      <c r="AF91" s="2">
        <f t="shared" ref="AF91:AI91" si="160">SUM(AF87:AF90)/4</f>
        <v>0.91294285714285728</v>
      </c>
      <c r="AG91" s="2">
        <f t="shared" si="160"/>
        <v>0.91296458870034214</v>
      </c>
      <c r="AH91" s="2">
        <f t="shared" si="160"/>
        <v>0.91294285714285728</v>
      </c>
      <c r="AI91" s="2">
        <f t="shared" si="160"/>
        <v>0.91294171214270525</v>
      </c>
      <c r="AJ91" s="2">
        <f>AJ90</f>
        <v>17500</v>
      </c>
      <c r="AK91" s="2">
        <f t="shared" ref="AK91:AM91" si="161">SUM(AK87:AK90)/4</f>
        <v>0.91296458870034214</v>
      </c>
      <c r="AL91" s="2">
        <f t="shared" si="161"/>
        <v>0.91294285714285728</v>
      </c>
      <c r="AM91" s="2">
        <f t="shared" si="161"/>
        <v>0.91294171214270525</v>
      </c>
      <c r="AN91" s="2">
        <f>AN90</f>
        <v>17500</v>
      </c>
    </row>
    <row r="92" spans="1:40" x14ac:dyDescent="0.25">
      <c r="A92">
        <v>1</v>
      </c>
      <c r="B92" s="1" t="s">
        <v>65</v>
      </c>
      <c r="C92" s="1" t="s">
        <v>66</v>
      </c>
      <c r="D92" s="1" t="s">
        <v>30</v>
      </c>
      <c r="E92">
        <v>1292.2843110561371</v>
      </c>
      <c r="F92">
        <v>55059</v>
      </c>
      <c r="G92">
        <v>41294</v>
      </c>
      <c r="H92">
        <v>13765</v>
      </c>
      <c r="I92">
        <v>0.93185615691972401</v>
      </c>
      <c r="J92">
        <v>0</v>
      </c>
      <c r="K92">
        <v>0</v>
      </c>
      <c r="L92">
        <v>0.94229631090944965</v>
      </c>
      <c r="M92">
        <v>0</v>
      </c>
      <c r="N92">
        <v>0</v>
      </c>
      <c r="O92">
        <v>0.96436503129416518</v>
      </c>
      <c r="P92">
        <v>0</v>
      </c>
      <c r="Q92">
        <v>0</v>
      </c>
      <c r="R92">
        <v>0.95320295350229478</v>
      </c>
      <c r="S92" s="1" t="s">
        <v>131</v>
      </c>
      <c r="T92" s="1">
        <v>3274</v>
      </c>
      <c r="U92" s="1">
        <v>585</v>
      </c>
      <c r="V92" s="1">
        <v>353</v>
      </c>
      <c r="W92" s="1">
        <v>9553</v>
      </c>
      <c r="X92">
        <v>0.94229631090944965</v>
      </c>
      <c r="Y92">
        <v>0.96436503129416518</v>
      </c>
      <c r="Z92">
        <v>0.95320295350229478</v>
      </c>
      <c r="AA92">
        <v>9906</v>
      </c>
      <c r="AB92">
        <v>0.90267438654535437</v>
      </c>
      <c r="AC92">
        <v>0.84840632288157558</v>
      </c>
      <c r="AD92">
        <v>0.87469943895271174</v>
      </c>
      <c r="AE92">
        <v>3859</v>
      </c>
      <c r="AF92">
        <v>0.93185615691972401</v>
      </c>
      <c r="AG92">
        <v>0.92248534872740184</v>
      </c>
      <c r="AH92">
        <v>0.90638567708787043</v>
      </c>
      <c r="AI92">
        <v>0.9139511962275032</v>
      </c>
      <c r="AJ92">
        <v>13765</v>
      </c>
      <c r="AK92">
        <v>0.93118835550654044</v>
      </c>
      <c r="AL92">
        <v>0.93185615691972401</v>
      </c>
      <c r="AM92">
        <v>0.9311945944287866</v>
      </c>
      <c r="AN92">
        <v>13765</v>
      </c>
    </row>
    <row r="93" spans="1:40" x14ac:dyDescent="0.25">
      <c r="A93">
        <v>2</v>
      </c>
      <c r="B93" s="1" t="s">
        <v>65</v>
      </c>
      <c r="C93" s="1" t="s">
        <v>66</v>
      </c>
      <c r="D93" s="1" t="s">
        <v>30</v>
      </c>
      <c r="E93">
        <v>1294.7930762767792</v>
      </c>
      <c r="F93">
        <v>55059</v>
      </c>
      <c r="G93">
        <v>41294</v>
      </c>
      <c r="H93">
        <v>13765</v>
      </c>
      <c r="I93">
        <v>0.93389030148928442</v>
      </c>
      <c r="J93">
        <v>0</v>
      </c>
      <c r="K93">
        <v>0</v>
      </c>
      <c r="L93">
        <v>0.94306540583136322</v>
      </c>
      <c r="M93">
        <v>0</v>
      </c>
      <c r="N93">
        <v>0</v>
      </c>
      <c r="O93">
        <v>0.96648495861094275</v>
      </c>
      <c r="P93">
        <v>0</v>
      </c>
      <c r="Q93">
        <v>0</v>
      </c>
      <c r="R93">
        <v>0.95463156845149078</v>
      </c>
      <c r="S93" s="1" t="s">
        <v>132</v>
      </c>
      <c r="T93" s="1">
        <v>3281</v>
      </c>
      <c r="U93" s="1">
        <v>578</v>
      </c>
      <c r="V93" s="1">
        <v>332</v>
      </c>
      <c r="W93" s="1">
        <v>9574</v>
      </c>
      <c r="X93">
        <v>0.94306540583136322</v>
      </c>
      <c r="Y93">
        <v>0.96648495861094275</v>
      </c>
      <c r="Z93">
        <v>0.95463156845149078</v>
      </c>
      <c r="AA93">
        <v>9906</v>
      </c>
      <c r="AB93">
        <v>0.90810960420703002</v>
      </c>
      <c r="AC93">
        <v>0.85022026431718056</v>
      </c>
      <c r="AD93">
        <v>0.87821199143468953</v>
      </c>
      <c r="AE93">
        <v>3859</v>
      </c>
      <c r="AF93">
        <v>0.93389030148928442</v>
      </c>
      <c r="AG93">
        <v>0.92558750501919662</v>
      </c>
      <c r="AH93">
        <v>0.90835261146406165</v>
      </c>
      <c r="AI93">
        <v>0.91642177994309004</v>
      </c>
      <c r="AJ93">
        <v>13765</v>
      </c>
      <c r="AK93">
        <v>0.93326559192157021</v>
      </c>
      <c r="AL93">
        <v>0.93389030148928442</v>
      </c>
      <c r="AM93">
        <v>0.93320743857805555</v>
      </c>
      <c r="AN93">
        <v>13765</v>
      </c>
    </row>
    <row r="94" spans="1:40" x14ac:dyDescent="0.25">
      <c r="A94">
        <v>3</v>
      </c>
      <c r="B94" s="1" t="s">
        <v>65</v>
      </c>
      <c r="C94" s="1" t="s">
        <v>66</v>
      </c>
      <c r="D94" s="1" t="s">
        <v>30</v>
      </c>
      <c r="E94">
        <v>1299.6007578372955</v>
      </c>
      <c r="F94">
        <v>55059</v>
      </c>
      <c r="G94">
        <v>41294</v>
      </c>
      <c r="H94">
        <v>13765</v>
      </c>
      <c r="I94">
        <v>0.93258263712313838</v>
      </c>
      <c r="J94">
        <v>0</v>
      </c>
      <c r="K94">
        <v>0</v>
      </c>
      <c r="L94">
        <v>0.94445544554455441</v>
      </c>
      <c r="M94">
        <v>0</v>
      </c>
      <c r="N94">
        <v>0</v>
      </c>
      <c r="O94">
        <v>0.9629517464163132</v>
      </c>
      <c r="P94">
        <v>0</v>
      </c>
      <c r="Q94">
        <v>0</v>
      </c>
      <c r="R94">
        <v>0.95361391582525235</v>
      </c>
      <c r="S94" s="1" t="s">
        <v>133</v>
      </c>
      <c r="T94" s="1">
        <v>3298</v>
      </c>
      <c r="U94" s="1">
        <v>561</v>
      </c>
      <c r="V94" s="1">
        <v>367</v>
      </c>
      <c r="W94" s="1">
        <v>9539</v>
      </c>
      <c r="X94">
        <v>0.94445544554455441</v>
      </c>
      <c r="Y94">
        <v>0.9629517464163132</v>
      </c>
      <c r="Z94">
        <v>0.95361391582525235</v>
      </c>
      <c r="AA94">
        <v>9906</v>
      </c>
      <c r="AB94">
        <v>0.89986357435197817</v>
      </c>
      <c r="AC94">
        <v>0.85462555066079293</v>
      </c>
      <c r="AD94">
        <v>0.87666135034556081</v>
      </c>
      <c r="AE94">
        <v>3859</v>
      </c>
      <c r="AF94">
        <v>0.93258263712313838</v>
      </c>
      <c r="AG94">
        <v>0.92215950994826623</v>
      </c>
      <c r="AH94">
        <v>0.90878864853855323</v>
      </c>
      <c r="AI94">
        <v>0.91513763308540663</v>
      </c>
      <c r="AJ94">
        <v>13765</v>
      </c>
      <c r="AK94">
        <v>0.93195417195703878</v>
      </c>
      <c r="AL94">
        <v>0.93258263712313838</v>
      </c>
      <c r="AM94">
        <v>0.93204036332353557</v>
      </c>
      <c r="AN94">
        <v>13765</v>
      </c>
    </row>
    <row r="95" spans="1:40" x14ac:dyDescent="0.25">
      <c r="A95">
        <v>4</v>
      </c>
      <c r="B95" s="1" t="s">
        <v>65</v>
      </c>
      <c r="C95" s="1" t="s">
        <v>66</v>
      </c>
      <c r="D95" s="1" t="s">
        <v>30</v>
      </c>
      <c r="E95">
        <v>1297.918420791626</v>
      </c>
      <c r="F95">
        <v>55059</v>
      </c>
      <c r="G95">
        <v>41295</v>
      </c>
      <c r="H95">
        <v>13764</v>
      </c>
      <c r="I95">
        <v>0.93039814007555943</v>
      </c>
      <c r="J95">
        <v>0</v>
      </c>
      <c r="K95">
        <v>0</v>
      </c>
      <c r="L95">
        <v>0.93982892537606921</v>
      </c>
      <c r="M95">
        <v>0</v>
      </c>
      <c r="N95">
        <v>0</v>
      </c>
      <c r="O95">
        <v>0.96506814740030278</v>
      </c>
      <c r="P95">
        <v>0</v>
      </c>
      <c r="Q95">
        <v>0</v>
      </c>
      <c r="R95">
        <v>0.95228133094241885</v>
      </c>
      <c r="S95" s="1" t="s">
        <v>134</v>
      </c>
      <c r="T95" s="1">
        <v>3247</v>
      </c>
      <c r="U95" s="1">
        <v>612</v>
      </c>
      <c r="V95" s="1">
        <v>346</v>
      </c>
      <c r="W95" s="1">
        <v>9559</v>
      </c>
      <c r="X95">
        <v>0.93982892537606921</v>
      </c>
      <c r="Y95">
        <v>0.96506814740030278</v>
      </c>
      <c r="Z95">
        <v>0.95228133094241885</v>
      </c>
      <c r="AA95">
        <v>9905</v>
      </c>
      <c r="AB95">
        <v>0.9037016420818258</v>
      </c>
      <c r="AC95">
        <v>0.84140969162995594</v>
      </c>
      <c r="AD95">
        <v>0.87144390767579172</v>
      </c>
      <c r="AE95">
        <v>3859</v>
      </c>
      <c r="AF95">
        <v>0.93039814007555943</v>
      </c>
      <c r="AG95">
        <v>0.92176528372894762</v>
      </c>
      <c r="AH95">
        <v>0.90323891951512936</v>
      </c>
      <c r="AI95">
        <v>0.91186261930910517</v>
      </c>
      <c r="AJ95">
        <v>13764</v>
      </c>
      <c r="AK95">
        <v>0.92969995224089885</v>
      </c>
      <c r="AL95">
        <v>0.93039814007555943</v>
      </c>
      <c r="AM95">
        <v>0.92961701705213162</v>
      </c>
      <c r="AN95">
        <v>13764</v>
      </c>
    </row>
    <row r="96" spans="1:40" s="3" customFormat="1" x14ac:dyDescent="0.25">
      <c r="A96" s="2" t="s">
        <v>151</v>
      </c>
      <c r="B96" s="2" t="str">
        <f>B95</f>
        <v>RE04</v>
      </c>
      <c r="C96" s="2" t="str">
        <f>C95</f>
        <v>filmstarts</v>
      </c>
      <c r="D96" s="2" t="str">
        <f>D95</f>
        <v>Binary</v>
      </c>
      <c r="E96" s="2">
        <f>SUM(E92:E95)</f>
        <v>5184.5965659618378</v>
      </c>
      <c r="F96" s="2">
        <f>F95</f>
        <v>55059</v>
      </c>
      <c r="G96" s="2">
        <f>G95</f>
        <v>41295</v>
      </c>
      <c r="H96" s="2">
        <f>H95</f>
        <v>13764</v>
      </c>
      <c r="I96" s="2">
        <f>SUM(I92:I95)/4</f>
        <v>0.93218180890192659</v>
      </c>
      <c r="J96" s="2">
        <f t="shared" ref="J96:L96" si="162">SUM(J92:J95)/4</f>
        <v>0</v>
      </c>
      <c r="K96" s="2">
        <f t="shared" si="162"/>
        <v>0</v>
      </c>
      <c r="L96" s="2">
        <f t="shared" si="162"/>
        <v>0.94241152191535926</v>
      </c>
      <c r="M96" s="2">
        <f>SUM(M92:M95)/4</f>
        <v>0</v>
      </c>
      <c r="N96" s="2">
        <f t="shared" ref="N96:O96" si="163">SUM(N92:N95)/4</f>
        <v>0</v>
      </c>
      <c r="O96" s="2">
        <f t="shared" si="163"/>
        <v>0.96471747093043092</v>
      </c>
      <c r="P96" s="2">
        <f>SUM(P92:P95)/4</f>
        <v>0</v>
      </c>
      <c r="Q96" s="2">
        <f t="shared" ref="Q96:R96" si="164">SUM(Q92:Q95)/4</f>
        <v>0</v>
      </c>
      <c r="R96" s="2">
        <f t="shared" si="164"/>
        <v>0.95343244218036427</v>
      </c>
      <c r="S96" s="2"/>
      <c r="T96" s="2">
        <f>ROUND(SUM(T92:T95)/4,0)</f>
        <v>3275</v>
      </c>
      <c r="U96" s="2">
        <f t="shared" ref="U96:W96" si="165">ROUND(SUM(U92:U95)/4,0)</f>
        <v>584</v>
      </c>
      <c r="V96" s="2">
        <f t="shared" si="165"/>
        <v>350</v>
      </c>
      <c r="W96" s="2">
        <f t="shared" si="165"/>
        <v>9556</v>
      </c>
      <c r="X96" s="2">
        <f t="shared" ref="X96" si="166">SUM(X92:X95)/4</f>
        <v>0.94241152191535926</v>
      </c>
      <c r="Y96" s="2">
        <f t="shared" ref="Y96:Z96" si="167">SUM(Y92:Y95)/4</f>
        <v>0.96471747093043092</v>
      </c>
      <c r="Z96" s="2">
        <f t="shared" si="167"/>
        <v>0.95343244218036427</v>
      </c>
      <c r="AA96" s="2">
        <f>AA95</f>
        <v>9905</v>
      </c>
      <c r="AB96" s="2">
        <f t="shared" ref="AB96:AD96" si="168">SUM(AB92:AB95)/4</f>
        <v>0.90358730179654712</v>
      </c>
      <c r="AC96" s="2">
        <f t="shared" si="168"/>
        <v>0.84866545737237631</v>
      </c>
      <c r="AD96" s="2">
        <f t="shared" si="168"/>
        <v>0.87525417210218848</v>
      </c>
      <c r="AE96" s="2">
        <f>AE95</f>
        <v>3859</v>
      </c>
      <c r="AF96" s="2">
        <f t="shared" ref="AF96:AI96" si="169">SUM(AF92:AF95)/4</f>
        <v>0.93218180890192659</v>
      </c>
      <c r="AG96" s="2">
        <f t="shared" si="169"/>
        <v>0.92299941185595302</v>
      </c>
      <c r="AH96" s="2">
        <f t="shared" si="169"/>
        <v>0.90669146415140367</v>
      </c>
      <c r="AI96" s="2">
        <f t="shared" si="169"/>
        <v>0.91434330714127621</v>
      </c>
      <c r="AJ96" s="2">
        <f>AJ95</f>
        <v>13764</v>
      </c>
      <c r="AK96" s="2">
        <f t="shared" ref="AK96:AM96" si="170">SUM(AK92:AK95)/4</f>
        <v>0.93152701790651204</v>
      </c>
      <c r="AL96" s="2">
        <f t="shared" si="170"/>
        <v>0.93218180890192659</v>
      </c>
      <c r="AM96" s="2">
        <f t="shared" si="170"/>
        <v>0.93151485334562734</v>
      </c>
      <c r="AN96" s="2">
        <f>AN95</f>
        <v>13764</v>
      </c>
    </row>
    <row r="97" spans="1:40" x14ac:dyDescent="0.25">
      <c r="A97">
        <v>1</v>
      </c>
      <c r="B97" s="1" t="s">
        <v>67</v>
      </c>
      <c r="C97" s="1" t="s">
        <v>68</v>
      </c>
      <c r="D97" s="1" t="s">
        <v>30</v>
      </c>
      <c r="E97">
        <v>1647.6563565731049</v>
      </c>
      <c r="F97">
        <v>70000</v>
      </c>
      <c r="G97">
        <v>52500</v>
      </c>
      <c r="H97">
        <v>17500</v>
      </c>
      <c r="I97">
        <v>0.91588571428571441</v>
      </c>
      <c r="J97">
        <v>0</v>
      </c>
      <c r="K97">
        <v>0</v>
      </c>
      <c r="L97">
        <v>0.90550479162023623</v>
      </c>
      <c r="M97">
        <v>0</v>
      </c>
      <c r="N97">
        <v>0</v>
      </c>
      <c r="O97">
        <v>0.92868571428571445</v>
      </c>
      <c r="P97">
        <v>0</v>
      </c>
      <c r="Q97">
        <v>0</v>
      </c>
      <c r="R97">
        <v>0.91694877002933883</v>
      </c>
      <c r="S97" s="1" t="s">
        <v>135</v>
      </c>
      <c r="T97" s="1">
        <v>7902</v>
      </c>
      <c r="U97" s="1">
        <v>848</v>
      </c>
      <c r="V97" s="1">
        <v>624</v>
      </c>
      <c r="W97" s="1">
        <v>8126</v>
      </c>
      <c r="X97">
        <v>0.90550479162023623</v>
      </c>
      <c r="Y97">
        <v>0.92868571428571445</v>
      </c>
      <c r="Z97">
        <v>0.91694877002933883</v>
      </c>
      <c r="AA97">
        <v>8750</v>
      </c>
      <c r="AB97">
        <v>0.92681210415200554</v>
      </c>
      <c r="AC97">
        <v>0.90308571428571438</v>
      </c>
      <c r="AD97">
        <v>0.91479509145635562</v>
      </c>
      <c r="AE97">
        <v>8750</v>
      </c>
      <c r="AF97">
        <v>0.91588571428571441</v>
      </c>
      <c r="AG97">
        <v>0.91615844788612077</v>
      </c>
      <c r="AH97">
        <v>0.91588571428571441</v>
      </c>
      <c r="AI97">
        <v>0.91587193074284723</v>
      </c>
      <c r="AJ97">
        <v>17500</v>
      </c>
      <c r="AK97">
        <v>0.916158447886121</v>
      </c>
      <c r="AL97">
        <v>0.91588571428571441</v>
      </c>
      <c r="AM97">
        <v>0.91587193074284723</v>
      </c>
      <c r="AN97">
        <v>17500</v>
      </c>
    </row>
    <row r="98" spans="1:40" x14ac:dyDescent="0.25">
      <c r="A98">
        <v>2</v>
      </c>
      <c r="B98" s="1" t="s">
        <v>67</v>
      </c>
      <c r="C98" s="1" t="s">
        <v>68</v>
      </c>
      <c r="D98" s="1" t="s">
        <v>30</v>
      </c>
      <c r="E98">
        <v>1653.8186612129211</v>
      </c>
      <c r="F98">
        <v>70000</v>
      </c>
      <c r="G98">
        <v>52500</v>
      </c>
      <c r="H98">
        <v>17500</v>
      </c>
      <c r="I98">
        <v>0.91822857142857139</v>
      </c>
      <c r="J98">
        <v>0</v>
      </c>
      <c r="K98">
        <v>0</v>
      </c>
      <c r="L98">
        <v>0.90819854991634119</v>
      </c>
      <c r="M98">
        <v>0</v>
      </c>
      <c r="N98">
        <v>0</v>
      </c>
      <c r="O98">
        <v>0.93051428571428563</v>
      </c>
      <c r="P98">
        <v>0</v>
      </c>
      <c r="Q98">
        <v>0</v>
      </c>
      <c r="R98">
        <v>0.91922099915326005</v>
      </c>
      <c r="S98" s="1" t="s">
        <v>136</v>
      </c>
      <c r="T98" s="1">
        <v>7927</v>
      </c>
      <c r="U98" s="1">
        <v>823</v>
      </c>
      <c r="V98" s="1">
        <v>608</v>
      </c>
      <c r="W98" s="1">
        <v>8142</v>
      </c>
      <c r="X98">
        <v>0.90819854991634119</v>
      </c>
      <c r="Y98">
        <v>0.93051428571428563</v>
      </c>
      <c r="Z98">
        <v>0.91922099915326005</v>
      </c>
      <c r="AA98">
        <v>8750</v>
      </c>
      <c r="AB98">
        <v>0.92876391329818397</v>
      </c>
      <c r="AC98">
        <v>0.90594285714285716</v>
      </c>
      <c r="AD98">
        <v>0.91721145501880241</v>
      </c>
      <c r="AE98">
        <v>8750</v>
      </c>
      <c r="AF98">
        <v>0.91822857142857139</v>
      </c>
      <c r="AG98">
        <v>0.91848123160726258</v>
      </c>
      <c r="AH98">
        <v>0.91822857142857139</v>
      </c>
      <c r="AI98">
        <v>0.91821622708603123</v>
      </c>
      <c r="AJ98">
        <v>17500</v>
      </c>
      <c r="AK98">
        <v>0.9184812316072628</v>
      </c>
      <c r="AL98">
        <v>0.91822857142857139</v>
      </c>
      <c r="AM98">
        <v>0.91821622708603123</v>
      </c>
      <c r="AN98">
        <v>17500</v>
      </c>
    </row>
    <row r="99" spans="1:40" x14ac:dyDescent="0.25">
      <c r="A99">
        <v>3</v>
      </c>
      <c r="B99" s="1" t="s">
        <v>67</v>
      </c>
      <c r="C99" s="1" t="s">
        <v>68</v>
      </c>
      <c r="D99" s="1" t="s">
        <v>30</v>
      </c>
      <c r="E99">
        <v>1652.737860918045</v>
      </c>
      <c r="F99">
        <v>70000</v>
      </c>
      <c r="G99">
        <v>52500</v>
      </c>
      <c r="H99">
        <v>17500</v>
      </c>
      <c r="I99">
        <v>0.91828571428571437</v>
      </c>
      <c r="J99">
        <v>0</v>
      </c>
      <c r="K99">
        <v>0</v>
      </c>
      <c r="L99">
        <v>0.91524846834581364</v>
      </c>
      <c r="M99">
        <v>0</v>
      </c>
      <c r="N99">
        <v>0</v>
      </c>
      <c r="O99">
        <v>0.92194285714285718</v>
      </c>
      <c r="P99">
        <v>0</v>
      </c>
      <c r="Q99">
        <v>0</v>
      </c>
      <c r="R99">
        <v>0.91858346618082443</v>
      </c>
      <c r="S99" s="1" t="s">
        <v>137</v>
      </c>
      <c r="T99" s="1">
        <v>8003</v>
      </c>
      <c r="U99" s="1">
        <v>747</v>
      </c>
      <c r="V99" s="1">
        <v>683</v>
      </c>
      <c r="W99" s="1">
        <v>8067</v>
      </c>
      <c r="X99">
        <v>0.91524846834581364</v>
      </c>
      <c r="Y99">
        <v>0.92194285714285718</v>
      </c>
      <c r="Z99">
        <v>0.91858346618082443</v>
      </c>
      <c r="AA99">
        <v>8750</v>
      </c>
      <c r="AB99">
        <v>0.92136771816716556</v>
      </c>
      <c r="AC99">
        <v>0.91462857142857157</v>
      </c>
      <c r="AD99">
        <v>0.91798577655425562</v>
      </c>
      <c r="AE99">
        <v>8750</v>
      </c>
      <c r="AF99">
        <v>0.91828571428571437</v>
      </c>
      <c r="AG99">
        <v>0.91830809325648965</v>
      </c>
      <c r="AH99">
        <v>0.91828571428571437</v>
      </c>
      <c r="AI99">
        <v>0.91828462136753997</v>
      </c>
      <c r="AJ99">
        <v>17500</v>
      </c>
      <c r="AK99">
        <v>0.91830809325648965</v>
      </c>
      <c r="AL99">
        <v>0.91828571428571437</v>
      </c>
      <c r="AM99">
        <v>0.91828462136753997</v>
      </c>
      <c r="AN99">
        <v>17500</v>
      </c>
    </row>
    <row r="100" spans="1:40" x14ac:dyDescent="0.25">
      <c r="A100">
        <v>4</v>
      </c>
      <c r="B100" s="1" t="s">
        <v>67</v>
      </c>
      <c r="C100" s="1" t="s">
        <v>68</v>
      </c>
      <c r="D100" s="1" t="s">
        <v>30</v>
      </c>
      <c r="E100">
        <v>1654.3077232837677</v>
      </c>
      <c r="F100">
        <v>70000</v>
      </c>
      <c r="G100">
        <v>52500</v>
      </c>
      <c r="H100">
        <v>17500</v>
      </c>
      <c r="I100">
        <v>0.92165714285714284</v>
      </c>
      <c r="J100">
        <v>0</v>
      </c>
      <c r="K100">
        <v>0</v>
      </c>
      <c r="L100">
        <v>0.91228070175438591</v>
      </c>
      <c r="M100">
        <v>0</v>
      </c>
      <c r="N100">
        <v>0</v>
      </c>
      <c r="O100">
        <v>0.93302857142857143</v>
      </c>
      <c r="P100">
        <v>0</v>
      </c>
      <c r="Q100">
        <v>0</v>
      </c>
      <c r="R100">
        <v>0.92253799649697721</v>
      </c>
      <c r="S100" s="1" t="s">
        <v>138</v>
      </c>
      <c r="T100" s="1">
        <v>7965</v>
      </c>
      <c r="U100" s="1">
        <v>785</v>
      </c>
      <c r="V100" s="1">
        <v>586</v>
      </c>
      <c r="W100" s="1">
        <v>8164</v>
      </c>
      <c r="X100">
        <v>0.91228070175438591</v>
      </c>
      <c r="Y100">
        <v>0.93302857142857143</v>
      </c>
      <c r="Z100">
        <v>0.92253799649697721</v>
      </c>
      <c r="AA100">
        <v>8750</v>
      </c>
      <c r="AB100">
        <v>0.93147000350836162</v>
      </c>
      <c r="AC100">
        <v>0.91028571428571425</v>
      </c>
      <c r="AD100">
        <v>0.92075602566325654</v>
      </c>
      <c r="AE100">
        <v>8750</v>
      </c>
      <c r="AF100">
        <v>0.92165714285714284</v>
      </c>
      <c r="AG100">
        <v>0.92187535263137377</v>
      </c>
      <c r="AH100">
        <v>0.92165714285714284</v>
      </c>
      <c r="AI100">
        <v>0.92164701108011693</v>
      </c>
      <c r="AJ100">
        <v>17500</v>
      </c>
      <c r="AK100">
        <v>0.92187535263137377</v>
      </c>
      <c r="AL100">
        <v>0.92165714285714284</v>
      </c>
      <c r="AM100">
        <v>0.92164701108011693</v>
      </c>
      <c r="AN100">
        <v>17500</v>
      </c>
    </row>
    <row r="101" spans="1:40" s="3" customFormat="1" x14ac:dyDescent="0.25">
      <c r="A101" s="2" t="s">
        <v>151</v>
      </c>
      <c r="B101" s="2" t="str">
        <f>B100</f>
        <v>RE05</v>
      </c>
      <c r="C101" s="2" t="str">
        <f>C100</f>
        <v>amazonreviews</v>
      </c>
      <c r="D101" s="2" t="str">
        <f>D100</f>
        <v>Binary</v>
      </c>
      <c r="E101" s="2">
        <f>SUM(E97:E100)</f>
        <v>6608.5206019878387</v>
      </c>
      <c r="F101" s="2">
        <f>F100</f>
        <v>70000</v>
      </c>
      <c r="G101" s="2">
        <f>G100</f>
        <v>52500</v>
      </c>
      <c r="H101" s="2">
        <f>H100</f>
        <v>17500</v>
      </c>
      <c r="I101" s="2">
        <f>SUM(I97:I100)/4</f>
        <v>0.91851428571428573</v>
      </c>
      <c r="J101" s="2">
        <f t="shared" ref="J101:L101" si="171">SUM(J97:J100)/4</f>
        <v>0</v>
      </c>
      <c r="K101" s="2">
        <f t="shared" si="171"/>
        <v>0</v>
      </c>
      <c r="L101" s="2">
        <f t="shared" si="171"/>
        <v>0.91030812790919424</v>
      </c>
      <c r="M101" s="2">
        <f>SUM(M97:M100)/4</f>
        <v>0</v>
      </c>
      <c r="N101" s="2">
        <f t="shared" ref="N101:O101" si="172">SUM(N97:N100)/4</f>
        <v>0</v>
      </c>
      <c r="O101" s="2">
        <f t="shared" si="172"/>
        <v>0.92854285714285711</v>
      </c>
      <c r="P101" s="2">
        <f>SUM(P97:P100)/4</f>
        <v>0</v>
      </c>
      <c r="Q101" s="2">
        <f t="shared" ref="Q101:R101" si="173">SUM(Q97:Q100)/4</f>
        <v>0</v>
      </c>
      <c r="R101" s="2">
        <f t="shared" si="173"/>
        <v>0.91932280796510013</v>
      </c>
      <c r="S101" s="2"/>
      <c r="T101" s="2">
        <f>ROUND(SUM(T97:T100)/4,0)</f>
        <v>7949</v>
      </c>
      <c r="U101" s="2">
        <f t="shared" ref="U101:W101" si="174">ROUND(SUM(U97:U100)/4,0)</f>
        <v>801</v>
      </c>
      <c r="V101" s="2">
        <f t="shared" si="174"/>
        <v>625</v>
      </c>
      <c r="W101" s="2">
        <f t="shared" si="174"/>
        <v>8125</v>
      </c>
      <c r="X101" s="2">
        <f t="shared" ref="X101" si="175">SUM(X97:X100)/4</f>
        <v>0.91030812790919424</v>
      </c>
      <c r="Y101" s="2">
        <f t="shared" ref="Y101:Z101" si="176">SUM(Y97:Y100)/4</f>
        <v>0.92854285714285711</v>
      </c>
      <c r="Z101" s="2">
        <f t="shared" si="176"/>
        <v>0.91932280796510013</v>
      </c>
      <c r="AA101" s="2">
        <f>AA100</f>
        <v>8750</v>
      </c>
      <c r="AB101" s="2">
        <f t="shared" ref="AB101:AD101" si="177">SUM(AB97:AB100)/4</f>
        <v>0.92710343478142909</v>
      </c>
      <c r="AC101" s="2">
        <f t="shared" si="177"/>
        <v>0.90848571428571434</v>
      </c>
      <c r="AD101" s="2">
        <f t="shared" si="177"/>
        <v>0.91768708717316749</v>
      </c>
      <c r="AE101" s="2">
        <f>AE100</f>
        <v>8750</v>
      </c>
      <c r="AF101" s="2">
        <f t="shared" ref="AF101:AI101" si="178">SUM(AF97:AF100)/4</f>
        <v>0.91851428571428573</v>
      </c>
      <c r="AG101" s="2">
        <f t="shared" si="178"/>
        <v>0.91870578134531178</v>
      </c>
      <c r="AH101" s="2">
        <f t="shared" si="178"/>
        <v>0.91851428571428573</v>
      </c>
      <c r="AI101" s="2">
        <f t="shared" si="178"/>
        <v>0.91850494756913381</v>
      </c>
      <c r="AJ101" s="2">
        <f>AJ100</f>
        <v>17500</v>
      </c>
      <c r="AK101" s="2">
        <f t="shared" ref="AK101:AM101" si="179">SUM(AK97:AK100)/4</f>
        <v>0.91870578134531189</v>
      </c>
      <c r="AL101" s="2">
        <f t="shared" si="179"/>
        <v>0.91851428571428573</v>
      </c>
      <c r="AM101" s="2">
        <f t="shared" si="179"/>
        <v>0.91850494756913381</v>
      </c>
      <c r="AN101" s="2">
        <f>AN100</f>
        <v>17500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AD14-1164-4B83-B1A6-19F51D01851E}">
  <dimension ref="A1:L19"/>
  <sheetViews>
    <sheetView zoomScale="205" zoomScaleNormal="205" workbookViewId="0">
      <selection activeCell="L1" sqref="A1:L1"/>
    </sheetView>
  </sheetViews>
  <sheetFormatPr baseColWidth="10" defaultRowHeight="15" x14ac:dyDescent="0.25"/>
  <cols>
    <col min="5" max="5" width="13.28515625" customWidth="1"/>
    <col min="7" max="7" width="12.42578125" customWidth="1"/>
    <col min="8" max="8" width="12.140625" customWidth="1"/>
    <col min="12" max="12" width="13.28515625" customWidth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147</v>
      </c>
      <c r="F1" s="5" t="s">
        <v>148</v>
      </c>
      <c r="G1" s="5" t="s">
        <v>149</v>
      </c>
      <c r="H1" s="5" t="s">
        <v>150</v>
      </c>
      <c r="I1" s="5" t="s">
        <v>231</v>
      </c>
      <c r="J1" s="5" t="s">
        <v>233</v>
      </c>
      <c r="K1" s="5" t="s">
        <v>234</v>
      </c>
      <c r="L1" s="6" t="s">
        <v>160</v>
      </c>
    </row>
    <row r="2" spans="1:12" x14ac:dyDescent="0.25">
      <c r="A2" s="8" t="s">
        <v>151</v>
      </c>
      <c r="B2" s="8" t="s">
        <v>28</v>
      </c>
      <c r="C2" s="8" t="s">
        <v>29</v>
      </c>
      <c r="D2" s="8" t="s">
        <v>69</v>
      </c>
      <c r="E2" s="8">
        <v>0</v>
      </c>
      <c r="F2" s="8">
        <v>0</v>
      </c>
      <c r="G2" s="8">
        <v>0</v>
      </c>
      <c r="H2" s="8">
        <v>22</v>
      </c>
      <c r="I2" s="8">
        <v>0</v>
      </c>
      <c r="J2" s="8">
        <v>0</v>
      </c>
      <c r="K2" s="8">
        <v>22</v>
      </c>
      <c r="L2">
        <f>I2/(I2+J2+K2)</f>
        <v>0</v>
      </c>
    </row>
    <row r="3" spans="1:12" x14ac:dyDescent="0.25">
      <c r="A3" s="10" t="s">
        <v>151</v>
      </c>
      <c r="B3" s="10" t="s">
        <v>31</v>
      </c>
      <c r="C3" s="10" t="s">
        <v>32</v>
      </c>
      <c r="D3" s="10" t="s">
        <v>69</v>
      </c>
      <c r="E3" s="10">
        <v>0.55134742643642609</v>
      </c>
      <c r="F3" s="10">
        <v>0.97554347826086962</v>
      </c>
      <c r="G3" s="10">
        <v>0.70401116284697451</v>
      </c>
      <c r="H3" s="10">
        <v>92</v>
      </c>
      <c r="I3" s="10">
        <v>90</v>
      </c>
      <c r="J3" s="10">
        <v>0</v>
      </c>
      <c r="K3" s="10">
        <v>2</v>
      </c>
      <c r="L3">
        <f t="shared" ref="L3:L19" si="0">I3/(I3+J3+K3)</f>
        <v>0.97826086956521741</v>
      </c>
    </row>
    <row r="4" spans="1:12" x14ac:dyDescent="0.25">
      <c r="A4" s="8" t="s">
        <v>151</v>
      </c>
      <c r="B4" s="8" t="s">
        <v>35</v>
      </c>
      <c r="C4" s="8" t="s">
        <v>36</v>
      </c>
      <c r="D4" s="8" t="s">
        <v>69</v>
      </c>
      <c r="E4" s="8">
        <v>0.41602510910320234</v>
      </c>
      <c r="F4" s="8">
        <v>0.98148148148148151</v>
      </c>
      <c r="G4" s="8">
        <v>0.58393359023340585</v>
      </c>
      <c r="H4" s="8">
        <v>27</v>
      </c>
      <c r="I4" s="8">
        <v>27</v>
      </c>
      <c r="J4" s="8">
        <v>0</v>
      </c>
      <c r="K4" s="8">
        <v>1</v>
      </c>
      <c r="L4">
        <f t="shared" si="0"/>
        <v>0.9642857142857143</v>
      </c>
    </row>
    <row r="5" spans="1:12" x14ac:dyDescent="0.25">
      <c r="A5" s="10" t="s">
        <v>151</v>
      </c>
      <c r="B5" s="10" t="s">
        <v>37</v>
      </c>
      <c r="C5" s="10" t="s">
        <v>38</v>
      </c>
      <c r="D5" s="10" t="s">
        <v>69</v>
      </c>
      <c r="E5" s="10">
        <v>0.70212418693521506</v>
      </c>
      <c r="F5" s="10">
        <v>0.74154016349244589</v>
      </c>
      <c r="G5" s="10">
        <v>0.7211940660214653</v>
      </c>
      <c r="H5" s="10">
        <v>1722</v>
      </c>
      <c r="I5" s="10">
        <v>1277</v>
      </c>
      <c r="J5" s="10">
        <v>27</v>
      </c>
      <c r="K5" s="10">
        <v>418</v>
      </c>
      <c r="L5">
        <f t="shared" si="0"/>
        <v>0.7415795586527294</v>
      </c>
    </row>
    <row r="6" spans="1:12" x14ac:dyDescent="0.25">
      <c r="A6" s="8" t="s">
        <v>151</v>
      </c>
      <c r="B6" s="8" t="s">
        <v>39</v>
      </c>
      <c r="C6" s="8" t="s">
        <v>40</v>
      </c>
      <c r="D6" s="8" t="s">
        <v>69</v>
      </c>
      <c r="E6" s="8">
        <v>0.64091837187663425</v>
      </c>
      <c r="F6" s="8">
        <v>0.73068295114656023</v>
      </c>
      <c r="G6" s="8">
        <v>0.67568788169408556</v>
      </c>
      <c r="H6" s="8">
        <v>119</v>
      </c>
      <c r="I6" s="8">
        <v>87</v>
      </c>
      <c r="J6" s="8">
        <v>2</v>
      </c>
      <c r="K6" s="8">
        <v>30</v>
      </c>
      <c r="L6">
        <f t="shared" si="0"/>
        <v>0.73109243697478987</v>
      </c>
    </row>
    <row r="7" spans="1:12" x14ac:dyDescent="0.25">
      <c r="A7" s="10" t="s">
        <v>151</v>
      </c>
      <c r="B7" s="10" t="s">
        <v>41</v>
      </c>
      <c r="C7" s="10" t="s">
        <v>42</v>
      </c>
      <c r="D7" s="10" t="s">
        <v>69</v>
      </c>
      <c r="E7" s="10">
        <v>0.68803579028682915</v>
      </c>
      <c r="F7" s="10">
        <v>0.74224359842839727</v>
      </c>
      <c r="G7" s="10">
        <v>0.71344985901856939</v>
      </c>
      <c r="H7" s="10">
        <v>121</v>
      </c>
      <c r="I7" s="10">
        <v>90</v>
      </c>
      <c r="J7" s="10">
        <v>1</v>
      </c>
      <c r="K7" s="10">
        <v>31</v>
      </c>
      <c r="L7">
        <f t="shared" si="0"/>
        <v>0.73770491803278693</v>
      </c>
    </row>
    <row r="8" spans="1:12" x14ac:dyDescent="0.25">
      <c r="A8" s="8" t="s">
        <v>151</v>
      </c>
      <c r="B8" s="8" t="s">
        <v>43</v>
      </c>
      <c r="C8" s="8" t="s">
        <v>44</v>
      </c>
      <c r="D8" s="8" t="s">
        <v>69</v>
      </c>
      <c r="E8" s="8">
        <v>0</v>
      </c>
      <c r="F8" s="8">
        <v>0</v>
      </c>
      <c r="G8" s="8">
        <v>0</v>
      </c>
      <c r="H8" s="8">
        <v>10</v>
      </c>
      <c r="I8" s="8">
        <v>0</v>
      </c>
      <c r="J8" s="8">
        <v>0</v>
      </c>
      <c r="K8" s="8">
        <v>10</v>
      </c>
      <c r="L8">
        <f t="shared" si="0"/>
        <v>0</v>
      </c>
    </row>
    <row r="9" spans="1:12" x14ac:dyDescent="0.25">
      <c r="A9" s="10" t="s">
        <v>151</v>
      </c>
      <c r="B9" s="10" t="s">
        <v>45</v>
      </c>
      <c r="C9" s="10" t="s">
        <v>46</v>
      </c>
      <c r="D9" s="10" t="s">
        <v>69</v>
      </c>
      <c r="E9" s="10">
        <v>0.6866990784191136</v>
      </c>
      <c r="F9" s="10">
        <v>0.60585476606989985</v>
      </c>
      <c r="G9" s="10">
        <v>0.64279475055382118</v>
      </c>
      <c r="H9" s="10">
        <v>401</v>
      </c>
      <c r="I9" s="10">
        <v>243</v>
      </c>
      <c r="J9" s="10">
        <v>0</v>
      </c>
      <c r="K9" s="10">
        <v>158</v>
      </c>
      <c r="L9">
        <f t="shared" si="0"/>
        <v>0.6059850374064838</v>
      </c>
    </row>
    <row r="10" spans="1:12" x14ac:dyDescent="0.25">
      <c r="A10" s="8" t="s">
        <v>151</v>
      </c>
      <c r="B10" s="8" t="s">
        <v>47</v>
      </c>
      <c r="C10" s="8" t="s">
        <v>48</v>
      </c>
      <c r="D10" s="8" t="s">
        <v>69</v>
      </c>
      <c r="E10" s="8">
        <v>0</v>
      </c>
      <c r="F10" s="8">
        <v>0</v>
      </c>
      <c r="G10" s="8">
        <v>0</v>
      </c>
      <c r="H10" s="8">
        <v>13</v>
      </c>
      <c r="I10" s="8">
        <v>0</v>
      </c>
      <c r="J10" s="8">
        <v>13</v>
      </c>
      <c r="K10" s="8">
        <v>0</v>
      </c>
      <c r="L10">
        <f t="shared" si="0"/>
        <v>0</v>
      </c>
    </row>
    <row r="11" spans="1:12" x14ac:dyDescent="0.25">
      <c r="A11" s="10" t="s">
        <v>151</v>
      </c>
      <c r="B11" s="10" t="s">
        <v>49</v>
      </c>
      <c r="C11" s="10" t="s">
        <v>50</v>
      </c>
      <c r="D11" s="10" t="s">
        <v>69</v>
      </c>
      <c r="E11" s="10">
        <v>0.68894927536231887</v>
      </c>
      <c r="F11" s="10">
        <v>8.5901826484018229E-2</v>
      </c>
      <c r="G11" s="10">
        <v>0.14091692298929137</v>
      </c>
      <c r="H11" s="10">
        <v>72</v>
      </c>
      <c r="I11" s="10">
        <v>6</v>
      </c>
      <c r="J11" s="10">
        <v>38</v>
      </c>
      <c r="K11" s="10">
        <v>29</v>
      </c>
      <c r="L11">
        <f t="shared" si="0"/>
        <v>8.2191780821917804E-2</v>
      </c>
    </row>
    <row r="12" spans="1:12" x14ac:dyDescent="0.25">
      <c r="A12" s="8" t="s">
        <v>151</v>
      </c>
      <c r="B12" s="8" t="s">
        <v>51</v>
      </c>
      <c r="C12" s="8" t="s">
        <v>52</v>
      </c>
      <c r="D12" s="8" t="s">
        <v>69</v>
      </c>
      <c r="E12" s="8">
        <v>0.55743580267610915</v>
      </c>
      <c r="F12" s="8">
        <v>0.55837593664636742</v>
      </c>
      <c r="G12" s="8">
        <v>0.55719345016103905</v>
      </c>
      <c r="H12" s="8">
        <v>283</v>
      </c>
      <c r="I12" s="8">
        <v>158</v>
      </c>
      <c r="J12" s="8">
        <v>39</v>
      </c>
      <c r="K12" s="8">
        <v>86</v>
      </c>
      <c r="L12">
        <f t="shared" si="0"/>
        <v>0.55830388692579502</v>
      </c>
    </row>
    <row r="13" spans="1:12" x14ac:dyDescent="0.25">
      <c r="A13" s="10" t="s">
        <v>151</v>
      </c>
      <c r="B13" s="10" t="s">
        <v>53</v>
      </c>
      <c r="C13" s="10" t="s">
        <v>54</v>
      </c>
      <c r="D13" s="10" t="s">
        <v>69</v>
      </c>
      <c r="E13" s="10">
        <v>0.61639872092590631</v>
      </c>
      <c r="F13" s="10">
        <v>0.62514034496793125</v>
      </c>
      <c r="G13" s="10">
        <v>0.6205288420772217</v>
      </c>
      <c r="H13" s="10">
        <v>377</v>
      </c>
      <c r="I13" s="10">
        <v>236</v>
      </c>
      <c r="J13" s="10">
        <v>71</v>
      </c>
      <c r="K13" s="10">
        <v>71</v>
      </c>
      <c r="L13">
        <f t="shared" si="0"/>
        <v>0.6243386243386243</v>
      </c>
    </row>
    <row r="14" spans="1:12" x14ac:dyDescent="0.25">
      <c r="A14" s="8" t="s">
        <v>151</v>
      </c>
      <c r="B14" s="8" t="s">
        <v>55</v>
      </c>
      <c r="C14" s="8" t="s">
        <v>56</v>
      </c>
      <c r="D14" s="8" t="s">
        <v>69</v>
      </c>
      <c r="E14" s="8">
        <v>0.13043478260869565</v>
      </c>
      <c r="F14" s="8">
        <v>0.05</v>
      </c>
      <c r="G14" s="8">
        <v>7.2289156626506021E-2</v>
      </c>
      <c r="H14" s="8">
        <v>60</v>
      </c>
      <c r="I14" s="8">
        <v>3</v>
      </c>
      <c r="J14" s="8">
        <v>40</v>
      </c>
      <c r="K14" s="8">
        <v>16</v>
      </c>
      <c r="L14">
        <f t="shared" si="0"/>
        <v>5.0847457627118647E-2</v>
      </c>
    </row>
    <row r="15" spans="1:12" x14ac:dyDescent="0.25">
      <c r="A15" s="10" t="s">
        <v>151</v>
      </c>
      <c r="B15" s="10" t="s">
        <v>57</v>
      </c>
      <c r="C15" s="10" t="s">
        <v>58</v>
      </c>
      <c r="D15" s="10" t="s">
        <v>69</v>
      </c>
      <c r="E15" s="10">
        <v>0.58102689259704532</v>
      </c>
      <c r="F15" s="10">
        <v>0.56341451800031173</v>
      </c>
      <c r="G15" s="10">
        <v>0.57194308498167812</v>
      </c>
      <c r="H15" s="10">
        <v>2923</v>
      </c>
      <c r="I15" s="10">
        <v>1647</v>
      </c>
      <c r="J15" s="10">
        <v>244</v>
      </c>
      <c r="K15" s="10">
        <v>1033</v>
      </c>
      <c r="L15">
        <f t="shared" si="0"/>
        <v>0.56326949384404923</v>
      </c>
    </row>
    <row r="16" spans="1:12" x14ac:dyDescent="0.25">
      <c r="A16" s="8" t="s">
        <v>151</v>
      </c>
      <c r="B16" s="8" t="s">
        <v>59</v>
      </c>
      <c r="C16" s="8" t="s">
        <v>60</v>
      </c>
      <c r="D16" s="8" t="s">
        <v>69</v>
      </c>
      <c r="E16" s="8">
        <v>0.65640243902439022</v>
      </c>
      <c r="F16" s="8">
        <v>1</v>
      </c>
      <c r="G16" s="8">
        <v>0.79255793226381466</v>
      </c>
      <c r="H16" s="8">
        <v>26</v>
      </c>
      <c r="I16" s="8">
        <v>27</v>
      </c>
      <c r="J16" s="8">
        <v>0</v>
      </c>
      <c r="K16" s="8">
        <v>0</v>
      </c>
      <c r="L16">
        <f t="shared" si="0"/>
        <v>1</v>
      </c>
    </row>
    <row r="17" spans="1:12" x14ac:dyDescent="0.25">
      <c r="A17" s="10" t="s">
        <v>151</v>
      </c>
      <c r="B17" s="10" t="s">
        <v>61</v>
      </c>
      <c r="C17" s="10" t="s">
        <v>62</v>
      </c>
      <c r="D17" s="10" t="s">
        <v>69</v>
      </c>
      <c r="E17" s="10">
        <v>0</v>
      </c>
      <c r="F17" s="10">
        <v>0</v>
      </c>
      <c r="G17" s="10">
        <v>0</v>
      </c>
      <c r="H17" s="10">
        <v>47</v>
      </c>
      <c r="I17" s="10">
        <v>0</v>
      </c>
      <c r="J17" s="10">
        <v>48</v>
      </c>
      <c r="K17" s="10">
        <v>0</v>
      </c>
      <c r="L17">
        <f t="shared" si="0"/>
        <v>0</v>
      </c>
    </row>
    <row r="18" spans="1:12" x14ac:dyDescent="0.25">
      <c r="A18" s="8" t="s">
        <v>151</v>
      </c>
      <c r="B18" s="8" t="s">
        <v>63</v>
      </c>
      <c r="C18" s="8" t="s">
        <v>64</v>
      </c>
      <c r="D18" s="8" t="s">
        <v>69</v>
      </c>
      <c r="E18" s="8">
        <v>0.7264126728742708</v>
      </c>
      <c r="F18" s="8">
        <v>0.70720737154420477</v>
      </c>
      <c r="G18" s="8">
        <v>0.7165607440373889</v>
      </c>
      <c r="H18" s="8">
        <v>5834</v>
      </c>
      <c r="I18" s="8">
        <v>4126</v>
      </c>
      <c r="J18" s="8">
        <v>242</v>
      </c>
      <c r="K18" s="8">
        <v>1467</v>
      </c>
      <c r="L18">
        <f t="shared" si="0"/>
        <v>0.70711225364181662</v>
      </c>
    </row>
    <row r="19" spans="1:12" x14ac:dyDescent="0.25">
      <c r="A19" s="10" t="s">
        <v>151</v>
      </c>
      <c r="B19" s="10" t="s">
        <v>65</v>
      </c>
      <c r="C19" s="10" t="s">
        <v>66</v>
      </c>
      <c r="D19" s="10" t="s">
        <v>69</v>
      </c>
      <c r="E19" s="10">
        <v>0.79992633372096023</v>
      </c>
      <c r="F19" s="10">
        <v>0.74021767297227259</v>
      </c>
      <c r="G19" s="10">
        <v>0.76868054366346006</v>
      </c>
      <c r="H19" s="10">
        <v>3859</v>
      </c>
      <c r="I19" s="10">
        <v>2857</v>
      </c>
      <c r="J19" s="10">
        <v>375</v>
      </c>
      <c r="K19" s="10">
        <v>627</v>
      </c>
      <c r="L19">
        <f t="shared" si="0"/>
        <v>0.74034724021767295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ED78-F18F-4794-84A4-7BA3729CA53D}">
  <dimension ref="A1:L19"/>
  <sheetViews>
    <sheetView zoomScale="175" zoomScaleNormal="175" workbookViewId="0">
      <selection activeCell="L1" sqref="A1:L1"/>
    </sheetView>
  </sheetViews>
  <sheetFormatPr baseColWidth="10" defaultRowHeight="15" x14ac:dyDescent="0.25"/>
  <cols>
    <col min="5" max="5" width="13.28515625" customWidth="1"/>
    <col min="7" max="7" width="12.42578125" customWidth="1"/>
    <col min="8" max="8" width="12.28515625" customWidth="1"/>
    <col min="11" max="11" width="11.5703125" customWidth="1"/>
    <col min="12" max="12" width="13.28515625" customWidth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146</v>
      </c>
      <c r="F1" s="5" t="s">
        <v>145</v>
      </c>
      <c r="G1" s="5" t="s">
        <v>144</v>
      </c>
      <c r="H1" s="5" t="s">
        <v>143</v>
      </c>
      <c r="I1" s="5" t="s">
        <v>232</v>
      </c>
      <c r="J1" s="5" t="s">
        <v>235</v>
      </c>
      <c r="K1" s="5" t="s">
        <v>236</v>
      </c>
      <c r="L1" s="6" t="s">
        <v>165</v>
      </c>
    </row>
    <row r="2" spans="1:12" x14ac:dyDescent="0.25">
      <c r="A2" s="8" t="s">
        <v>151</v>
      </c>
      <c r="B2" s="8" t="s">
        <v>28</v>
      </c>
      <c r="C2" s="8" t="s">
        <v>29</v>
      </c>
      <c r="D2" s="8" t="s">
        <v>69</v>
      </c>
      <c r="E2" s="8">
        <v>0</v>
      </c>
      <c r="F2" s="8">
        <v>0</v>
      </c>
      <c r="G2" s="8">
        <v>0</v>
      </c>
      <c r="H2" s="8">
        <v>14</v>
      </c>
      <c r="I2" s="8">
        <v>0</v>
      </c>
      <c r="J2" s="8">
        <v>0</v>
      </c>
      <c r="K2" s="8">
        <v>14</v>
      </c>
      <c r="L2">
        <f>J2/(J2+K2+I2)</f>
        <v>0</v>
      </c>
    </row>
    <row r="3" spans="1:12" x14ac:dyDescent="0.25">
      <c r="A3" s="10" t="s">
        <v>151</v>
      </c>
      <c r="B3" s="10" t="s">
        <v>31</v>
      </c>
      <c r="C3" s="10" t="s">
        <v>32</v>
      </c>
      <c r="D3" s="10" t="s">
        <v>69</v>
      </c>
      <c r="E3" s="10">
        <v>0</v>
      </c>
      <c r="F3" s="10">
        <v>0</v>
      </c>
      <c r="G3" s="10">
        <v>0</v>
      </c>
      <c r="H3" s="10">
        <v>51</v>
      </c>
      <c r="I3" s="10">
        <v>48</v>
      </c>
      <c r="J3" s="10">
        <v>0</v>
      </c>
      <c r="K3" s="10">
        <v>2</v>
      </c>
      <c r="L3">
        <f t="shared" ref="L3:L19" si="0">J3/(J3+K3+I3)</f>
        <v>0</v>
      </c>
    </row>
    <row r="4" spans="1:12" x14ac:dyDescent="0.25">
      <c r="A4" s="8" t="s">
        <v>151</v>
      </c>
      <c r="B4" s="8" t="s">
        <v>35</v>
      </c>
      <c r="C4" s="8" t="s">
        <v>36</v>
      </c>
      <c r="D4" s="8" t="s">
        <v>69</v>
      </c>
      <c r="E4" s="8">
        <v>0</v>
      </c>
      <c r="F4" s="8">
        <v>0</v>
      </c>
      <c r="G4" s="8">
        <v>0</v>
      </c>
      <c r="H4" s="8">
        <v>17</v>
      </c>
      <c r="I4" s="8">
        <v>17</v>
      </c>
      <c r="J4" s="8">
        <v>0</v>
      </c>
      <c r="K4" s="8">
        <v>1</v>
      </c>
      <c r="L4">
        <f t="shared" si="0"/>
        <v>0</v>
      </c>
    </row>
    <row r="5" spans="1:12" x14ac:dyDescent="0.25">
      <c r="A5" s="10" t="s">
        <v>151</v>
      </c>
      <c r="B5" s="10" t="s">
        <v>37</v>
      </c>
      <c r="C5" s="10" t="s">
        <v>38</v>
      </c>
      <c r="D5" s="10" t="s">
        <v>69</v>
      </c>
      <c r="E5" s="10">
        <v>0.57036623516742369</v>
      </c>
      <c r="F5" s="10">
        <v>0.53350243506493511</v>
      </c>
      <c r="G5" s="10">
        <v>0.55123512335221192</v>
      </c>
      <c r="H5" s="10">
        <v>384</v>
      </c>
      <c r="I5" s="10">
        <v>30</v>
      </c>
      <c r="J5" s="10">
        <v>205</v>
      </c>
      <c r="K5" s="10">
        <v>150</v>
      </c>
      <c r="L5">
        <f t="shared" si="0"/>
        <v>0.53246753246753242</v>
      </c>
    </row>
    <row r="6" spans="1:12" x14ac:dyDescent="0.25">
      <c r="A6" s="8" t="s">
        <v>151</v>
      </c>
      <c r="B6" s="8" t="s">
        <v>39</v>
      </c>
      <c r="C6" s="8" t="s">
        <v>40</v>
      </c>
      <c r="D6" s="8" t="s">
        <v>69</v>
      </c>
      <c r="E6" s="8">
        <v>0.75201396348012883</v>
      </c>
      <c r="F6" s="8">
        <v>0.21371199082042452</v>
      </c>
      <c r="G6" s="8">
        <v>0.29522182363091454</v>
      </c>
      <c r="H6" s="8">
        <v>83</v>
      </c>
      <c r="I6" s="8">
        <v>23</v>
      </c>
      <c r="J6" s="8">
        <v>18</v>
      </c>
      <c r="K6" s="8">
        <v>43</v>
      </c>
      <c r="L6">
        <f t="shared" si="0"/>
        <v>0.21428571428571427</v>
      </c>
    </row>
    <row r="7" spans="1:12" x14ac:dyDescent="0.25">
      <c r="A7" s="10" t="s">
        <v>151</v>
      </c>
      <c r="B7" s="10" t="s">
        <v>41</v>
      </c>
      <c r="C7" s="10" t="s">
        <v>42</v>
      </c>
      <c r="D7" s="10" t="s">
        <v>69</v>
      </c>
      <c r="E7" s="10">
        <v>0.753947728516694</v>
      </c>
      <c r="F7" s="10">
        <v>0.58064516129032251</v>
      </c>
      <c r="G7" s="10">
        <v>0.64581608005521041</v>
      </c>
      <c r="H7" s="10">
        <v>93</v>
      </c>
      <c r="I7" s="10">
        <v>8</v>
      </c>
      <c r="J7" s="10">
        <v>54</v>
      </c>
      <c r="K7" s="10">
        <v>31</v>
      </c>
      <c r="L7">
        <f t="shared" si="0"/>
        <v>0.58064516129032262</v>
      </c>
    </row>
    <row r="8" spans="1:12" x14ac:dyDescent="0.25">
      <c r="A8" s="8" t="s">
        <v>151</v>
      </c>
      <c r="B8" s="8" t="s">
        <v>43</v>
      </c>
      <c r="C8" s="8" t="s">
        <v>44</v>
      </c>
      <c r="D8" s="8" t="s">
        <v>69</v>
      </c>
      <c r="E8" s="8">
        <v>0</v>
      </c>
      <c r="F8" s="8">
        <v>0</v>
      </c>
      <c r="G8" s="8">
        <v>0</v>
      </c>
      <c r="H8" s="8">
        <v>17</v>
      </c>
      <c r="I8" s="8">
        <v>0</v>
      </c>
      <c r="J8" s="8">
        <v>0</v>
      </c>
      <c r="K8" s="8">
        <v>18</v>
      </c>
      <c r="L8">
        <f t="shared" si="0"/>
        <v>0</v>
      </c>
    </row>
    <row r="9" spans="1:12" x14ac:dyDescent="0.25">
      <c r="A9" s="10" t="s">
        <v>151</v>
      </c>
      <c r="B9" s="10" t="s">
        <v>45</v>
      </c>
      <c r="C9" s="10" t="s">
        <v>46</v>
      </c>
      <c r="D9" s="10" t="s">
        <v>69</v>
      </c>
      <c r="E9" s="10">
        <v>0</v>
      </c>
      <c r="F9" s="10">
        <v>0</v>
      </c>
      <c r="G9" s="10">
        <v>0</v>
      </c>
      <c r="H9" s="10">
        <v>10</v>
      </c>
      <c r="I9" s="10">
        <v>4</v>
      </c>
      <c r="J9" s="10">
        <v>0</v>
      </c>
      <c r="K9" s="10">
        <v>7</v>
      </c>
      <c r="L9">
        <f t="shared" si="0"/>
        <v>0</v>
      </c>
    </row>
    <row r="10" spans="1:12" x14ac:dyDescent="0.25">
      <c r="A10" s="8" t="s">
        <v>151</v>
      </c>
      <c r="B10" s="8" t="s">
        <v>47</v>
      </c>
      <c r="C10" s="8" t="s">
        <v>48</v>
      </c>
      <c r="D10" s="8" t="s">
        <v>69</v>
      </c>
      <c r="E10" s="8">
        <v>0.85762548262548266</v>
      </c>
      <c r="F10" s="8">
        <v>1</v>
      </c>
      <c r="G10" s="8">
        <v>0.92335664335664325</v>
      </c>
      <c r="H10" s="8">
        <v>126</v>
      </c>
      <c r="I10" s="8">
        <v>0</v>
      </c>
      <c r="J10" s="8">
        <v>127</v>
      </c>
      <c r="K10" s="8">
        <v>0</v>
      </c>
      <c r="L10">
        <f t="shared" si="0"/>
        <v>1</v>
      </c>
    </row>
    <row r="11" spans="1:12" x14ac:dyDescent="0.25">
      <c r="A11" s="10" t="s">
        <v>151</v>
      </c>
      <c r="B11" s="10" t="s">
        <v>49</v>
      </c>
      <c r="C11" s="10" t="s">
        <v>50</v>
      </c>
      <c r="D11" s="10" t="s">
        <v>69</v>
      </c>
      <c r="E11" s="10">
        <v>0.71512059085588509</v>
      </c>
      <c r="F11" s="10">
        <v>0.90245965238982007</v>
      </c>
      <c r="G11" s="10">
        <v>0.79773928642885283</v>
      </c>
      <c r="H11" s="10">
        <v>180</v>
      </c>
      <c r="I11" s="10">
        <v>1</v>
      </c>
      <c r="J11" s="10">
        <v>162</v>
      </c>
      <c r="K11" s="10">
        <v>17</v>
      </c>
      <c r="L11">
        <f t="shared" si="0"/>
        <v>0.9</v>
      </c>
    </row>
    <row r="12" spans="1:12" x14ac:dyDescent="0.25">
      <c r="A12" s="8" t="s">
        <v>151</v>
      </c>
      <c r="B12" s="8" t="s">
        <v>51</v>
      </c>
      <c r="C12" s="8" t="s">
        <v>52</v>
      </c>
      <c r="D12" s="8" t="s">
        <v>69</v>
      </c>
      <c r="E12" s="8">
        <v>0.69073394147901612</v>
      </c>
      <c r="F12" s="8">
        <v>0.71810863555049598</v>
      </c>
      <c r="G12" s="8">
        <v>0.7038854107488044</v>
      </c>
      <c r="H12" s="8">
        <v>429</v>
      </c>
      <c r="I12" s="8">
        <v>35</v>
      </c>
      <c r="J12" s="8">
        <v>308</v>
      </c>
      <c r="K12" s="8">
        <v>87</v>
      </c>
      <c r="L12">
        <f t="shared" si="0"/>
        <v>0.71627906976744182</v>
      </c>
    </row>
    <row r="13" spans="1:12" x14ac:dyDescent="0.25">
      <c r="A13" s="10" t="s">
        <v>151</v>
      </c>
      <c r="B13" s="10" t="s">
        <v>53</v>
      </c>
      <c r="C13" s="10" t="s">
        <v>54</v>
      </c>
      <c r="D13" s="10" t="s">
        <v>69</v>
      </c>
      <c r="E13" s="10">
        <v>0.80915603535298863</v>
      </c>
      <c r="F13" s="10">
        <v>0.80979953122727777</v>
      </c>
      <c r="G13" s="10">
        <v>0.8091929815438974</v>
      </c>
      <c r="H13" s="10">
        <v>837</v>
      </c>
      <c r="I13" s="10">
        <v>76</v>
      </c>
      <c r="J13" s="10">
        <v>678</v>
      </c>
      <c r="K13" s="10">
        <v>83</v>
      </c>
      <c r="L13">
        <f t="shared" si="0"/>
        <v>0.81003584229390679</v>
      </c>
    </row>
    <row r="14" spans="1:12" x14ac:dyDescent="0.25">
      <c r="A14" s="8" t="s">
        <v>151</v>
      </c>
      <c r="B14" s="8" t="s">
        <v>55</v>
      </c>
      <c r="C14" s="8" t="s">
        <v>56</v>
      </c>
      <c r="D14" s="8" t="s">
        <v>69</v>
      </c>
      <c r="E14" s="8">
        <v>0.38794098137085387</v>
      </c>
      <c r="F14" s="8">
        <v>0.62852664576802508</v>
      </c>
      <c r="G14" s="8">
        <v>0.4786697222914274</v>
      </c>
      <c r="H14" s="8">
        <v>87</v>
      </c>
      <c r="I14" s="8">
        <v>2</v>
      </c>
      <c r="J14" s="8">
        <v>55</v>
      </c>
      <c r="K14" s="8">
        <v>31</v>
      </c>
      <c r="L14">
        <f t="shared" si="0"/>
        <v>0.625</v>
      </c>
    </row>
    <row r="15" spans="1:12" x14ac:dyDescent="0.25">
      <c r="A15" s="10" t="s">
        <v>151</v>
      </c>
      <c r="B15" s="10" t="s">
        <v>57</v>
      </c>
      <c r="C15" s="10" t="s">
        <v>58</v>
      </c>
      <c r="D15" s="10" t="s">
        <v>69</v>
      </c>
      <c r="E15" s="10">
        <v>0.61170420601678754</v>
      </c>
      <c r="F15" s="10">
        <v>0.62010625890509552</v>
      </c>
      <c r="G15" s="10">
        <v>0.61578264620260059</v>
      </c>
      <c r="H15" s="10">
        <v>4126</v>
      </c>
      <c r="I15" s="10">
        <v>286</v>
      </c>
      <c r="J15" s="10">
        <v>2558</v>
      </c>
      <c r="K15" s="10">
        <v>1282</v>
      </c>
      <c r="L15">
        <f t="shared" si="0"/>
        <v>0.61997091614154143</v>
      </c>
    </row>
    <row r="16" spans="1:12" x14ac:dyDescent="0.25">
      <c r="A16" s="8" t="s">
        <v>151</v>
      </c>
      <c r="B16" s="8" t="s">
        <v>59</v>
      </c>
      <c r="C16" s="8" t="s">
        <v>60</v>
      </c>
      <c r="D16" s="8" t="s">
        <v>69</v>
      </c>
      <c r="E16" s="8">
        <v>0</v>
      </c>
      <c r="F16" s="8">
        <v>0</v>
      </c>
      <c r="G16" s="8">
        <v>0</v>
      </c>
      <c r="H16" s="8">
        <v>13</v>
      </c>
      <c r="I16" s="8">
        <v>12</v>
      </c>
      <c r="J16" s="8">
        <v>0</v>
      </c>
      <c r="K16" s="8">
        <v>0</v>
      </c>
      <c r="L16">
        <f t="shared" si="0"/>
        <v>0</v>
      </c>
    </row>
    <row r="17" spans="1:12" x14ac:dyDescent="0.25">
      <c r="A17" s="10" t="s">
        <v>151</v>
      </c>
      <c r="B17" s="10" t="s">
        <v>61</v>
      </c>
      <c r="C17" s="10" t="s">
        <v>62</v>
      </c>
      <c r="D17" s="10" t="s">
        <v>69</v>
      </c>
      <c r="E17" s="10">
        <v>0.56619019059043052</v>
      </c>
      <c r="F17" s="10">
        <v>1</v>
      </c>
      <c r="G17" s="10">
        <v>0.72301007276944351</v>
      </c>
      <c r="H17" s="10">
        <v>69</v>
      </c>
      <c r="I17" s="10">
        <v>0</v>
      </c>
      <c r="J17" s="10">
        <v>70</v>
      </c>
      <c r="K17" s="10">
        <v>0</v>
      </c>
      <c r="L17">
        <f t="shared" si="0"/>
        <v>1</v>
      </c>
    </row>
    <row r="18" spans="1:12" x14ac:dyDescent="0.25">
      <c r="A18" s="8" t="s">
        <v>151</v>
      </c>
      <c r="B18" s="8" t="s">
        <v>63</v>
      </c>
      <c r="C18" s="8" t="s">
        <v>64</v>
      </c>
      <c r="D18" s="8" t="s">
        <v>69</v>
      </c>
      <c r="E18" s="8">
        <v>0.82087978567303654</v>
      </c>
      <c r="F18" s="8">
        <v>0.80761957884933644</v>
      </c>
      <c r="G18" s="8">
        <v>0.81419317441265804</v>
      </c>
      <c r="H18" s="8">
        <v>5833</v>
      </c>
      <c r="I18" s="8">
        <v>245</v>
      </c>
      <c r="J18" s="8">
        <v>4711</v>
      </c>
      <c r="K18" s="8">
        <v>877</v>
      </c>
      <c r="L18">
        <f t="shared" si="0"/>
        <v>0.80764615120864047</v>
      </c>
    </row>
    <row r="19" spans="1:12" x14ac:dyDescent="0.25">
      <c r="A19" s="10" t="s">
        <v>151</v>
      </c>
      <c r="B19" s="10" t="s">
        <v>65</v>
      </c>
      <c r="C19" s="10" t="s">
        <v>66</v>
      </c>
      <c r="D19" s="10" t="s">
        <v>69</v>
      </c>
      <c r="E19" s="10">
        <v>0.84500709379897254</v>
      </c>
      <c r="F19" s="10">
        <v>0.89559104191209593</v>
      </c>
      <c r="G19" s="10">
        <v>0.86956132420501697</v>
      </c>
      <c r="H19" s="10">
        <v>9905</v>
      </c>
      <c r="I19" s="10">
        <v>199</v>
      </c>
      <c r="J19" s="10">
        <v>8872</v>
      </c>
      <c r="K19" s="10">
        <v>835</v>
      </c>
      <c r="L19">
        <f t="shared" si="0"/>
        <v>0.89561881687865941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D12B3-52FA-4191-B80C-DB9D02871564}">
  <dimension ref="A1:L19"/>
  <sheetViews>
    <sheetView tabSelected="1" zoomScale="160" zoomScaleNormal="160" workbookViewId="0">
      <selection activeCell="L1" sqref="A1:L1"/>
    </sheetView>
  </sheetViews>
  <sheetFormatPr baseColWidth="10" defaultRowHeight="15" x14ac:dyDescent="0.25"/>
  <cols>
    <col min="5" max="5" width="12.7109375" customWidth="1"/>
    <col min="6" max="6" width="12.42578125" customWidth="1"/>
    <col min="7" max="7" width="13.7109375" customWidth="1"/>
    <col min="9" max="9" width="12.28515625" customWidth="1"/>
    <col min="11" max="11" width="11.85546875" customWidth="1"/>
    <col min="12" max="12" width="14.42578125" customWidth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240</v>
      </c>
      <c r="F1" s="5" t="s">
        <v>241</v>
      </c>
      <c r="G1" s="5" t="s">
        <v>242</v>
      </c>
      <c r="H1" s="5" t="s">
        <v>243</v>
      </c>
      <c r="I1" s="5" t="s">
        <v>237</v>
      </c>
      <c r="J1" s="5" t="s">
        <v>238</v>
      </c>
      <c r="K1" s="5" t="s">
        <v>239</v>
      </c>
      <c r="L1" s="6" t="s">
        <v>244</v>
      </c>
    </row>
    <row r="2" spans="1:12" x14ac:dyDescent="0.25">
      <c r="A2" s="8" t="s">
        <v>151</v>
      </c>
      <c r="B2" s="8" t="s">
        <v>28</v>
      </c>
      <c r="C2" s="8" t="s">
        <v>29</v>
      </c>
      <c r="D2" s="8" t="s">
        <v>69</v>
      </c>
      <c r="E2" s="8">
        <v>0.62945784374355807</v>
      </c>
      <c r="F2" s="8">
        <v>31</v>
      </c>
      <c r="G2" s="8">
        <v>0.45928446005267776</v>
      </c>
      <c r="H2" s="8">
        <v>1</v>
      </c>
      <c r="I2" s="8">
        <v>0</v>
      </c>
      <c r="J2" s="8">
        <v>0</v>
      </c>
      <c r="K2" s="8">
        <v>31</v>
      </c>
      <c r="L2">
        <f>K2/(K2+J2+I2)</f>
        <v>1</v>
      </c>
    </row>
    <row r="3" spans="1:12" x14ac:dyDescent="0.25">
      <c r="A3" s="10" t="s">
        <v>151</v>
      </c>
      <c r="B3" s="10" t="s">
        <v>31</v>
      </c>
      <c r="C3" s="10" t="s">
        <v>32</v>
      </c>
      <c r="D3" s="10" t="s">
        <v>69</v>
      </c>
      <c r="E3" s="10">
        <v>0.27651079070957363</v>
      </c>
      <c r="F3" s="10">
        <v>33</v>
      </c>
      <c r="G3" s="10">
        <v>0.48638888888888893</v>
      </c>
      <c r="H3" s="10">
        <v>0.30303030303030298</v>
      </c>
      <c r="I3" s="10">
        <v>26</v>
      </c>
      <c r="J3" s="10">
        <v>0</v>
      </c>
      <c r="K3" s="10">
        <v>7</v>
      </c>
      <c r="L3">
        <f t="shared" ref="L3:L19" si="0">K3/(K3+J3+I3)</f>
        <v>0.21212121212121213</v>
      </c>
    </row>
    <row r="4" spans="1:12" x14ac:dyDescent="0.25">
      <c r="A4" s="8" t="s">
        <v>151</v>
      </c>
      <c r="B4" s="8" t="s">
        <v>35</v>
      </c>
      <c r="C4" s="8" t="s">
        <v>36</v>
      </c>
      <c r="D4" s="8" t="s">
        <v>69</v>
      </c>
      <c r="E4" s="8">
        <v>9.9864130434782594E-2</v>
      </c>
      <c r="F4" s="8">
        <v>22.75</v>
      </c>
      <c r="G4" s="8">
        <v>0.3888888888888889</v>
      </c>
      <c r="H4" s="8">
        <v>0.217391304347826</v>
      </c>
      <c r="I4" s="8">
        <v>21</v>
      </c>
      <c r="J4" s="8">
        <v>0</v>
      </c>
      <c r="K4" s="8">
        <v>2</v>
      </c>
      <c r="L4">
        <f t="shared" si="0"/>
        <v>8.6956521739130432E-2</v>
      </c>
    </row>
    <row r="5" spans="1:12" x14ac:dyDescent="0.25">
      <c r="A5" s="10" t="s">
        <v>151</v>
      </c>
      <c r="B5" s="10" t="s">
        <v>37</v>
      </c>
      <c r="C5" s="10" t="s">
        <v>38</v>
      </c>
      <c r="D5" s="10" t="s">
        <v>69</v>
      </c>
      <c r="E5" s="10">
        <v>0.86653679500965153</v>
      </c>
      <c r="F5" s="10">
        <v>4565.5</v>
      </c>
      <c r="G5" s="10">
        <v>0.87358366821000066</v>
      </c>
      <c r="H5" s="10">
        <v>0.84906900328587076</v>
      </c>
      <c r="I5" s="10">
        <v>513</v>
      </c>
      <c r="J5" s="10">
        <v>128</v>
      </c>
      <c r="K5" s="10">
        <v>3925</v>
      </c>
      <c r="L5">
        <f t="shared" si="0"/>
        <v>0.8596145422689444</v>
      </c>
    </row>
    <row r="6" spans="1:12" x14ac:dyDescent="0.25">
      <c r="A6" s="8" t="s">
        <v>151</v>
      </c>
      <c r="B6" s="8" t="s">
        <v>39</v>
      </c>
      <c r="C6" s="8" t="s">
        <v>40</v>
      </c>
      <c r="D6" s="8" t="s">
        <v>69</v>
      </c>
      <c r="E6" s="8">
        <v>0.69143737990543452</v>
      </c>
      <c r="F6" s="8">
        <v>154.5</v>
      </c>
      <c r="G6" s="8">
        <v>0.63091717279885373</v>
      </c>
      <c r="H6" s="8">
        <v>0.79870129870129869</v>
      </c>
      <c r="I6" s="8">
        <v>30</v>
      </c>
      <c r="J6" s="8">
        <v>5</v>
      </c>
      <c r="K6" s="8">
        <v>120</v>
      </c>
      <c r="L6">
        <f t="shared" si="0"/>
        <v>0.77419354838709675</v>
      </c>
    </row>
    <row r="7" spans="1:12" x14ac:dyDescent="0.25">
      <c r="A7" s="10" t="s">
        <v>151</v>
      </c>
      <c r="B7" s="10" t="s">
        <v>41</v>
      </c>
      <c r="C7" s="10" t="s">
        <v>42</v>
      </c>
      <c r="D7" s="10" t="s">
        <v>69</v>
      </c>
      <c r="E7" s="10">
        <v>0.84908320183431107</v>
      </c>
      <c r="F7" s="10">
        <v>369.25</v>
      </c>
      <c r="G7" s="10">
        <v>0.83849428234315759</v>
      </c>
      <c r="H7" s="10">
        <v>0.83468834688346882</v>
      </c>
      <c r="I7" s="10">
        <v>33</v>
      </c>
      <c r="J7" s="10">
        <v>18</v>
      </c>
      <c r="K7" s="10">
        <v>318</v>
      </c>
      <c r="L7">
        <f t="shared" si="0"/>
        <v>0.86178861788617889</v>
      </c>
    </row>
    <row r="8" spans="1:12" x14ac:dyDescent="0.25">
      <c r="A8" s="8" t="s">
        <v>151</v>
      </c>
      <c r="B8" s="8" t="s">
        <v>43</v>
      </c>
      <c r="C8" s="8" t="s">
        <v>44</v>
      </c>
      <c r="D8" s="8" t="s">
        <v>69</v>
      </c>
      <c r="E8" s="8">
        <v>0.9315749549436545</v>
      </c>
      <c r="F8" s="8">
        <v>185.5</v>
      </c>
      <c r="G8" s="8">
        <v>0.87191624590309158</v>
      </c>
      <c r="H8" s="8">
        <v>1</v>
      </c>
      <c r="I8" s="8">
        <v>0</v>
      </c>
      <c r="J8" s="8">
        <v>0</v>
      </c>
      <c r="K8" s="8">
        <v>186</v>
      </c>
      <c r="L8">
        <f t="shared" si="0"/>
        <v>1</v>
      </c>
    </row>
    <row r="9" spans="1:12" x14ac:dyDescent="0.25">
      <c r="A9" s="10" t="s">
        <v>151</v>
      </c>
      <c r="B9" s="10" t="s">
        <v>45</v>
      </c>
      <c r="C9" s="10" t="s">
        <v>46</v>
      </c>
      <c r="D9" s="10" t="s">
        <v>69</v>
      </c>
      <c r="E9" s="10">
        <v>0.71407130292978738</v>
      </c>
      <c r="F9" s="10">
        <v>447.5</v>
      </c>
      <c r="G9" s="10">
        <v>0.67410495974039741</v>
      </c>
      <c r="H9" s="10">
        <v>0.7723214285714286</v>
      </c>
      <c r="I9" s="10">
        <v>107</v>
      </c>
      <c r="J9" s="10">
        <v>0</v>
      </c>
      <c r="K9" s="10">
        <v>340</v>
      </c>
      <c r="L9">
        <f t="shared" si="0"/>
        <v>0.76062639821029088</v>
      </c>
    </row>
    <row r="10" spans="1:12" x14ac:dyDescent="0.25">
      <c r="A10" s="8" t="s">
        <v>151</v>
      </c>
      <c r="B10" s="8" t="s">
        <v>47</v>
      </c>
      <c r="C10" s="8" t="s">
        <v>48</v>
      </c>
      <c r="D10" s="8" t="s">
        <v>69</v>
      </c>
      <c r="E10" s="8">
        <v>0</v>
      </c>
      <c r="F10" s="8">
        <v>8.5</v>
      </c>
      <c r="G10" s="8">
        <v>0</v>
      </c>
      <c r="H10" s="8">
        <v>0</v>
      </c>
      <c r="I10" s="8">
        <v>0</v>
      </c>
      <c r="J10" s="8">
        <v>9</v>
      </c>
      <c r="K10" s="8">
        <v>0</v>
      </c>
      <c r="L10">
        <f t="shared" si="0"/>
        <v>0</v>
      </c>
    </row>
    <row r="11" spans="1:12" x14ac:dyDescent="0.25">
      <c r="A11" s="10" t="s">
        <v>151</v>
      </c>
      <c r="B11" s="10" t="s">
        <v>49</v>
      </c>
      <c r="C11" s="10" t="s">
        <v>50</v>
      </c>
      <c r="D11" s="10" t="s">
        <v>69</v>
      </c>
      <c r="E11" s="10">
        <v>0.79139640191425953</v>
      </c>
      <c r="F11" s="10">
        <v>169.25</v>
      </c>
      <c r="G11" s="10">
        <v>0.75683405622770905</v>
      </c>
      <c r="H11" s="10">
        <v>0.81065088757396453</v>
      </c>
      <c r="I11" s="10">
        <v>2</v>
      </c>
      <c r="J11" s="10">
        <v>27</v>
      </c>
      <c r="K11" s="10">
        <v>141</v>
      </c>
      <c r="L11">
        <f t="shared" si="0"/>
        <v>0.8294117647058824</v>
      </c>
    </row>
    <row r="12" spans="1:12" x14ac:dyDescent="0.25">
      <c r="A12" s="8" t="s">
        <v>151</v>
      </c>
      <c r="B12" s="8" t="s">
        <v>51</v>
      </c>
      <c r="C12" s="8" t="s">
        <v>52</v>
      </c>
      <c r="D12" s="8" t="s">
        <v>69</v>
      </c>
      <c r="E12" s="8">
        <v>0.84191814044912383</v>
      </c>
      <c r="F12" s="8">
        <v>1157.25</v>
      </c>
      <c r="G12" s="8">
        <v>0.84892179477230834</v>
      </c>
      <c r="H12" s="8">
        <v>0.8089887640449438</v>
      </c>
      <c r="I12" s="8">
        <v>92</v>
      </c>
      <c r="J12" s="8">
        <v>99</v>
      </c>
      <c r="K12" s="8">
        <v>967</v>
      </c>
      <c r="L12">
        <f t="shared" si="0"/>
        <v>0.83506044905008636</v>
      </c>
    </row>
    <row r="13" spans="1:12" x14ac:dyDescent="0.25">
      <c r="A13" s="10" t="s">
        <v>151</v>
      </c>
      <c r="B13" s="10" t="s">
        <v>53</v>
      </c>
      <c r="C13" s="10" t="s">
        <v>54</v>
      </c>
      <c r="D13" s="10" t="s">
        <v>69</v>
      </c>
      <c r="E13" s="10">
        <v>0.73977890973045279</v>
      </c>
      <c r="F13" s="10">
        <v>608.75</v>
      </c>
      <c r="G13" s="10">
        <v>0.74500244483708633</v>
      </c>
      <c r="H13" s="10">
        <v>0.76354679802955661</v>
      </c>
      <c r="I13" s="10">
        <v>71</v>
      </c>
      <c r="J13" s="10">
        <v>90</v>
      </c>
      <c r="K13" s="10">
        <v>448</v>
      </c>
      <c r="L13">
        <f t="shared" si="0"/>
        <v>0.73563218390804597</v>
      </c>
    </row>
    <row r="14" spans="1:12" x14ac:dyDescent="0.25">
      <c r="A14" s="8" t="s">
        <v>151</v>
      </c>
      <c r="B14" s="8" t="s">
        <v>55</v>
      </c>
      <c r="C14" s="8" t="s">
        <v>56</v>
      </c>
      <c r="D14" s="8" t="s">
        <v>69</v>
      </c>
      <c r="E14" s="8">
        <v>0.8220519477002165</v>
      </c>
      <c r="F14" s="8">
        <v>268.25</v>
      </c>
      <c r="G14" s="8">
        <v>0.82412636054877431</v>
      </c>
      <c r="H14" s="8">
        <v>0.83955223880597019</v>
      </c>
      <c r="I14" s="8">
        <v>1</v>
      </c>
      <c r="J14" s="8">
        <v>47</v>
      </c>
      <c r="K14" s="8">
        <v>220</v>
      </c>
      <c r="L14">
        <f t="shared" si="0"/>
        <v>0.82089552238805974</v>
      </c>
    </row>
    <row r="15" spans="1:12" x14ac:dyDescent="0.25">
      <c r="A15" s="10" t="s">
        <v>151</v>
      </c>
      <c r="B15" s="10" t="s">
        <v>57</v>
      </c>
      <c r="C15" s="10" t="s">
        <v>58</v>
      </c>
      <c r="D15" s="10" t="s">
        <v>69</v>
      </c>
      <c r="E15" s="10">
        <v>0.74806254442933418</v>
      </c>
      <c r="F15" s="10">
        <v>9110.5</v>
      </c>
      <c r="G15" s="10">
        <v>0.74684417981928131</v>
      </c>
      <c r="H15" s="10">
        <v>0.75279912184412734</v>
      </c>
      <c r="I15" s="10">
        <v>903</v>
      </c>
      <c r="J15" s="10">
        <v>1381</v>
      </c>
      <c r="K15" s="10">
        <v>6827</v>
      </c>
      <c r="L15">
        <f t="shared" si="0"/>
        <v>0.74931401602458569</v>
      </c>
    </row>
    <row r="16" spans="1:12" x14ac:dyDescent="0.25">
      <c r="A16" s="8" t="s">
        <v>151</v>
      </c>
      <c r="B16" s="8" t="s">
        <v>59</v>
      </c>
      <c r="C16" s="8" t="s">
        <v>60</v>
      </c>
      <c r="D16" s="8" t="s">
        <v>69</v>
      </c>
      <c r="E16" s="8">
        <v>0</v>
      </c>
      <c r="F16" s="8">
        <v>1.75</v>
      </c>
      <c r="G16" s="8">
        <v>0</v>
      </c>
      <c r="H16" s="8">
        <v>0</v>
      </c>
      <c r="I16" s="8">
        <v>2</v>
      </c>
      <c r="J16" s="8">
        <v>0</v>
      </c>
      <c r="K16" s="8">
        <v>0</v>
      </c>
      <c r="L16">
        <f t="shared" si="0"/>
        <v>0</v>
      </c>
    </row>
    <row r="17" spans="1:12" x14ac:dyDescent="0.25">
      <c r="A17" s="10" t="s">
        <v>151</v>
      </c>
      <c r="B17" s="10" t="s">
        <v>61</v>
      </c>
      <c r="C17" s="10" t="s">
        <v>62</v>
      </c>
      <c r="D17" s="10" t="s">
        <v>69</v>
      </c>
      <c r="E17" s="10">
        <v>0</v>
      </c>
      <c r="F17" s="10">
        <v>5.5</v>
      </c>
      <c r="G17" s="10">
        <v>0</v>
      </c>
      <c r="H17" s="10">
        <v>0</v>
      </c>
      <c r="I17" s="10">
        <v>0</v>
      </c>
      <c r="J17" s="10">
        <v>6</v>
      </c>
      <c r="K17" s="10">
        <v>0</v>
      </c>
      <c r="L17">
        <f t="shared" si="0"/>
        <v>0</v>
      </c>
    </row>
    <row r="18" spans="1:12" x14ac:dyDescent="0.25">
      <c r="A18" s="8" t="s">
        <v>151</v>
      </c>
      <c r="B18" s="8" t="s">
        <v>63</v>
      </c>
      <c r="C18" s="8" t="s">
        <v>64</v>
      </c>
      <c r="D18" s="8" t="s">
        <v>69</v>
      </c>
      <c r="E18" s="8">
        <v>0.62728425090397688</v>
      </c>
      <c r="F18" s="8">
        <v>5833.5</v>
      </c>
      <c r="G18" s="8">
        <v>0.6146400562517963</v>
      </c>
      <c r="H18" s="8">
        <v>0.64169381107491852</v>
      </c>
      <c r="I18" s="8">
        <v>1310</v>
      </c>
      <c r="J18" s="8">
        <v>787</v>
      </c>
      <c r="K18" s="8">
        <v>3737</v>
      </c>
      <c r="L18">
        <f t="shared" si="0"/>
        <v>0.64055536510113131</v>
      </c>
    </row>
    <row r="19" spans="1:12" x14ac:dyDescent="0.25">
      <c r="A19" s="10" t="s">
        <v>151</v>
      </c>
      <c r="B19" s="10" t="s">
        <v>65</v>
      </c>
      <c r="C19" s="10" t="s">
        <v>66</v>
      </c>
      <c r="D19" s="10" t="s">
        <v>69</v>
      </c>
      <c r="E19" s="10">
        <v>0.56242561080804709</v>
      </c>
      <c r="F19" s="10">
        <v>3845.25</v>
      </c>
      <c r="G19" s="10">
        <v>0.5869035623532074</v>
      </c>
      <c r="H19" s="10">
        <v>0.55590223608944356</v>
      </c>
      <c r="I19" s="10">
        <v>517</v>
      </c>
      <c r="J19" s="10">
        <v>1252</v>
      </c>
      <c r="K19" s="10">
        <v>2077</v>
      </c>
      <c r="L19">
        <f t="shared" si="0"/>
        <v>0.54004160166406656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7F0F-DCAE-478E-8A52-278FC8E2383A}">
  <dimension ref="A1:AN21"/>
  <sheetViews>
    <sheetView topLeftCell="S1" zoomScale="130" zoomScaleNormal="130" workbookViewId="0">
      <selection activeCell="V2" sqref="V2:V21"/>
    </sheetView>
  </sheetViews>
  <sheetFormatPr baseColWidth="10" defaultRowHeight="15" x14ac:dyDescent="0.25"/>
  <cols>
    <col min="6" max="6" width="13.140625" customWidth="1"/>
    <col min="7" max="7" width="12.7109375" customWidth="1"/>
    <col min="10" max="10" width="16.42578125" customWidth="1"/>
    <col min="11" max="11" width="16" customWidth="1"/>
    <col min="12" max="12" width="16.42578125" customWidth="1"/>
    <col min="13" max="13" width="13.7109375" customWidth="1"/>
    <col min="14" max="14" width="13.28515625" customWidth="1"/>
    <col min="15" max="15" width="13.7109375" customWidth="1"/>
    <col min="20" max="20" width="15.42578125" customWidth="1"/>
    <col min="21" max="21" width="15" customWidth="1"/>
    <col min="22" max="22" width="14.5703125" customWidth="1"/>
    <col min="23" max="23" width="14.140625" customWidth="1"/>
    <col min="24" max="24" width="14" customWidth="1"/>
    <col min="26" max="26" width="13.140625" customWidth="1"/>
    <col min="27" max="27" width="12.7109375" customWidth="1"/>
    <col min="28" max="28" width="14.42578125" customWidth="1"/>
    <col min="30" max="30" width="13.5703125" customWidth="1"/>
    <col min="31" max="31" width="13.140625" customWidth="1"/>
    <col min="32" max="32" width="17.85546875" customWidth="1"/>
    <col min="33" max="33" width="19.7109375" customWidth="1"/>
    <col min="34" max="34" width="16.42578125" customWidth="1"/>
    <col min="35" max="35" width="18.85546875" customWidth="1"/>
    <col min="36" max="36" width="18.42578125" customWidth="1"/>
    <col min="37" max="37" width="22.5703125" customWidth="1"/>
    <col min="38" max="38" width="19.28515625" customWidth="1"/>
    <col min="39" max="39" width="21.7109375" customWidth="1"/>
    <col min="40" max="40" width="21.28515625" customWidth="1"/>
  </cols>
  <sheetData>
    <row r="1" spans="1:4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139</v>
      </c>
      <c r="U1" s="4" t="s">
        <v>140</v>
      </c>
      <c r="V1" s="4" t="s">
        <v>141</v>
      </c>
      <c r="W1" s="4" t="s">
        <v>142</v>
      </c>
      <c r="X1" s="4" t="s">
        <v>146</v>
      </c>
      <c r="Y1" s="4" t="s">
        <v>145</v>
      </c>
      <c r="Z1" s="4" t="s">
        <v>144</v>
      </c>
      <c r="AA1" s="4" t="s">
        <v>143</v>
      </c>
      <c r="AB1" s="4" t="s">
        <v>147</v>
      </c>
      <c r="AC1" s="4" t="s">
        <v>148</v>
      </c>
      <c r="AD1" s="4" t="s">
        <v>149</v>
      </c>
      <c r="AE1" s="4" t="s">
        <v>150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4" t="s">
        <v>27</v>
      </c>
    </row>
    <row r="2" spans="1:40" s="3" customFormat="1" x14ac:dyDescent="0.25">
      <c r="A2" s="4" t="s">
        <v>151</v>
      </c>
      <c r="B2" s="4" t="s">
        <v>28</v>
      </c>
      <c r="C2" s="4" t="s">
        <v>29</v>
      </c>
      <c r="D2" s="4" t="s">
        <v>30</v>
      </c>
      <c r="E2" s="4">
        <v>51.478327512741089</v>
      </c>
      <c r="F2" s="4">
        <v>146</v>
      </c>
      <c r="G2" s="4">
        <v>110</v>
      </c>
      <c r="H2" s="4">
        <v>36</v>
      </c>
      <c r="I2" s="4">
        <v>0.60960960960960964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/>
      <c r="T2" s="4">
        <v>22</v>
      </c>
      <c r="U2" s="4">
        <v>0</v>
      </c>
      <c r="V2" s="4">
        <v>14</v>
      </c>
      <c r="W2" s="4">
        <v>0</v>
      </c>
      <c r="X2" s="4">
        <v>0</v>
      </c>
      <c r="Y2" s="4">
        <v>0</v>
      </c>
      <c r="Z2" s="4">
        <v>0</v>
      </c>
      <c r="AA2" s="4">
        <v>14</v>
      </c>
      <c r="AB2" s="4">
        <v>0.60960960960960964</v>
      </c>
      <c r="AC2" s="4">
        <v>1</v>
      </c>
      <c r="AD2" s="4">
        <v>0.7574176894603547</v>
      </c>
      <c r="AE2" s="4">
        <v>22</v>
      </c>
      <c r="AF2" s="4">
        <v>0.60960960960960964</v>
      </c>
      <c r="AG2" s="4">
        <v>0.30480480480480482</v>
      </c>
      <c r="AH2" s="4">
        <v>0.5</v>
      </c>
      <c r="AI2" s="4">
        <v>0.3787088447301773</v>
      </c>
      <c r="AJ2" s="4">
        <v>36</v>
      </c>
      <c r="AK2" s="4">
        <v>0.37171743815887959</v>
      </c>
      <c r="AL2" s="4">
        <v>0.60960960960960964</v>
      </c>
      <c r="AM2" s="4">
        <v>0.46180152975886457</v>
      </c>
      <c r="AN2" s="4">
        <v>36</v>
      </c>
    </row>
    <row r="3" spans="1:40" s="3" customFormat="1" x14ac:dyDescent="0.25">
      <c r="A3" s="4" t="s">
        <v>151</v>
      </c>
      <c r="B3" s="4" t="s">
        <v>31</v>
      </c>
      <c r="C3" s="4" t="s">
        <v>32</v>
      </c>
      <c r="D3" s="4" t="s">
        <v>30</v>
      </c>
      <c r="E3" s="4">
        <v>88.676922082901001</v>
      </c>
      <c r="F3" s="4">
        <v>572</v>
      </c>
      <c r="G3" s="4">
        <v>429</v>
      </c>
      <c r="H3" s="4">
        <v>143</v>
      </c>
      <c r="I3" s="4">
        <v>0.64335664335664333</v>
      </c>
      <c r="J3" s="4">
        <v>0</v>
      </c>
      <c r="K3" s="4">
        <v>0</v>
      </c>
      <c r="L3" s="4">
        <v>6.25E-2</v>
      </c>
      <c r="M3" s="4">
        <v>0</v>
      </c>
      <c r="N3" s="4">
        <v>0</v>
      </c>
      <c r="O3" s="4">
        <v>4.9019607843137254E-3</v>
      </c>
      <c r="P3" s="4">
        <v>0</v>
      </c>
      <c r="Q3" s="4">
        <v>0</v>
      </c>
      <c r="R3" s="4">
        <v>9.0909090909090749E-3</v>
      </c>
      <c r="S3" s="4"/>
      <c r="T3" s="4">
        <v>92</v>
      </c>
      <c r="U3" s="4">
        <v>1</v>
      </c>
      <c r="V3" s="4">
        <v>50</v>
      </c>
      <c r="W3" s="4">
        <v>0</v>
      </c>
      <c r="X3" s="4">
        <v>6.25E-2</v>
      </c>
      <c r="Y3" s="4">
        <v>4.9019607843137254E-3</v>
      </c>
      <c r="Z3" s="4">
        <v>9.0909090909090749E-3</v>
      </c>
      <c r="AA3" s="4">
        <v>51</v>
      </c>
      <c r="AB3" s="4">
        <v>0.6460859284600291</v>
      </c>
      <c r="AC3" s="4">
        <v>0.99184782608695654</v>
      </c>
      <c r="AD3" s="4">
        <v>0.78245317010192583</v>
      </c>
      <c r="AE3" s="4">
        <v>92</v>
      </c>
      <c r="AF3" s="4">
        <v>0.64335664335664333</v>
      </c>
      <c r="AG3" s="4">
        <v>0.35429296423001455</v>
      </c>
      <c r="AH3" s="4">
        <v>0.49837489343563512</v>
      </c>
      <c r="AI3" s="4">
        <v>0.39577203959641749</v>
      </c>
      <c r="AJ3" s="4">
        <v>143</v>
      </c>
      <c r="AK3" s="4">
        <v>0.44022783387061193</v>
      </c>
      <c r="AL3" s="4">
        <v>0.64335664335664333</v>
      </c>
      <c r="AM3" s="4">
        <v>0.50939437629107487</v>
      </c>
      <c r="AN3" s="4">
        <v>143</v>
      </c>
    </row>
    <row r="4" spans="1:40" s="3" customFormat="1" x14ac:dyDescent="0.25">
      <c r="A4" s="4" t="s">
        <v>151</v>
      </c>
      <c r="B4" s="4" t="s">
        <v>33</v>
      </c>
      <c r="C4" s="4" t="s">
        <v>34</v>
      </c>
      <c r="D4" s="4" t="s">
        <v>30</v>
      </c>
      <c r="E4" s="4">
        <v>54.208551645278931</v>
      </c>
      <c r="F4" s="4">
        <v>200</v>
      </c>
      <c r="G4" s="4">
        <v>150</v>
      </c>
      <c r="H4" s="4">
        <v>50</v>
      </c>
      <c r="I4" s="4">
        <v>0.69499999999999995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/>
      <c r="T4" s="4">
        <v>35</v>
      </c>
      <c r="U4" s="4">
        <v>0</v>
      </c>
      <c r="V4" s="4">
        <v>15</v>
      </c>
      <c r="W4" s="4">
        <v>0</v>
      </c>
      <c r="X4" s="4">
        <v>0</v>
      </c>
      <c r="Y4" s="4">
        <v>0</v>
      </c>
      <c r="Z4" s="4">
        <v>0</v>
      </c>
      <c r="AA4" s="4">
        <v>16</v>
      </c>
      <c r="AB4" s="4">
        <v>0.69499999999999995</v>
      </c>
      <c r="AC4" s="4">
        <v>1</v>
      </c>
      <c r="AD4" s="4">
        <v>0.82002801120448177</v>
      </c>
      <c r="AE4" s="4">
        <v>34</v>
      </c>
      <c r="AF4" s="4">
        <v>0.69499999999999995</v>
      </c>
      <c r="AG4" s="4">
        <v>0.34749999999999998</v>
      </c>
      <c r="AH4" s="4">
        <v>0.5</v>
      </c>
      <c r="AI4" s="4">
        <v>0.41001400560224088</v>
      </c>
      <c r="AJ4" s="4">
        <v>50</v>
      </c>
      <c r="AK4" s="4">
        <v>0.48309999999999997</v>
      </c>
      <c r="AL4" s="4">
        <v>0.69499999999999995</v>
      </c>
      <c r="AM4" s="4">
        <v>0.56997198879551814</v>
      </c>
      <c r="AN4" s="4">
        <v>50</v>
      </c>
    </row>
    <row r="5" spans="1:40" s="3" customFormat="1" x14ac:dyDescent="0.25">
      <c r="A5" s="4" t="s">
        <v>151</v>
      </c>
      <c r="B5" s="4" t="s">
        <v>35</v>
      </c>
      <c r="C5" s="4" t="s">
        <v>36</v>
      </c>
      <c r="D5" s="4" t="s">
        <v>30</v>
      </c>
      <c r="E5" s="4">
        <v>54.266234159469604</v>
      </c>
      <c r="F5" s="4">
        <v>179</v>
      </c>
      <c r="G5" s="4">
        <v>135</v>
      </c>
      <c r="H5" s="4">
        <v>44</v>
      </c>
      <c r="I5" s="4">
        <v>0.61452020202020208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/>
      <c r="T5" s="4">
        <v>28</v>
      </c>
      <c r="U5" s="4">
        <v>0</v>
      </c>
      <c r="V5" s="4">
        <v>17</v>
      </c>
      <c r="W5" s="4">
        <v>0</v>
      </c>
      <c r="X5" s="4">
        <v>0</v>
      </c>
      <c r="Y5" s="4">
        <v>0</v>
      </c>
      <c r="Z5" s="4">
        <v>0</v>
      </c>
      <c r="AA5" s="4">
        <v>17</v>
      </c>
      <c r="AB5" s="4">
        <v>0.61452020202020208</v>
      </c>
      <c r="AC5" s="4">
        <v>1</v>
      </c>
      <c r="AD5" s="4">
        <v>0.76120248890603892</v>
      </c>
      <c r="AE5" s="4">
        <v>27</v>
      </c>
      <c r="AF5" s="4">
        <v>0.61452020202020208</v>
      </c>
      <c r="AG5" s="4">
        <v>0.30726010101010104</v>
      </c>
      <c r="AH5" s="4">
        <v>0.5</v>
      </c>
      <c r="AI5" s="4">
        <v>0.38060124445301946</v>
      </c>
      <c r="AJ5" s="4">
        <v>44</v>
      </c>
      <c r="AK5" s="4">
        <v>0.37771764360779514</v>
      </c>
      <c r="AL5" s="4">
        <v>0.61452020202020208</v>
      </c>
      <c r="AM5" s="4">
        <v>0.46783791513436501</v>
      </c>
      <c r="AN5" s="4">
        <v>44</v>
      </c>
    </row>
    <row r="6" spans="1:40" s="3" customFormat="1" x14ac:dyDescent="0.25">
      <c r="A6" s="4" t="s">
        <v>151</v>
      </c>
      <c r="B6" s="4" t="s">
        <v>37</v>
      </c>
      <c r="C6" s="4" t="s">
        <v>38</v>
      </c>
      <c r="D6" s="4" t="s">
        <v>30</v>
      </c>
      <c r="E6" s="4">
        <v>813.007652759552</v>
      </c>
      <c r="F6" s="4">
        <v>8424</v>
      </c>
      <c r="G6" s="4">
        <v>6318</v>
      </c>
      <c r="H6" s="4">
        <v>2106</v>
      </c>
      <c r="I6" s="4">
        <v>0.92438271604938294</v>
      </c>
      <c r="J6" s="4">
        <v>0</v>
      </c>
      <c r="K6" s="4">
        <v>0</v>
      </c>
      <c r="L6" s="4">
        <v>0.80603120954651186</v>
      </c>
      <c r="M6" s="4">
        <v>0</v>
      </c>
      <c r="N6" s="4">
        <v>0</v>
      </c>
      <c r="O6" s="4">
        <v>0.77359814664502169</v>
      </c>
      <c r="P6" s="4">
        <v>0</v>
      </c>
      <c r="Q6" s="4">
        <v>0</v>
      </c>
      <c r="R6" s="4">
        <v>0.78887127326914874</v>
      </c>
      <c r="S6" s="4"/>
      <c r="T6" s="4">
        <v>1650</v>
      </c>
      <c r="U6" s="4">
        <v>72</v>
      </c>
      <c r="V6" s="4">
        <v>87</v>
      </c>
      <c r="W6" s="4">
        <v>297</v>
      </c>
      <c r="X6" s="4">
        <v>0.80603120954651186</v>
      </c>
      <c r="Y6" s="4">
        <v>0.77359814664502169</v>
      </c>
      <c r="Z6" s="4">
        <v>0.78887127326914874</v>
      </c>
      <c r="AA6" s="4">
        <v>384</v>
      </c>
      <c r="AB6" s="4">
        <v>0.94993500445444001</v>
      </c>
      <c r="AC6" s="4">
        <v>0.95803791181017983</v>
      </c>
      <c r="AD6" s="4">
        <v>0.95393426353471134</v>
      </c>
      <c r="AE6" s="4">
        <v>1722</v>
      </c>
      <c r="AF6" s="4">
        <v>0.92438271604938294</v>
      </c>
      <c r="AG6" s="4">
        <v>0.87798310700047599</v>
      </c>
      <c r="AH6" s="4">
        <v>0.86581802922760076</v>
      </c>
      <c r="AI6" s="4">
        <v>0.87140276840192987</v>
      </c>
      <c r="AJ6" s="4">
        <v>2106</v>
      </c>
      <c r="AK6" s="4">
        <v>0.9236822080011855</v>
      </c>
      <c r="AL6" s="4">
        <v>0.92438271604938294</v>
      </c>
      <c r="AM6" s="4">
        <v>0.92381756615319643</v>
      </c>
      <c r="AN6" s="4">
        <v>2106</v>
      </c>
    </row>
    <row r="7" spans="1:40" s="3" customFormat="1" x14ac:dyDescent="0.25">
      <c r="A7" s="4" t="s">
        <v>151</v>
      </c>
      <c r="B7" s="4" t="s">
        <v>39</v>
      </c>
      <c r="C7" s="4" t="s">
        <v>40</v>
      </c>
      <c r="D7" s="4" t="s">
        <v>30</v>
      </c>
      <c r="E7" s="4">
        <v>110.91537427902222</v>
      </c>
      <c r="F7" s="4">
        <v>808</v>
      </c>
      <c r="G7" s="4">
        <v>606</v>
      </c>
      <c r="H7" s="4">
        <v>202</v>
      </c>
      <c r="I7" s="4">
        <v>0.83910891089108908</v>
      </c>
      <c r="J7" s="4">
        <v>0</v>
      </c>
      <c r="K7" s="4">
        <v>0</v>
      </c>
      <c r="L7" s="4">
        <v>0.80195056089385686</v>
      </c>
      <c r="M7" s="4">
        <v>0</v>
      </c>
      <c r="N7" s="4">
        <v>0</v>
      </c>
      <c r="O7" s="4">
        <v>0.81379087779690185</v>
      </c>
      <c r="P7" s="4">
        <v>0</v>
      </c>
      <c r="Q7" s="4">
        <v>0</v>
      </c>
      <c r="R7" s="4">
        <v>0.80694313204435042</v>
      </c>
      <c r="S7" s="4"/>
      <c r="T7" s="4">
        <v>102</v>
      </c>
      <c r="U7" s="4">
        <v>17</v>
      </c>
      <c r="V7" s="4">
        <v>16</v>
      </c>
      <c r="W7" s="4">
        <v>68</v>
      </c>
      <c r="X7" s="4">
        <v>0.80195056089385686</v>
      </c>
      <c r="Y7" s="4">
        <v>0.81379087779690185</v>
      </c>
      <c r="Z7" s="4">
        <v>0.80694313204435042</v>
      </c>
      <c r="AA7" s="4">
        <v>84</v>
      </c>
      <c r="AB7" s="4">
        <v>0.867973491238621</v>
      </c>
      <c r="AC7" s="4">
        <v>0.85696481982623562</v>
      </c>
      <c r="AD7" s="4">
        <v>0.8619209999705717</v>
      </c>
      <c r="AE7" s="4">
        <v>118</v>
      </c>
      <c r="AF7" s="4">
        <v>0.83910891089108908</v>
      </c>
      <c r="AG7" s="4">
        <v>0.83496202606623893</v>
      </c>
      <c r="AH7" s="4">
        <v>0.83537784881156874</v>
      </c>
      <c r="AI7" s="4">
        <v>0.83443206600746112</v>
      </c>
      <c r="AJ7" s="4">
        <v>202</v>
      </c>
      <c r="AK7" s="4">
        <v>0.84083952597447431</v>
      </c>
      <c r="AL7" s="4">
        <v>0.83910891089108908</v>
      </c>
      <c r="AM7" s="4">
        <v>0.83926964855373964</v>
      </c>
      <c r="AN7" s="4">
        <v>202</v>
      </c>
    </row>
    <row r="8" spans="1:40" s="3" customFormat="1" x14ac:dyDescent="0.25">
      <c r="A8" s="4" t="s">
        <v>151</v>
      </c>
      <c r="B8" s="4" t="s">
        <v>41</v>
      </c>
      <c r="C8" s="4" t="s">
        <v>42</v>
      </c>
      <c r="D8" s="4" t="s">
        <v>30</v>
      </c>
      <c r="E8" s="4">
        <v>116.00790548324585</v>
      </c>
      <c r="F8" s="4">
        <v>857</v>
      </c>
      <c r="G8" s="4">
        <v>643</v>
      </c>
      <c r="H8" s="4">
        <v>214</v>
      </c>
      <c r="I8" s="4">
        <v>0.93348728537274495</v>
      </c>
      <c r="J8" s="4">
        <v>0</v>
      </c>
      <c r="K8" s="4">
        <v>0</v>
      </c>
      <c r="L8" s="4">
        <v>0.93003986382798587</v>
      </c>
      <c r="M8" s="4">
        <v>0</v>
      </c>
      <c r="N8" s="4">
        <v>0</v>
      </c>
      <c r="O8" s="4">
        <v>0.91666666666666652</v>
      </c>
      <c r="P8" s="4">
        <v>0</v>
      </c>
      <c r="Q8" s="4">
        <v>0</v>
      </c>
      <c r="R8" s="4">
        <v>0.92294293744043343</v>
      </c>
      <c r="S8" s="4"/>
      <c r="T8" s="4">
        <v>115</v>
      </c>
      <c r="U8" s="4">
        <v>7</v>
      </c>
      <c r="V8" s="4">
        <v>8</v>
      </c>
      <c r="W8" s="4">
        <v>85</v>
      </c>
      <c r="X8" s="4">
        <v>0.93003986382798587</v>
      </c>
      <c r="Y8" s="4">
        <v>0.91666666666666652</v>
      </c>
      <c r="Z8" s="4">
        <v>0.92294293744043343</v>
      </c>
      <c r="AA8" s="4">
        <v>93</v>
      </c>
      <c r="AB8" s="4">
        <v>0.93704179182185909</v>
      </c>
      <c r="AC8" s="4">
        <v>0.94636566860858951</v>
      </c>
      <c r="AD8" s="4">
        <v>0.94145908738723094</v>
      </c>
      <c r="AE8" s="4">
        <v>121</v>
      </c>
      <c r="AF8" s="4">
        <v>0.93348728537274495</v>
      </c>
      <c r="AG8" s="4">
        <v>0.93354082782492243</v>
      </c>
      <c r="AH8" s="4">
        <v>0.93151616763762812</v>
      </c>
      <c r="AI8" s="4">
        <v>0.93220101241383224</v>
      </c>
      <c r="AJ8" s="4">
        <v>214</v>
      </c>
      <c r="AK8" s="4">
        <v>0.93399119228376026</v>
      </c>
      <c r="AL8" s="4">
        <v>0.93348728537274495</v>
      </c>
      <c r="AM8" s="4">
        <v>0.93342269406734946</v>
      </c>
      <c r="AN8" s="4">
        <v>214</v>
      </c>
    </row>
    <row r="9" spans="1:40" s="3" customFormat="1" x14ac:dyDescent="0.25">
      <c r="A9" s="4" t="s">
        <v>151</v>
      </c>
      <c r="B9" s="4" t="s">
        <v>43</v>
      </c>
      <c r="C9" s="4" t="s">
        <v>44</v>
      </c>
      <c r="D9" s="4" t="s">
        <v>30</v>
      </c>
      <c r="E9" s="4">
        <v>46.237699031829834</v>
      </c>
      <c r="F9" s="4">
        <v>109</v>
      </c>
      <c r="G9" s="4">
        <v>82</v>
      </c>
      <c r="H9" s="4">
        <v>27</v>
      </c>
      <c r="I9" s="4">
        <v>0.65145502645502651</v>
      </c>
      <c r="J9" s="4">
        <v>0</v>
      </c>
      <c r="K9" s="4">
        <v>0</v>
      </c>
      <c r="L9" s="4">
        <v>0.65145502645502651</v>
      </c>
      <c r="M9" s="4">
        <v>0</v>
      </c>
      <c r="N9" s="4">
        <v>0</v>
      </c>
      <c r="O9" s="4">
        <v>1</v>
      </c>
      <c r="P9" s="4">
        <v>0</v>
      </c>
      <c r="Q9" s="4">
        <v>0</v>
      </c>
      <c r="R9" s="4">
        <v>0.78883399209486171</v>
      </c>
      <c r="S9" s="4"/>
      <c r="T9" s="4">
        <v>0</v>
      </c>
      <c r="U9" s="4">
        <v>10</v>
      </c>
      <c r="V9" s="4">
        <v>0</v>
      </c>
      <c r="W9" s="4">
        <v>18</v>
      </c>
      <c r="X9" s="4">
        <v>0.65145502645502651</v>
      </c>
      <c r="Y9" s="4">
        <v>1</v>
      </c>
      <c r="Z9" s="4">
        <v>0.78883399209486171</v>
      </c>
      <c r="AA9" s="4">
        <v>17</v>
      </c>
      <c r="AB9" s="4">
        <v>0</v>
      </c>
      <c r="AC9" s="4">
        <v>0</v>
      </c>
      <c r="AD9" s="4">
        <v>0</v>
      </c>
      <c r="AE9" s="4">
        <v>10</v>
      </c>
      <c r="AF9" s="4">
        <v>0.65145502645502651</v>
      </c>
      <c r="AG9" s="4">
        <v>0.3257275132275132</v>
      </c>
      <c r="AH9" s="4">
        <v>0.5</v>
      </c>
      <c r="AI9" s="4">
        <v>0.39441699604743086</v>
      </c>
      <c r="AJ9" s="4">
        <v>27</v>
      </c>
      <c r="AK9" s="4">
        <v>0.42464691637972057</v>
      </c>
      <c r="AL9" s="4">
        <v>0.65145502645502651</v>
      </c>
      <c r="AM9" s="4">
        <v>0.5140760608151913</v>
      </c>
      <c r="AN9" s="4">
        <v>27</v>
      </c>
    </row>
    <row r="10" spans="1:40" s="3" customFormat="1" x14ac:dyDescent="0.25">
      <c r="A10" s="4" t="s">
        <v>151</v>
      </c>
      <c r="B10" s="4" t="s">
        <v>45</v>
      </c>
      <c r="C10" s="4" t="s">
        <v>46</v>
      </c>
      <c r="D10" s="4" t="s">
        <v>30</v>
      </c>
      <c r="E10" s="4">
        <v>188.01524305343628</v>
      </c>
      <c r="F10" s="4">
        <v>1649</v>
      </c>
      <c r="G10" s="4">
        <v>1237</v>
      </c>
      <c r="H10" s="4">
        <v>412</v>
      </c>
      <c r="I10" s="4">
        <v>0.97392392863019817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/>
      <c r="T10" s="4">
        <v>402</v>
      </c>
      <c r="U10" s="4">
        <v>0</v>
      </c>
      <c r="V10" s="4">
        <v>11</v>
      </c>
      <c r="W10" s="4">
        <v>0</v>
      </c>
      <c r="X10" s="4">
        <v>0</v>
      </c>
      <c r="Y10" s="4">
        <v>0</v>
      </c>
      <c r="Z10" s="4">
        <v>0</v>
      </c>
      <c r="AA10" s="4">
        <v>11</v>
      </c>
      <c r="AB10" s="4">
        <v>0.97392392863019817</v>
      </c>
      <c r="AC10" s="4">
        <v>1</v>
      </c>
      <c r="AD10" s="4">
        <v>0.98678944614923614</v>
      </c>
      <c r="AE10" s="4">
        <v>401</v>
      </c>
      <c r="AF10" s="4">
        <v>0.97392392863019817</v>
      </c>
      <c r="AG10" s="4">
        <v>0.48696196431509908</v>
      </c>
      <c r="AH10" s="4">
        <v>0.5</v>
      </c>
      <c r="AI10" s="4">
        <v>0.49339472307461801</v>
      </c>
      <c r="AJ10" s="4">
        <v>412</v>
      </c>
      <c r="AK10" s="4">
        <v>0.94852890453301553</v>
      </c>
      <c r="AL10" s="4">
        <v>0.97392392863019817</v>
      </c>
      <c r="AM10" s="4">
        <v>0.96105841111116042</v>
      </c>
      <c r="AN10" s="4">
        <v>412</v>
      </c>
    </row>
    <row r="11" spans="1:40" s="3" customFormat="1" x14ac:dyDescent="0.25">
      <c r="A11" s="4" t="s">
        <v>151</v>
      </c>
      <c r="B11" s="4" t="s">
        <v>47</v>
      </c>
      <c r="C11" s="4" t="s">
        <v>48</v>
      </c>
      <c r="D11" s="4" t="s">
        <v>30</v>
      </c>
      <c r="E11" s="4">
        <v>90.105373620986938</v>
      </c>
      <c r="F11" s="4">
        <v>556</v>
      </c>
      <c r="G11" s="4">
        <v>417</v>
      </c>
      <c r="H11" s="4">
        <v>139</v>
      </c>
      <c r="I11" s="4">
        <v>0.91007194244604306</v>
      </c>
      <c r="J11" s="4">
        <v>0</v>
      </c>
      <c r="K11" s="4">
        <v>0</v>
      </c>
      <c r="L11" s="4">
        <v>0.91007194244604306</v>
      </c>
      <c r="M11" s="4">
        <v>0</v>
      </c>
      <c r="N11" s="4">
        <v>0</v>
      </c>
      <c r="O11" s="4">
        <v>1</v>
      </c>
      <c r="P11" s="4">
        <v>0</v>
      </c>
      <c r="Q11" s="4">
        <v>0</v>
      </c>
      <c r="R11" s="4">
        <v>0.952915307135764</v>
      </c>
      <c r="S11" s="4"/>
      <c r="T11" s="4">
        <v>0</v>
      </c>
      <c r="U11" s="4">
        <v>13</v>
      </c>
      <c r="V11" s="4">
        <v>0</v>
      </c>
      <c r="W11" s="4">
        <v>127</v>
      </c>
      <c r="X11" s="4">
        <v>0.91007194244604306</v>
      </c>
      <c r="Y11" s="4">
        <v>1</v>
      </c>
      <c r="Z11" s="4">
        <v>0.952915307135764</v>
      </c>
      <c r="AA11" s="4">
        <v>126</v>
      </c>
      <c r="AB11" s="4">
        <v>0</v>
      </c>
      <c r="AC11" s="4">
        <v>0</v>
      </c>
      <c r="AD11" s="4">
        <v>0</v>
      </c>
      <c r="AE11" s="4">
        <v>13</v>
      </c>
      <c r="AF11" s="4">
        <v>0.91007194244604306</v>
      </c>
      <c r="AG11" s="4">
        <v>0.45503597122302153</v>
      </c>
      <c r="AH11" s="4">
        <v>0.5</v>
      </c>
      <c r="AI11" s="4">
        <v>0.47645765356788189</v>
      </c>
      <c r="AJ11" s="4">
        <v>139</v>
      </c>
      <c r="AK11" s="4">
        <v>0.82824387971637081</v>
      </c>
      <c r="AL11" s="4">
        <v>0.91007194244604306</v>
      </c>
      <c r="AM11" s="4">
        <v>0.86722857775632234</v>
      </c>
      <c r="AN11" s="4">
        <v>139</v>
      </c>
    </row>
    <row r="12" spans="1:40" s="3" customFormat="1" x14ac:dyDescent="0.25">
      <c r="A12" s="4" t="s">
        <v>151</v>
      </c>
      <c r="B12" s="4" t="s">
        <v>49</v>
      </c>
      <c r="C12" s="4" t="s">
        <v>50</v>
      </c>
      <c r="D12" s="4" t="s">
        <v>30</v>
      </c>
      <c r="E12" s="4">
        <v>128.64908146858215</v>
      </c>
      <c r="F12" s="4">
        <v>1008</v>
      </c>
      <c r="G12" s="4">
        <v>756</v>
      </c>
      <c r="H12" s="4">
        <v>252</v>
      </c>
      <c r="I12" s="4">
        <v>0.8035714285714286</v>
      </c>
      <c r="J12" s="4">
        <v>0</v>
      </c>
      <c r="K12" s="4">
        <v>0</v>
      </c>
      <c r="L12" s="4">
        <v>0.80649490944475677</v>
      </c>
      <c r="M12" s="4">
        <v>0</v>
      </c>
      <c r="N12" s="4">
        <v>0</v>
      </c>
      <c r="O12" s="4">
        <v>0.96099472377405337</v>
      </c>
      <c r="P12" s="4">
        <v>0</v>
      </c>
      <c r="Q12" s="4">
        <v>0</v>
      </c>
      <c r="R12" s="4">
        <v>0.8752608813211844</v>
      </c>
      <c r="S12" s="4"/>
      <c r="T12" s="4">
        <v>30</v>
      </c>
      <c r="U12" s="4">
        <v>43</v>
      </c>
      <c r="V12" s="4">
        <v>7</v>
      </c>
      <c r="W12" s="4">
        <v>173</v>
      </c>
      <c r="X12" s="4">
        <v>0.80649490944475677</v>
      </c>
      <c r="Y12" s="4">
        <v>0.96099472377405337</v>
      </c>
      <c r="Z12" s="4">
        <v>0.8752608813211844</v>
      </c>
      <c r="AA12" s="4">
        <v>180</v>
      </c>
      <c r="AB12" s="4">
        <v>0.83874474569146695</v>
      </c>
      <c r="AC12" s="4">
        <v>0.41333713850837139</v>
      </c>
      <c r="AD12" s="4">
        <v>0.51847178328599763</v>
      </c>
      <c r="AE12" s="4">
        <v>72</v>
      </c>
      <c r="AF12" s="4">
        <v>0.8035714285714286</v>
      </c>
      <c r="AG12" s="4">
        <v>0.82261982756811181</v>
      </c>
      <c r="AH12" s="4">
        <v>0.68716593114121238</v>
      </c>
      <c r="AI12" s="4">
        <v>0.69686633230359096</v>
      </c>
      <c r="AJ12" s="4">
        <v>252</v>
      </c>
      <c r="AK12" s="4">
        <v>0.81579272876591635</v>
      </c>
      <c r="AL12" s="4">
        <v>0.8035714285714286</v>
      </c>
      <c r="AM12" s="4">
        <v>0.77273496300840516</v>
      </c>
      <c r="AN12" s="4">
        <v>252</v>
      </c>
    </row>
    <row r="13" spans="1:40" s="3" customFormat="1" x14ac:dyDescent="0.25">
      <c r="A13" s="4" t="s">
        <v>151</v>
      </c>
      <c r="B13" s="4" t="s">
        <v>51</v>
      </c>
      <c r="C13" s="4" t="s">
        <v>52</v>
      </c>
      <c r="D13" s="4" t="s">
        <v>30</v>
      </c>
      <c r="E13" s="4">
        <v>299.71706199645996</v>
      </c>
      <c r="F13" s="4">
        <v>2847</v>
      </c>
      <c r="G13" s="4">
        <v>2136</v>
      </c>
      <c r="H13" s="4">
        <v>711</v>
      </c>
      <c r="I13" s="4">
        <v>0.80888752587746326</v>
      </c>
      <c r="J13" s="4">
        <v>0</v>
      </c>
      <c r="K13" s="4">
        <v>0</v>
      </c>
      <c r="L13" s="4">
        <v>0.82347485468524251</v>
      </c>
      <c r="M13" s="4">
        <v>0</v>
      </c>
      <c r="N13" s="4">
        <v>0</v>
      </c>
      <c r="O13" s="4">
        <v>0.88237518295657824</v>
      </c>
      <c r="P13" s="4">
        <v>0</v>
      </c>
      <c r="Q13" s="4">
        <v>0</v>
      </c>
      <c r="R13" s="4">
        <v>0.84949207875126875</v>
      </c>
      <c r="S13" s="4"/>
      <c r="T13" s="4">
        <v>197</v>
      </c>
      <c r="U13" s="4">
        <v>86</v>
      </c>
      <c r="V13" s="4">
        <v>51</v>
      </c>
      <c r="W13" s="4">
        <v>379</v>
      </c>
      <c r="X13" s="4">
        <v>0.82347485468524251</v>
      </c>
      <c r="Y13" s="4">
        <v>0.88237518295657824</v>
      </c>
      <c r="Z13" s="4">
        <v>0.84949207875126875</v>
      </c>
      <c r="AA13" s="4">
        <v>429</v>
      </c>
      <c r="AB13" s="4">
        <v>0.79178872629564068</v>
      </c>
      <c r="AC13" s="4">
        <v>0.69723454376863891</v>
      </c>
      <c r="AD13" s="4">
        <v>0.73337394647335974</v>
      </c>
      <c r="AE13" s="4">
        <v>282</v>
      </c>
      <c r="AF13" s="4">
        <v>0.80888752587746326</v>
      </c>
      <c r="AG13" s="4">
        <v>0.80763179049044154</v>
      </c>
      <c r="AH13" s="4">
        <v>0.78980486336260858</v>
      </c>
      <c r="AI13" s="4">
        <v>0.79143301261231436</v>
      </c>
      <c r="AJ13" s="4">
        <v>711</v>
      </c>
      <c r="AK13" s="4">
        <v>0.81091343550233341</v>
      </c>
      <c r="AL13" s="4">
        <v>0.80888752587746326</v>
      </c>
      <c r="AM13" s="4">
        <v>0.80341100832468448</v>
      </c>
      <c r="AN13" s="4">
        <v>711</v>
      </c>
    </row>
    <row r="14" spans="1:40" s="3" customFormat="1" x14ac:dyDescent="0.25">
      <c r="A14" s="4" t="s">
        <v>151</v>
      </c>
      <c r="B14" s="4" t="s">
        <v>53</v>
      </c>
      <c r="C14" s="4" t="s">
        <v>54</v>
      </c>
      <c r="D14" s="4" t="s">
        <v>30</v>
      </c>
      <c r="E14" s="4">
        <v>483.42939972877502</v>
      </c>
      <c r="F14" s="4">
        <v>4859</v>
      </c>
      <c r="G14" s="4">
        <v>3645</v>
      </c>
      <c r="H14" s="4">
        <v>1214</v>
      </c>
      <c r="I14" s="4">
        <v>0.83515094812916524</v>
      </c>
      <c r="J14" s="4">
        <v>0</v>
      </c>
      <c r="K14" s="4">
        <v>0</v>
      </c>
      <c r="L14" s="4">
        <v>0.88399822768828529</v>
      </c>
      <c r="M14" s="4">
        <v>0</v>
      </c>
      <c r="N14" s="4">
        <v>0</v>
      </c>
      <c r="O14" s="4">
        <v>0.87578520856679298</v>
      </c>
      <c r="P14" s="4">
        <v>0</v>
      </c>
      <c r="Q14" s="4">
        <v>0</v>
      </c>
      <c r="R14" s="4">
        <v>0.87981228561050528</v>
      </c>
      <c r="S14" s="4"/>
      <c r="T14" s="4">
        <v>281</v>
      </c>
      <c r="U14" s="4">
        <v>96</v>
      </c>
      <c r="V14" s="4">
        <v>104</v>
      </c>
      <c r="W14" s="4">
        <v>733</v>
      </c>
      <c r="X14" s="4">
        <v>0.88399822768828529</v>
      </c>
      <c r="Y14" s="4">
        <v>0.87578520856679298</v>
      </c>
      <c r="Z14" s="4">
        <v>0.87981228561050528</v>
      </c>
      <c r="AA14" s="4">
        <v>837</v>
      </c>
      <c r="AB14" s="4">
        <v>0.73070253739287694</v>
      </c>
      <c r="AC14" s="4">
        <v>0.74503003382313726</v>
      </c>
      <c r="AD14" s="4">
        <v>0.73755311973632187</v>
      </c>
      <c r="AE14" s="4">
        <v>377</v>
      </c>
      <c r="AF14" s="4">
        <v>0.83515094812916524</v>
      </c>
      <c r="AG14" s="4">
        <v>0.80735038254058111</v>
      </c>
      <c r="AH14" s="4">
        <v>0.81040762119496512</v>
      </c>
      <c r="AI14" s="4">
        <v>0.80868270267341358</v>
      </c>
      <c r="AJ14" s="4">
        <v>1214</v>
      </c>
      <c r="AK14" s="4">
        <v>0.8363626015292025</v>
      </c>
      <c r="AL14" s="4">
        <v>0.83515094812916524</v>
      </c>
      <c r="AM14" s="4">
        <v>0.83560467448352582</v>
      </c>
      <c r="AN14" s="4">
        <v>1214</v>
      </c>
    </row>
    <row r="15" spans="1:40" s="3" customFormat="1" x14ac:dyDescent="0.25">
      <c r="A15" s="4" t="s">
        <v>151</v>
      </c>
      <c r="B15" s="4" t="s">
        <v>55</v>
      </c>
      <c r="C15" s="4" t="s">
        <v>56</v>
      </c>
      <c r="D15" s="4" t="s">
        <v>30</v>
      </c>
      <c r="E15" s="4">
        <v>92.994724273681641</v>
      </c>
      <c r="F15" s="4">
        <v>587</v>
      </c>
      <c r="G15" s="4">
        <v>441</v>
      </c>
      <c r="H15" s="4">
        <v>146</v>
      </c>
      <c r="I15" s="4">
        <v>0.77007035690988723</v>
      </c>
      <c r="J15" s="4">
        <v>0</v>
      </c>
      <c r="K15" s="4">
        <v>0</v>
      </c>
      <c r="L15" s="4">
        <v>0.76667933130699095</v>
      </c>
      <c r="M15" s="4">
        <v>0</v>
      </c>
      <c r="N15" s="4">
        <v>0</v>
      </c>
      <c r="O15" s="4">
        <v>0.89700888192267514</v>
      </c>
      <c r="P15" s="4">
        <v>0</v>
      </c>
      <c r="Q15" s="4">
        <v>0</v>
      </c>
      <c r="R15" s="4">
        <v>0.82475702244348648</v>
      </c>
      <c r="S15" s="4"/>
      <c r="T15" s="4">
        <v>35</v>
      </c>
      <c r="U15" s="4">
        <v>25</v>
      </c>
      <c r="V15" s="4">
        <v>9</v>
      </c>
      <c r="W15" s="4">
        <v>79</v>
      </c>
      <c r="X15" s="4">
        <v>0.76667933130699095</v>
      </c>
      <c r="Y15" s="4">
        <v>0.89700888192267514</v>
      </c>
      <c r="Z15" s="4">
        <v>0.82475702244348648</v>
      </c>
      <c r="AA15" s="4">
        <v>87</v>
      </c>
      <c r="AB15" s="4">
        <v>0.78834778952703477</v>
      </c>
      <c r="AC15" s="4">
        <v>0.58255649717514124</v>
      </c>
      <c r="AD15" s="4">
        <v>0.65963134939708123</v>
      </c>
      <c r="AE15" s="4">
        <v>59</v>
      </c>
      <c r="AF15" s="4">
        <v>0.77007035690988723</v>
      </c>
      <c r="AG15" s="4">
        <v>0.77751356041701281</v>
      </c>
      <c r="AH15" s="4">
        <v>0.73978268954890813</v>
      </c>
      <c r="AI15" s="4">
        <v>0.74219418592028386</v>
      </c>
      <c r="AJ15" s="4">
        <v>146</v>
      </c>
      <c r="AK15" s="4">
        <v>0.77538671195447484</v>
      </c>
      <c r="AL15" s="4">
        <v>0.77007035690988723</v>
      </c>
      <c r="AM15" s="4">
        <v>0.75810002633965834</v>
      </c>
      <c r="AN15" s="4">
        <v>146</v>
      </c>
    </row>
    <row r="16" spans="1:40" s="3" customFormat="1" x14ac:dyDescent="0.25">
      <c r="A16" s="4" t="s">
        <v>151</v>
      </c>
      <c r="B16" s="4" t="s">
        <v>57</v>
      </c>
      <c r="C16" s="4" t="s">
        <v>58</v>
      </c>
      <c r="D16" s="4" t="s">
        <v>30</v>
      </c>
      <c r="E16" s="4">
        <v>2624.8616127967834</v>
      </c>
      <c r="F16" s="4">
        <v>28195</v>
      </c>
      <c r="G16" s="4">
        <v>21147</v>
      </c>
      <c r="H16" s="4">
        <v>7048</v>
      </c>
      <c r="I16" s="4">
        <v>0.84213521906569699</v>
      </c>
      <c r="J16" s="4">
        <v>0</v>
      </c>
      <c r="K16" s="4">
        <v>0</v>
      </c>
      <c r="L16" s="4">
        <v>0.86303715539628645</v>
      </c>
      <c r="M16" s="4">
        <v>0</v>
      </c>
      <c r="N16" s="4">
        <v>0</v>
      </c>
      <c r="O16" s="4">
        <v>0.86819828434612722</v>
      </c>
      <c r="P16" s="4">
        <v>0</v>
      </c>
      <c r="Q16" s="4">
        <v>0</v>
      </c>
      <c r="R16" s="4">
        <v>0.86554994516155603</v>
      </c>
      <c r="S16" s="4"/>
      <c r="T16" s="4">
        <v>2354</v>
      </c>
      <c r="U16" s="4">
        <v>569</v>
      </c>
      <c r="V16" s="4">
        <v>544</v>
      </c>
      <c r="W16" s="4">
        <v>3582</v>
      </c>
      <c r="X16" s="4">
        <v>0.86303715539628645</v>
      </c>
      <c r="Y16" s="4">
        <v>0.86819828434612722</v>
      </c>
      <c r="Z16" s="4">
        <v>0.86554994516155603</v>
      </c>
      <c r="AA16" s="4">
        <v>4125</v>
      </c>
      <c r="AB16" s="4">
        <v>0.81250528914302267</v>
      </c>
      <c r="AC16" s="4">
        <v>0.80535558589291123</v>
      </c>
      <c r="AD16" s="4">
        <v>0.80879916191480294</v>
      </c>
      <c r="AE16" s="4">
        <v>2923</v>
      </c>
      <c r="AF16" s="4">
        <v>0.84213521906569699</v>
      </c>
      <c r="AG16" s="4">
        <v>0.8377712222696545</v>
      </c>
      <c r="AH16" s="4">
        <v>0.83677693511951923</v>
      </c>
      <c r="AI16" s="4">
        <v>0.83717455353817949</v>
      </c>
      <c r="AJ16" s="4">
        <v>7048</v>
      </c>
      <c r="AK16" s="4">
        <v>0.84208122539941566</v>
      </c>
      <c r="AL16" s="4">
        <v>0.84213521906569699</v>
      </c>
      <c r="AM16" s="4">
        <v>0.84201410895893047</v>
      </c>
      <c r="AN16" s="4">
        <v>7048</v>
      </c>
    </row>
    <row r="17" spans="1:40" s="3" customFormat="1" x14ac:dyDescent="0.25">
      <c r="A17" s="4" t="s">
        <v>151</v>
      </c>
      <c r="B17" s="4" t="s">
        <v>59</v>
      </c>
      <c r="C17" s="4" t="s">
        <v>60</v>
      </c>
      <c r="D17" s="4" t="s">
        <v>30</v>
      </c>
      <c r="E17" s="4">
        <v>56.722376585006714</v>
      </c>
      <c r="F17" s="4">
        <v>156</v>
      </c>
      <c r="G17" s="4">
        <v>117</v>
      </c>
      <c r="H17" s="4">
        <v>39</v>
      </c>
      <c r="I17" s="4">
        <v>0.68589743589743579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/>
      <c r="T17" s="4">
        <v>27</v>
      </c>
      <c r="U17" s="4">
        <v>0</v>
      </c>
      <c r="V17" s="4">
        <v>12</v>
      </c>
      <c r="W17" s="4">
        <v>0</v>
      </c>
      <c r="X17" s="4">
        <v>0</v>
      </c>
      <c r="Y17" s="4">
        <v>0</v>
      </c>
      <c r="Z17" s="4">
        <v>0</v>
      </c>
      <c r="AA17" s="4">
        <v>13</v>
      </c>
      <c r="AB17" s="4">
        <v>0.68589743589743579</v>
      </c>
      <c r="AC17" s="4">
        <v>1</v>
      </c>
      <c r="AD17" s="4">
        <v>0.81363636363636349</v>
      </c>
      <c r="AE17" s="4">
        <v>26</v>
      </c>
      <c r="AF17" s="4">
        <v>0.68589743589743579</v>
      </c>
      <c r="AG17" s="4">
        <v>0.3429487179487179</v>
      </c>
      <c r="AH17" s="4">
        <v>0.5</v>
      </c>
      <c r="AI17" s="4">
        <v>0.40681818181818175</v>
      </c>
      <c r="AJ17" s="4">
        <v>39</v>
      </c>
      <c r="AK17" s="4">
        <v>0.47057856673241283</v>
      </c>
      <c r="AL17" s="4">
        <v>0.68589743589743579</v>
      </c>
      <c r="AM17" s="4">
        <v>0.5581585081585082</v>
      </c>
      <c r="AN17" s="4">
        <v>39</v>
      </c>
    </row>
    <row r="18" spans="1:40" s="3" customFormat="1" x14ac:dyDescent="0.25">
      <c r="A18" s="4" t="s">
        <v>151</v>
      </c>
      <c r="B18" s="4" t="s">
        <v>61</v>
      </c>
      <c r="C18" s="4" t="s">
        <v>62</v>
      </c>
      <c r="D18" s="4" t="s">
        <v>30</v>
      </c>
      <c r="E18" s="4">
        <v>80.658766508102403</v>
      </c>
      <c r="F18" s="4">
        <v>469</v>
      </c>
      <c r="G18" s="4">
        <v>352</v>
      </c>
      <c r="H18" s="4">
        <v>117</v>
      </c>
      <c r="I18" s="4">
        <v>0.637621324062002</v>
      </c>
      <c r="J18" s="4">
        <v>0</v>
      </c>
      <c r="K18" s="4">
        <v>0</v>
      </c>
      <c r="L18" s="4">
        <v>0.63432364016167575</v>
      </c>
      <c r="M18" s="4">
        <v>0</v>
      </c>
      <c r="N18" s="4">
        <v>0</v>
      </c>
      <c r="O18" s="4">
        <v>0.94585921325051758</v>
      </c>
      <c r="P18" s="4">
        <v>0</v>
      </c>
      <c r="Q18" s="4">
        <v>0</v>
      </c>
      <c r="R18" s="4">
        <v>0.75650346019152581</v>
      </c>
      <c r="S18" s="4"/>
      <c r="T18" s="4">
        <v>9</v>
      </c>
      <c r="U18" s="4">
        <v>39</v>
      </c>
      <c r="V18" s="4">
        <v>4</v>
      </c>
      <c r="W18" s="4">
        <v>66</v>
      </c>
      <c r="X18" s="4">
        <v>0.63432364016167575</v>
      </c>
      <c r="Y18" s="4">
        <v>0.94585921325051758</v>
      </c>
      <c r="Z18" s="4">
        <v>0.75650346019152581</v>
      </c>
      <c r="AA18" s="4">
        <v>69</v>
      </c>
      <c r="AB18" s="4">
        <v>0.52604166666666663</v>
      </c>
      <c r="AC18" s="4">
        <v>0.18882978723404253</v>
      </c>
      <c r="AD18" s="4">
        <v>0.25234593837535013</v>
      </c>
      <c r="AE18" s="4">
        <v>48</v>
      </c>
      <c r="AF18" s="4">
        <v>0.637621324062002</v>
      </c>
      <c r="AG18" s="4">
        <v>0.58018265341417119</v>
      </c>
      <c r="AH18" s="4">
        <v>0.56734450024228011</v>
      </c>
      <c r="AI18" s="4">
        <v>0.50442469928343803</v>
      </c>
      <c r="AJ18" s="4">
        <v>117</v>
      </c>
      <c r="AK18" s="4">
        <v>0.5902096153836689</v>
      </c>
      <c r="AL18" s="4">
        <v>0.637621324062002</v>
      </c>
      <c r="AM18" s="4">
        <v>0.55115229412115152</v>
      </c>
      <c r="AN18" s="4">
        <v>117</v>
      </c>
    </row>
    <row r="19" spans="1:40" s="3" customFormat="1" x14ac:dyDescent="0.25">
      <c r="A19" s="4" t="s">
        <v>151</v>
      </c>
      <c r="B19" s="4" t="s">
        <v>63</v>
      </c>
      <c r="C19" s="4" t="s">
        <v>64</v>
      </c>
      <c r="D19" s="4" t="s">
        <v>30</v>
      </c>
      <c r="E19" s="4">
        <v>6472.5157222747803</v>
      </c>
      <c r="F19" s="4">
        <v>70000</v>
      </c>
      <c r="G19" s="4">
        <v>52500</v>
      </c>
      <c r="H19" s="4">
        <v>17500</v>
      </c>
      <c r="I19" s="4">
        <v>0.91294285714285728</v>
      </c>
      <c r="J19" s="4">
        <v>0</v>
      </c>
      <c r="K19" s="4">
        <v>0</v>
      </c>
      <c r="L19" s="4">
        <v>0.91366619680987105</v>
      </c>
      <c r="M19" s="4">
        <v>0</v>
      </c>
      <c r="N19" s="4">
        <v>0</v>
      </c>
      <c r="O19" s="4">
        <v>0.91208571428571439</v>
      </c>
      <c r="P19" s="4">
        <v>0</v>
      </c>
      <c r="Q19" s="4">
        <v>0</v>
      </c>
      <c r="R19" s="4">
        <v>0.91286385618752852</v>
      </c>
      <c r="S19" s="4"/>
      <c r="T19" s="4">
        <v>7996</v>
      </c>
      <c r="U19" s="4">
        <v>754</v>
      </c>
      <c r="V19" s="4">
        <v>769</v>
      </c>
      <c r="W19" s="4">
        <v>7981</v>
      </c>
      <c r="X19" s="4">
        <v>0.91366619680987105</v>
      </c>
      <c r="Y19" s="4">
        <v>0.91208571428571439</v>
      </c>
      <c r="Z19" s="4">
        <v>0.91286385618752852</v>
      </c>
      <c r="AA19" s="4">
        <v>8750</v>
      </c>
      <c r="AB19" s="4">
        <v>0.91226298059081301</v>
      </c>
      <c r="AC19" s="4">
        <v>0.91380000000000006</v>
      </c>
      <c r="AD19" s="4">
        <v>0.91301956809788187</v>
      </c>
      <c r="AE19" s="4">
        <v>8750</v>
      </c>
      <c r="AF19" s="4">
        <v>0.91294285714285728</v>
      </c>
      <c r="AG19" s="4">
        <v>0.91296458870034214</v>
      </c>
      <c r="AH19" s="4">
        <v>0.91294285714285728</v>
      </c>
      <c r="AI19" s="4">
        <v>0.91294171214270525</v>
      </c>
      <c r="AJ19" s="4">
        <v>17500</v>
      </c>
      <c r="AK19" s="4">
        <v>0.91296458870034214</v>
      </c>
      <c r="AL19" s="4">
        <v>0.91294285714285728</v>
      </c>
      <c r="AM19" s="4">
        <v>0.91294171214270525</v>
      </c>
      <c r="AN19" s="4">
        <v>17500</v>
      </c>
    </row>
    <row r="20" spans="1:40" s="3" customFormat="1" x14ac:dyDescent="0.25">
      <c r="A20" s="4" t="s">
        <v>151</v>
      </c>
      <c r="B20" s="4" t="s">
        <v>65</v>
      </c>
      <c r="C20" s="4" t="s">
        <v>66</v>
      </c>
      <c r="D20" s="4" t="s">
        <v>30</v>
      </c>
      <c r="E20" s="4">
        <v>5184.5965659618378</v>
      </c>
      <c r="F20" s="4">
        <v>55059</v>
      </c>
      <c r="G20" s="4">
        <v>41295</v>
      </c>
      <c r="H20" s="4">
        <v>13764</v>
      </c>
      <c r="I20" s="4">
        <v>0.93218180890192659</v>
      </c>
      <c r="J20" s="4">
        <v>0</v>
      </c>
      <c r="K20" s="4">
        <v>0</v>
      </c>
      <c r="L20" s="4">
        <v>0.94241152191535926</v>
      </c>
      <c r="M20" s="4">
        <v>0</v>
      </c>
      <c r="N20" s="4">
        <v>0</v>
      </c>
      <c r="O20" s="4">
        <v>0.96471747093043092</v>
      </c>
      <c r="P20" s="4">
        <v>0</v>
      </c>
      <c r="Q20" s="4">
        <v>0</v>
      </c>
      <c r="R20" s="4">
        <v>0.95343244218036427</v>
      </c>
      <c r="S20" s="4"/>
      <c r="T20" s="4">
        <v>3275</v>
      </c>
      <c r="U20" s="4">
        <v>584</v>
      </c>
      <c r="V20" s="4">
        <v>350</v>
      </c>
      <c r="W20" s="4">
        <v>9556</v>
      </c>
      <c r="X20" s="4">
        <v>0.94241152191535926</v>
      </c>
      <c r="Y20" s="4">
        <v>0.96471747093043092</v>
      </c>
      <c r="Z20" s="4">
        <v>0.95343244218036427</v>
      </c>
      <c r="AA20" s="4">
        <v>9905</v>
      </c>
      <c r="AB20" s="4">
        <v>0.90358730179654712</v>
      </c>
      <c r="AC20" s="4">
        <v>0.84866545737237631</v>
      </c>
      <c r="AD20" s="4">
        <v>0.87525417210218848</v>
      </c>
      <c r="AE20" s="4">
        <v>3859</v>
      </c>
      <c r="AF20" s="4">
        <v>0.93218180890192659</v>
      </c>
      <c r="AG20" s="4">
        <v>0.92299941185595302</v>
      </c>
      <c r="AH20" s="4">
        <v>0.90669146415140367</v>
      </c>
      <c r="AI20" s="4">
        <v>0.91434330714127621</v>
      </c>
      <c r="AJ20" s="4">
        <v>13764</v>
      </c>
      <c r="AK20" s="4">
        <v>0.93152701790651204</v>
      </c>
      <c r="AL20" s="4">
        <v>0.93218180890192659</v>
      </c>
      <c r="AM20" s="4">
        <v>0.93151485334562734</v>
      </c>
      <c r="AN20" s="4">
        <v>13764</v>
      </c>
    </row>
    <row r="21" spans="1:40" s="3" customFormat="1" x14ac:dyDescent="0.25">
      <c r="A21" s="4" t="s">
        <v>151</v>
      </c>
      <c r="B21" s="4" t="s">
        <v>67</v>
      </c>
      <c r="C21" s="4" t="s">
        <v>68</v>
      </c>
      <c r="D21" s="4" t="s">
        <v>30</v>
      </c>
      <c r="E21" s="4">
        <v>6608.5206019878387</v>
      </c>
      <c r="F21" s="4">
        <v>70000</v>
      </c>
      <c r="G21" s="4">
        <v>52500</v>
      </c>
      <c r="H21" s="4">
        <v>17500</v>
      </c>
      <c r="I21" s="4">
        <v>0.91851428571428573</v>
      </c>
      <c r="J21" s="4">
        <v>0</v>
      </c>
      <c r="K21" s="4">
        <v>0</v>
      </c>
      <c r="L21" s="4">
        <v>0.91030812790919424</v>
      </c>
      <c r="M21" s="4">
        <v>0</v>
      </c>
      <c r="N21" s="4">
        <v>0</v>
      </c>
      <c r="O21" s="4">
        <v>0.92854285714285711</v>
      </c>
      <c r="P21" s="4">
        <v>0</v>
      </c>
      <c r="Q21" s="4">
        <v>0</v>
      </c>
      <c r="R21" s="4">
        <v>0.91932280796510013</v>
      </c>
      <c r="S21" s="4"/>
      <c r="T21" s="4">
        <v>7949</v>
      </c>
      <c r="U21" s="4">
        <v>801</v>
      </c>
      <c r="V21" s="4">
        <v>625</v>
      </c>
      <c r="W21" s="4">
        <v>8125</v>
      </c>
      <c r="X21" s="4">
        <v>0.91030812790919424</v>
      </c>
      <c r="Y21" s="4">
        <v>0.92854285714285711</v>
      </c>
      <c r="Z21" s="4">
        <v>0.91932280796510013</v>
      </c>
      <c r="AA21" s="4">
        <v>8750</v>
      </c>
      <c r="AB21" s="4">
        <v>0.92710343478142909</v>
      </c>
      <c r="AC21" s="4">
        <v>0.90848571428571434</v>
      </c>
      <c r="AD21" s="4">
        <v>0.91768708717316749</v>
      </c>
      <c r="AE21" s="4">
        <v>8750</v>
      </c>
      <c r="AF21" s="4">
        <v>0.91851428571428573</v>
      </c>
      <c r="AG21" s="4">
        <v>0.91870578134531178</v>
      </c>
      <c r="AH21" s="4">
        <v>0.91851428571428573</v>
      </c>
      <c r="AI21" s="4">
        <v>0.91850494756913381</v>
      </c>
      <c r="AJ21" s="4">
        <v>17500</v>
      </c>
      <c r="AK21" s="4">
        <v>0.91870578134531189</v>
      </c>
      <c r="AL21" s="4">
        <v>0.91851428571428573</v>
      </c>
      <c r="AM21" s="4">
        <v>0.91850494756913381</v>
      </c>
      <c r="AN21" s="4">
        <v>17500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5CC8-7F01-485E-928B-AE9FA3C4ADEB}">
  <dimension ref="A1:V21"/>
  <sheetViews>
    <sheetView zoomScale="145" zoomScaleNormal="145" workbookViewId="0">
      <selection activeCell="D21" sqref="A2:D21"/>
    </sheetView>
  </sheetViews>
  <sheetFormatPr baseColWidth="10" defaultRowHeight="15" x14ac:dyDescent="0.25"/>
  <cols>
    <col min="6" max="6" width="12.7109375" customWidth="1"/>
    <col min="7" max="7" width="12.28515625" customWidth="1"/>
    <col min="9" max="9" width="14.85546875" customWidth="1"/>
    <col min="10" max="10" width="14.42578125" customWidth="1"/>
    <col min="11" max="11" width="14.140625" customWidth="1"/>
    <col min="12" max="12" width="13.5703125" customWidth="1"/>
    <col min="14" max="14" width="15.7109375" customWidth="1"/>
    <col min="15" max="15" width="13.140625" customWidth="1"/>
    <col min="17" max="17" width="19.140625" customWidth="1"/>
    <col min="18" max="18" width="16" customWidth="1"/>
    <col min="19" max="19" width="18.28515625" customWidth="1"/>
    <col min="20" max="20" width="21.85546875" customWidth="1"/>
    <col min="21" max="21" width="18.85546875" customWidth="1"/>
    <col min="22" max="22" width="21.140625" customWidth="1"/>
  </cols>
  <sheetData>
    <row r="1" spans="1:2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1" t="s">
        <v>139</v>
      </c>
      <c r="J1" s="11" t="s">
        <v>140</v>
      </c>
      <c r="K1" s="11" t="s">
        <v>141</v>
      </c>
      <c r="L1" s="11" t="s">
        <v>142</v>
      </c>
      <c r="M1" s="5" t="s">
        <v>8</v>
      </c>
      <c r="N1" s="5" t="s">
        <v>11</v>
      </c>
      <c r="O1" s="5" t="s">
        <v>14</v>
      </c>
      <c r="P1" s="5" t="s">
        <v>17</v>
      </c>
      <c r="Q1" s="5" t="s">
        <v>20</v>
      </c>
      <c r="R1" s="5" t="s">
        <v>21</v>
      </c>
      <c r="S1" s="5" t="s">
        <v>22</v>
      </c>
      <c r="T1" s="5" t="s">
        <v>24</v>
      </c>
      <c r="U1" s="5" t="s">
        <v>25</v>
      </c>
      <c r="V1" s="6" t="s">
        <v>26</v>
      </c>
    </row>
    <row r="2" spans="1:22" x14ac:dyDescent="0.25">
      <c r="A2" s="7" t="s">
        <v>151</v>
      </c>
      <c r="B2" s="8" t="s">
        <v>28</v>
      </c>
      <c r="C2" s="8" t="s">
        <v>29</v>
      </c>
      <c r="D2" s="8" t="s">
        <v>30</v>
      </c>
      <c r="E2" s="8">
        <v>51.478327512741089</v>
      </c>
      <c r="F2" s="8">
        <v>146</v>
      </c>
      <c r="G2" s="8">
        <v>110</v>
      </c>
      <c r="H2" s="8">
        <v>36</v>
      </c>
      <c r="I2" s="8">
        <v>22</v>
      </c>
      <c r="J2" s="8">
        <v>0</v>
      </c>
      <c r="K2" s="8">
        <v>14</v>
      </c>
      <c r="L2" s="8">
        <v>0</v>
      </c>
      <c r="M2" s="8">
        <v>0.60960960960960964</v>
      </c>
      <c r="N2" s="8">
        <v>0</v>
      </c>
      <c r="O2" s="8">
        <v>0</v>
      </c>
      <c r="P2" s="8">
        <v>0</v>
      </c>
      <c r="Q2" s="8">
        <v>0.30480480480480482</v>
      </c>
      <c r="R2" s="8">
        <v>0.5</v>
      </c>
      <c r="S2" s="8">
        <v>0.3787088447301773</v>
      </c>
      <c r="T2" s="8">
        <v>0.37171743815887959</v>
      </c>
      <c r="U2" s="8">
        <v>0.60960960960960964</v>
      </c>
      <c r="V2" s="8">
        <v>0.46180152975886457</v>
      </c>
    </row>
    <row r="3" spans="1:22" x14ac:dyDescent="0.25">
      <c r="A3" s="9" t="s">
        <v>151</v>
      </c>
      <c r="B3" s="10" t="s">
        <v>31</v>
      </c>
      <c r="C3" s="10" t="s">
        <v>32</v>
      </c>
      <c r="D3" s="10" t="s">
        <v>30</v>
      </c>
      <c r="E3" s="10">
        <v>88.676922082901001</v>
      </c>
      <c r="F3" s="10">
        <v>572</v>
      </c>
      <c r="G3" s="10">
        <v>429</v>
      </c>
      <c r="H3" s="10">
        <v>143</v>
      </c>
      <c r="I3" s="10">
        <v>92</v>
      </c>
      <c r="J3" s="10">
        <v>1</v>
      </c>
      <c r="K3" s="10">
        <v>50</v>
      </c>
      <c r="L3" s="10">
        <v>0</v>
      </c>
      <c r="M3" s="10">
        <v>0.64335664335664333</v>
      </c>
      <c r="N3" s="10">
        <v>6.25E-2</v>
      </c>
      <c r="O3" s="10">
        <v>4.9019607843137254E-3</v>
      </c>
      <c r="P3" s="10">
        <v>9.0909090909090749E-3</v>
      </c>
      <c r="Q3" s="10">
        <v>0.35429296423001455</v>
      </c>
      <c r="R3" s="10">
        <v>0.49837489343563512</v>
      </c>
      <c r="S3" s="10">
        <v>0.39577203959641749</v>
      </c>
      <c r="T3" s="10">
        <v>0.44022783387061193</v>
      </c>
      <c r="U3" s="10">
        <v>0.64335664335664333</v>
      </c>
      <c r="V3" s="10">
        <v>0.50939437629107487</v>
      </c>
    </row>
    <row r="4" spans="1:22" x14ac:dyDescent="0.25">
      <c r="A4" s="7" t="s">
        <v>151</v>
      </c>
      <c r="B4" s="8" t="s">
        <v>33</v>
      </c>
      <c r="C4" s="8" t="s">
        <v>34</v>
      </c>
      <c r="D4" s="8" t="s">
        <v>30</v>
      </c>
      <c r="E4" s="8">
        <v>54.208551645278931</v>
      </c>
      <c r="F4" s="8">
        <v>200</v>
      </c>
      <c r="G4" s="8">
        <v>150</v>
      </c>
      <c r="H4" s="8">
        <v>50</v>
      </c>
      <c r="I4" s="8">
        <v>35</v>
      </c>
      <c r="J4" s="8">
        <v>0</v>
      </c>
      <c r="K4" s="8">
        <v>15</v>
      </c>
      <c r="L4" s="8">
        <v>0</v>
      </c>
      <c r="M4" s="8">
        <v>0.69499999999999995</v>
      </c>
      <c r="N4" s="8">
        <v>0</v>
      </c>
      <c r="O4" s="8">
        <v>0</v>
      </c>
      <c r="P4" s="8">
        <v>0</v>
      </c>
      <c r="Q4" s="8">
        <v>0.34749999999999998</v>
      </c>
      <c r="R4" s="8">
        <v>0.5</v>
      </c>
      <c r="S4" s="8">
        <v>0.41001400560224088</v>
      </c>
      <c r="T4" s="8">
        <v>0.48309999999999997</v>
      </c>
      <c r="U4" s="8">
        <v>0.69499999999999995</v>
      </c>
      <c r="V4" s="8">
        <v>0.56997198879551814</v>
      </c>
    </row>
    <row r="5" spans="1:22" x14ac:dyDescent="0.25">
      <c r="A5" s="9" t="s">
        <v>151</v>
      </c>
      <c r="B5" s="10" t="s">
        <v>35</v>
      </c>
      <c r="C5" s="10" t="s">
        <v>36</v>
      </c>
      <c r="D5" s="10" t="s">
        <v>30</v>
      </c>
      <c r="E5" s="10">
        <v>54.266234159469604</v>
      </c>
      <c r="F5" s="10">
        <v>179</v>
      </c>
      <c r="G5" s="10">
        <v>135</v>
      </c>
      <c r="H5" s="10">
        <v>44</v>
      </c>
      <c r="I5" s="10">
        <v>28</v>
      </c>
      <c r="J5" s="10">
        <v>0</v>
      </c>
      <c r="K5" s="10">
        <v>17</v>
      </c>
      <c r="L5" s="10">
        <v>0</v>
      </c>
      <c r="M5" s="10">
        <v>0.61452020202020208</v>
      </c>
      <c r="N5" s="10">
        <v>0</v>
      </c>
      <c r="O5" s="10">
        <v>0</v>
      </c>
      <c r="P5" s="10">
        <v>0</v>
      </c>
      <c r="Q5" s="10">
        <v>0.30726010101010104</v>
      </c>
      <c r="R5" s="10">
        <v>0.5</v>
      </c>
      <c r="S5" s="10">
        <v>0.38060124445301946</v>
      </c>
      <c r="T5" s="10">
        <v>0.37771764360779514</v>
      </c>
      <c r="U5" s="10">
        <v>0.61452020202020208</v>
      </c>
      <c r="V5" s="10">
        <v>0.46783791513436501</v>
      </c>
    </row>
    <row r="6" spans="1:22" x14ac:dyDescent="0.25">
      <c r="A6" s="7" t="s">
        <v>151</v>
      </c>
      <c r="B6" s="8" t="s">
        <v>37</v>
      </c>
      <c r="C6" s="8" t="s">
        <v>38</v>
      </c>
      <c r="D6" s="8" t="s">
        <v>30</v>
      </c>
      <c r="E6" s="8">
        <v>813.007652759552</v>
      </c>
      <c r="F6" s="8">
        <v>8424</v>
      </c>
      <c r="G6" s="8">
        <v>6318</v>
      </c>
      <c r="H6" s="8">
        <v>2106</v>
      </c>
      <c r="I6" s="8">
        <v>1650</v>
      </c>
      <c r="J6" s="8">
        <v>72</v>
      </c>
      <c r="K6" s="8">
        <v>87</v>
      </c>
      <c r="L6" s="8">
        <v>297</v>
      </c>
      <c r="M6" s="8">
        <v>0.92438271604938294</v>
      </c>
      <c r="N6" s="8">
        <v>0.80603120954651186</v>
      </c>
      <c r="O6" s="8">
        <v>0.77359814664502169</v>
      </c>
      <c r="P6" s="8">
        <v>0.78887127326914874</v>
      </c>
      <c r="Q6" s="8">
        <v>0.87798310700047599</v>
      </c>
      <c r="R6" s="8">
        <v>0.86581802922760076</v>
      </c>
      <c r="S6" s="8">
        <v>0.87140276840192987</v>
      </c>
      <c r="T6" s="8">
        <v>0.9236822080011855</v>
      </c>
      <c r="U6" s="8">
        <v>0.92438271604938294</v>
      </c>
      <c r="V6" s="8">
        <v>0.92381756615319643</v>
      </c>
    </row>
    <row r="7" spans="1:22" x14ac:dyDescent="0.25">
      <c r="A7" s="9" t="s">
        <v>151</v>
      </c>
      <c r="B7" s="10" t="s">
        <v>39</v>
      </c>
      <c r="C7" s="10" t="s">
        <v>40</v>
      </c>
      <c r="D7" s="10" t="s">
        <v>30</v>
      </c>
      <c r="E7" s="10">
        <v>110.91537427902222</v>
      </c>
      <c r="F7" s="10">
        <v>808</v>
      </c>
      <c r="G7" s="10">
        <v>606</v>
      </c>
      <c r="H7" s="10">
        <v>202</v>
      </c>
      <c r="I7" s="10">
        <v>102</v>
      </c>
      <c r="J7" s="10">
        <v>17</v>
      </c>
      <c r="K7" s="10">
        <v>16</v>
      </c>
      <c r="L7" s="10">
        <v>68</v>
      </c>
      <c r="M7" s="10">
        <v>0.83910891089108908</v>
      </c>
      <c r="N7" s="10">
        <v>0.80195056089385686</v>
      </c>
      <c r="O7" s="10">
        <v>0.81379087779690185</v>
      </c>
      <c r="P7" s="10">
        <v>0.80694313204435042</v>
      </c>
      <c r="Q7" s="10">
        <v>0.83496202606623893</v>
      </c>
      <c r="R7" s="10">
        <v>0.83537784881156874</v>
      </c>
      <c r="S7" s="10">
        <v>0.83443206600746112</v>
      </c>
      <c r="T7" s="10">
        <v>0.84083952597447431</v>
      </c>
      <c r="U7" s="10">
        <v>0.83910891089108908</v>
      </c>
      <c r="V7" s="10">
        <v>0.83926964855373964</v>
      </c>
    </row>
    <row r="8" spans="1:22" x14ac:dyDescent="0.25">
      <c r="A8" s="7" t="s">
        <v>151</v>
      </c>
      <c r="B8" s="8" t="s">
        <v>41</v>
      </c>
      <c r="C8" s="8" t="s">
        <v>42</v>
      </c>
      <c r="D8" s="8" t="s">
        <v>30</v>
      </c>
      <c r="E8" s="8">
        <v>116.00790548324585</v>
      </c>
      <c r="F8" s="8">
        <v>857</v>
      </c>
      <c r="G8" s="8">
        <v>643</v>
      </c>
      <c r="H8" s="8">
        <v>214</v>
      </c>
      <c r="I8" s="8">
        <v>115</v>
      </c>
      <c r="J8" s="8">
        <v>7</v>
      </c>
      <c r="K8" s="8">
        <v>8</v>
      </c>
      <c r="L8" s="8">
        <v>85</v>
      </c>
      <c r="M8" s="8">
        <v>0.93348728537274495</v>
      </c>
      <c r="N8" s="8">
        <v>0.93003986382798587</v>
      </c>
      <c r="O8" s="8">
        <v>0.91666666666666652</v>
      </c>
      <c r="P8" s="8">
        <v>0.92294293744043343</v>
      </c>
      <c r="Q8" s="8">
        <v>0.93354082782492243</v>
      </c>
      <c r="R8" s="8">
        <v>0.93151616763762812</v>
      </c>
      <c r="S8" s="8">
        <v>0.93220101241383224</v>
      </c>
      <c r="T8" s="8">
        <v>0.93399119228376026</v>
      </c>
      <c r="U8" s="8">
        <v>0.93348728537274495</v>
      </c>
      <c r="V8" s="8">
        <v>0.93342269406734946</v>
      </c>
    </row>
    <row r="9" spans="1:22" x14ac:dyDescent="0.25">
      <c r="A9" s="9" t="s">
        <v>151</v>
      </c>
      <c r="B9" s="10" t="s">
        <v>43</v>
      </c>
      <c r="C9" s="10" t="s">
        <v>44</v>
      </c>
      <c r="D9" s="10" t="s">
        <v>30</v>
      </c>
      <c r="E9" s="10">
        <v>46.237699031829834</v>
      </c>
      <c r="F9" s="10">
        <v>109</v>
      </c>
      <c r="G9" s="10">
        <v>82</v>
      </c>
      <c r="H9" s="10">
        <v>27</v>
      </c>
      <c r="I9" s="10">
        <v>0</v>
      </c>
      <c r="J9" s="10">
        <v>10</v>
      </c>
      <c r="K9" s="10">
        <v>0</v>
      </c>
      <c r="L9" s="10">
        <v>18</v>
      </c>
      <c r="M9" s="10">
        <v>0.65145502645502651</v>
      </c>
      <c r="N9" s="10">
        <v>0.65145502645502651</v>
      </c>
      <c r="O9" s="10">
        <v>1</v>
      </c>
      <c r="P9" s="10">
        <v>0.78883399209486171</v>
      </c>
      <c r="Q9" s="10">
        <v>0.3257275132275132</v>
      </c>
      <c r="R9" s="10">
        <v>0.5</v>
      </c>
      <c r="S9" s="10">
        <v>0.39441699604743086</v>
      </c>
      <c r="T9" s="10">
        <v>0.42464691637972057</v>
      </c>
      <c r="U9" s="10">
        <v>0.65145502645502651</v>
      </c>
      <c r="V9" s="10">
        <v>0.5140760608151913</v>
      </c>
    </row>
    <row r="10" spans="1:22" x14ac:dyDescent="0.25">
      <c r="A10" s="7" t="s">
        <v>151</v>
      </c>
      <c r="B10" s="8" t="s">
        <v>45</v>
      </c>
      <c r="C10" s="8" t="s">
        <v>46</v>
      </c>
      <c r="D10" s="8" t="s">
        <v>30</v>
      </c>
      <c r="E10" s="8">
        <v>188.01524305343628</v>
      </c>
      <c r="F10" s="8">
        <v>1649</v>
      </c>
      <c r="G10" s="8">
        <v>1237</v>
      </c>
      <c r="H10" s="8">
        <v>412</v>
      </c>
      <c r="I10" s="8">
        <v>402</v>
      </c>
      <c r="J10" s="8">
        <v>0</v>
      </c>
      <c r="K10" s="8">
        <v>11</v>
      </c>
      <c r="L10" s="8">
        <v>0</v>
      </c>
      <c r="M10" s="8">
        <v>0.97392392863019817</v>
      </c>
      <c r="N10" s="8">
        <v>0</v>
      </c>
      <c r="O10" s="8">
        <v>0</v>
      </c>
      <c r="P10" s="8">
        <v>0</v>
      </c>
      <c r="Q10" s="8">
        <v>0.48696196431509908</v>
      </c>
      <c r="R10" s="8">
        <v>0.5</v>
      </c>
      <c r="S10" s="8">
        <v>0.49339472307461801</v>
      </c>
      <c r="T10" s="8">
        <v>0.94852890453301553</v>
      </c>
      <c r="U10" s="8">
        <v>0.97392392863019817</v>
      </c>
      <c r="V10" s="8">
        <v>0.96105841111116042</v>
      </c>
    </row>
    <row r="11" spans="1:22" x14ac:dyDescent="0.25">
      <c r="A11" s="9" t="s">
        <v>151</v>
      </c>
      <c r="B11" s="10" t="s">
        <v>47</v>
      </c>
      <c r="C11" s="10" t="s">
        <v>48</v>
      </c>
      <c r="D11" s="10" t="s">
        <v>30</v>
      </c>
      <c r="E11" s="10">
        <v>90.105373620986938</v>
      </c>
      <c r="F11" s="10">
        <v>556</v>
      </c>
      <c r="G11" s="10">
        <v>417</v>
      </c>
      <c r="H11" s="10">
        <v>139</v>
      </c>
      <c r="I11" s="10">
        <v>0</v>
      </c>
      <c r="J11" s="10">
        <v>13</v>
      </c>
      <c r="K11" s="10">
        <v>0</v>
      </c>
      <c r="L11" s="10">
        <v>127</v>
      </c>
      <c r="M11" s="10">
        <v>0.91007194244604306</v>
      </c>
      <c r="N11" s="10">
        <v>0.91007194244604306</v>
      </c>
      <c r="O11" s="10">
        <v>1</v>
      </c>
      <c r="P11" s="10">
        <v>0.952915307135764</v>
      </c>
      <c r="Q11" s="10">
        <v>0.45503597122302153</v>
      </c>
      <c r="R11" s="10">
        <v>0.5</v>
      </c>
      <c r="S11" s="10">
        <v>0.47645765356788189</v>
      </c>
      <c r="T11" s="10">
        <v>0.82824387971637081</v>
      </c>
      <c r="U11" s="10">
        <v>0.91007194244604306</v>
      </c>
      <c r="V11" s="10">
        <v>0.86722857775632234</v>
      </c>
    </row>
    <row r="12" spans="1:22" x14ac:dyDescent="0.25">
      <c r="A12" s="7" t="s">
        <v>151</v>
      </c>
      <c r="B12" s="8" t="s">
        <v>49</v>
      </c>
      <c r="C12" s="8" t="s">
        <v>50</v>
      </c>
      <c r="D12" s="8" t="s">
        <v>30</v>
      </c>
      <c r="E12" s="8">
        <v>128.64908146858215</v>
      </c>
      <c r="F12" s="8">
        <v>1008</v>
      </c>
      <c r="G12" s="8">
        <v>756</v>
      </c>
      <c r="H12" s="8">
        <v>252</v>
      </c>
      <c r="I12" s="8">
        <v>30</v>
      </c>
      <c r="J12" s="8">
        <v>43</v>
      </c>
      <c r="K12" s="8">
        <v>7</v>
      </c>
      <c r="L12" s="8">
        <v>173</v>
      </c>
      <c r="M12" s="8">
        <v>0.8035714285714286</v>
      </c>
      <c r="N12" s="8">
        <v>0.80649490944475677</v>
      </c>
      <c r="O12" s="8">
        <v>0.96099472377405337</v>
      </c>
      <c r="P12" s="8">
        <v>0.8752608813211844</v>
      </c>
      <c r="Q12" s="8">
        <v>0.82261982756811181</v>
      </c>
      <c r="R12" s="8">
        <v>0.68716593114121238</v>
      </c>
      <c r="S12" s="8">
        <v>0.69686633230359096</v>
      </c>
      <c r="T12" s="8">
        <v>0.81579272876591635</v>
      </c>
      <c r="U12" s="8">
        <v>0.8035714285714286</v>
      </c>
      <c r="V12" s="8">
        <v>0.77273496300840516</v>
      </c>
    </row>
    <row r="13" spans="1:22" x14ac:dyDescent="0.25">
      <c r="A13" s="9" t="s">
        <v>151</v>
      </c>
      <c r="B13" s="10" t="s">
        <v>51</v>
      </c>
      <c r="C13" s="10" t="s">
        <v>52</v>
      </c>
      <c r="D13" s="10" t="s">
        <v>30</v>
      </c>
      <c r="E13" s="10">
        <v>299.71706199645996</v>
      </c>
      <c r="F13" s="10">
        <v>2847</v>
      </c>
      <c r="G13" s="10">
        <v>2136</v>
      </c>
      <c r="H13" s="10">
        <v>711</v>
      </c>
      <c r="I13" s="10">
        <v>197</v>
      </c>
      <c r="J13" s="10">
        <v>86</v>
      </c>
      <c r="K13" s="10">
        <v>51</v>
      </c>
      <c r="L13" s="10">
        <v>379</v>
      </c>
      <c r="M13" s="10">
        <v>0.80888752587746326</v>
      </c>
      <c r="N13" s="10">
        <v>0.82347485468524251</v>
      </c>
      <c r="O13" s="10">
        <v>0.88237518295657824</v>
      </c>
      <c r="P13" s="10">
        <v>0.84949207875126875</v>
      </c>
      <c r="Q13" s="10">
        <v>0.80763179049044154</v>
      </c>
      <c r="R13" s="10">
        <v>0.78980486336260858</v>
      </c>
      <c r="S13" s="10">
        <v>0.79143301261231436</v>
      </c>
      <c r="T13" s="10">
        <v>0.81091343550233341</v>
      </c>
      <c r="U13" s="10">
        <v>0.80888752587746326</v>
      </c>
      <c r="V13" s="10">
        <v>0.80341100832468448</v>
      </c>
    </row>
    <row r="14" spans="1:22" x14ac:dyDescent="0.25">
      <c r="A14" s="7" t="s">
        <v>151</v>
      </c>
      <c r="B14" s="8" t="s">
        <v>53</v>
      </c>
      <c r="C14" s="8" t="s">
        <v>54</v>
      </c>
      <c r="D14" s="8" t="s">
        <v>30</v>
      </c>
      <c r="E14" s="8">
        <v>483.42939972877502</v>
      </c>
      <c r="F14" s="8">
        <v>4859</v>
      </c>
      <c r="G14" s="8">
        <v>3645</v>
      </c>
      <c r="H14" s="8">
        <v>1214</v>
      </c>
      <c r="I14" s="8">
        <v>281</v>
      </c>
      <c r="J14" s="8">
        <v>96</v>
      </c>
      <c r="K14" s="8">
        <v>104</v>
      </c>
      <c r="L14" s="8">
        <v>733</v>
      </c>
      <c r="M14" s="8">
        <v>0.83515094812916524</v>
      </c>
      <c r="N14" s="8">
        <v>0.88399822768828529</v>
      </c>
      <c r="O14" s="8">
        <v>0.87578520856679298</v>
      </c>
      <c r="P14" s="8">
        <v>0.87981228561050528</v>
      </c>
      <c r="Q14" s="8">
        <v>0.80735038254058111</v>
      </c>
      <c r="R14" s="8">
        <v>0.81040762119496512</v>
      </c>
      <c r="S14" s="8">
        <v>0.80868270267341358</v>
      </c>
      <c r="T14" s="8">
        <v>0.8363626015292025</v>
      </c>
      <c r="U14" s="8">
        <v>0.83515094812916524</v>
      </c>
      <c r="V14" s="8">
        <v>0.83560467448352582</v>
      </c>
    </row>
    <row r="15" spans="1:22" x14ac:dyDescent="0.25">
      <c r="A15" s="9" t="s">
        <v>151</v>
      </c>
      <c r="B15" s="10" t="s">
        <v>55</v>
      </c>
      <c r="C15" s="10" t="s">
        <v>56</v>
      </c>
      <c r="D15" s="10" t="s">
        <v>30</v>
      </c>
      <c r="E15" s="10">
        <v>92.994724273681641</v>
      </c>
      <c r="F15" s="10">
        <v>587</v>
      </c>
      <c r="G15" s="10">
        <v>441</v>
      </c>
      <c r="H15" s="10">
        <v>146</v>
      </c>
      <c r="I15" s="10">
        <v>35</v>
      </c>
      <c r="J15" s="10">
        <v>25</v>
      </c>
      <c r="K15" s="10">
        <v>9</v>
      </c>
      <c r="L15" s="10">
        <v>79</v>
      </c>
      <c r="M15" s="10">
        <v>0.77007035690988723</v>
      </c>
      <c r="N15" s="10">
        <v>0.76667933130699095</v>
      </c>
      <c r="O15" s="10">
        <v>0.89700888192267514</v>
      </c>
      <c r="P15" s="10">
        <v>0.82475702244348648</v>
      </c>
      <c r="Q15" s="10">
        <v>0.77751356041701281</v>
      </c>
      <c r="R15" s="10">
        <v>0.73978268954890813</v>
      </c>
      <c r="S15" s="10">
        <v>0.74219418592028386</v>
      </c>
      <c r="T15" s="10">
        <v>0.77538671195447484</v>
      </c>
      <c r="U15" s="10">
        <v>0.77007035690988723</v>
      </c>
      <c r="V15" s="10">
        <v>0.75810002633965834</v>
      </c>
    </row>
    <row r="16" spans="1:22" x14ac:dyDescent="0.25">
      <c r="A16" s="7" t="s">
        <v>151</v>
      </c>
      <c r="B16" s="8" t="s">
        <v>57</v>
      </c>
      <c r="C16" s="8" t="s">
        <v>58</v>
      </c>
      <c r="D16" s="8" t="s">
        <v>30</v>
      </c>
      <c r="E16" s="8">
        <v>2624.8616127967834</v>
      </c>
      <c r="F16" s="8">
        <v>28195</v>
      </c>
      <c r="G16" s="8">
        <v>21147</v>
      </c>
      <c r="H16" s="8">
        <v>7048</v>
      </c>
      <c r="I16" s="8">
        <v>2354</v>
      </c>
      <c r="J16" s="8">
        <v>569</v>
      </c>
      <c r="K16" s="8">
        <v>544</v>
      </c>
      <c r="L16" s="8">
        <v>3582</v>
      </c>
      <c r="M16" s="8">
        <v>0.84213521906569699</v>
      </c>
      <c r="N16" s="8">
        <v>0.86303715539628645</v>
      </c>
      <c r="O16" s="8">
        <v>0.86819828434612722</v>
      </c>
      <c r="P16" s="8">
        <v>0.86554994516155603</v>
      </c>
      <c r="Q16" s="8">
        <v>0.8377712222696545</v>
      </c>
      <c r="R16" s="8">
        <v>0.83677693511951923</v>
      </c>
      <c r="S16" s="8">
        <v>0.83717455353817949</v>
      </c>
      <c r="T16" s="8">
        <v>0.84208122539941566</v>
      </c>
      <c r="U16" s="8">
        <v>0.84213521906569699</v>
      </c>
      <c r="V16" s="8">
        <v>0.84201410895893047</v>
      </c>
    </row>
    <row r="17" spans="1:22" x14ac:dyDescent="0.25">
      <c r="A17" s="9" t="s">
        <v>151</v>
      </c>
      <c r="B17" s="10" t="s">
        <v>59</v>
      </c>
      <c r="C17" s="10" t="s">
        <v>60</v>
      </c>
      <c r="D17" s="10" t="s">
        <v>30</v>
      </c>
      <c r="E17" s="10">
        <v>56.722376585006714</v>
      </c>
      <c r="F17" s="10">
        <v>156</v>
      </c>
      <c r="G17" s="10">
        <v>117</v>
      </c>
      <c r="H17" s="10">
        <v>39</v>
      </c>
      <c r="I17" s="10">
        <v>27</v>
      </c>
      <c r="J17" s="10">
        <v>0</v>
      </c>
      <c r="K17" s="10">
        <v>12</v>
      </c>
      <c r="L17" s="10">
        <v>0</v>
      </c>
      <c r="M17" s="10">
        <v>0.68589743589743579</v>
      </c>
      <c r="N17" s="10">
        <v>0</v>
      </c>
      <c r="O17" s="10">
        <v>0</v>
      </c>
      <c r="P17" s="10">
        <v>0</v>
      </c>
      <c r="Q17" s="10">
        <v>0.3429487179487179</v>
      </c>
      <c r="R17" s="10">
        <v>0.5</v>
      </c>
      <c r="S17" s="10">
        <v>0.40681818181818175</v>
      </c>
      <c r="T17" s="10">
        <v>0.47057856673241283</v>
      </c>
      <c r="U17" s="10">
        <v>0.68589743589743579</v>
      </c>
      <c r="V17" s="10">
        <v>0.5581585081585082</v>
      </c>
    </row>
    <row r="18" spans="1:22" x14ac:dyDescent="0.25">
      <c r="A18" s="7" t="s">
        <v>151</v>
      </c>
      <c r="B18" s="8" t="s">
        <v>61</v>
      </c>
      <c r="C18" s="8" t="s">
        <v>62</v>
      </c>
      <c r="D18" s="8" t="s">
        <v>30</v>
      </c>
      <c r="E18" s="8">
        <v>80.658766508102403</v>
      </c>
      <c r="F18" s="8">
        <v>469</v>
      </c>
      <c r="G18" s="8">
        <v>352</v>
      </c>
      <c r="H18" s="8">
        <v>117</v>
      </c>
      <c r="I18" s="8">
        <v>9</v>
      </c>
      <c r="J18" s="8">
        <v>39</v>
      </c>
      <c r="K18" s="8">
        <v>4</v>
      </c>
      <c r="L18" s="8">
        <v>66</v>
      </c>
      <c r="M18" s="8">
        <v>0.637621324062002</v>
      </c>
      <c r="N18" s="8">
        <v>0.63432364016167575</v>
      </c>
      <c r="O18" s="8">
        <v>0.94585921325051758</v>
      </c>
      <c r="P18" s="8">
        <v>0.75650346019152581</v>
      </c>
      <c r="Q18" s="8">
        <v>0.58018265341417119</v>
      </c>
      <c r="R18" s="8">
        <v>0.56734450024228011</v>
      </c>
      <c r="S18" s="8">
        <v>0.50442469928343803</v>
      </c>
      <c r="T18" s="8">
        <v>0.5902096153836689</v>
      </c>
      <c r="U18" s="8">
        <v>0.637621324062002</v>
      </c>
      <c r="V18" s="8">
        <v>0.55115229412115152</v>
      </c>
    </row>
    <row r="19" spans="1:22" x14ac:dyDescent="0.25">
      <c r="A19" s="9" t="s">
        <v>151</v>
      </c>
      <c r="B19" s="10" t="s">
        <v>63</v>
      </c>
      <c r="C19" s="10" t="s">
        <v>64</v>
      </c>
      <c r="D19" s="10" t="s">
        <v>30</v>
      </c>
      <c r="E19" s="10">
        <v>6472.5157222747803</v>
      </c>
      <c r="F19" s="10">
        <v>70000</v>
      </c>
      <c r="G19" s="10">
        <v>52500</v>
      </c>
      <c r="H19" s="10">
        <v>17500</v>
      </c>
      <c r="I19" s="10">
        <v>7996</v>
      </c>
      <c r="J19" s="10">
        <v>754</v>
      </c>
      <c r="K19" s="10">
        <v>769</v>
      </c>
      <c r="L19" s="10">
        <v>7981</v>
      </c>
      <c r="M19" s="10">
        <v>0.91294285714285728</v>
      </c>
      <c r="N19" s="10">
        <v>0.91366619680987105</v>
      </c>
      <c r="O19" s="10">
        <v>0.91208571428571439</v>
      </c>
      <c r="P19" s="10">
        <v>0.91286385618752852</v>
      </c>
      <c r="Q19" s="10">
        <v>0.91296458870034214</v>
      </c>
      <c r="R19" s="10">
        <v>0.91294285714285728</v>
      </c>
      <c r="S19" s="10">
        <v>0.91294171214270525</v>
      </c>
      <c r="T19" s="10">
        <v>0.91296458870034214</v>
      </c>
      <c r="U19" s="10">
        <v>0.91294285714285728</v>
      </c>
      <c r="V19" s="10">
        <v>0.91294171214270525</v>
      </c>
    </row>
    <row r="20" spans="1:22" x14ac:dyDescent="0.25">
      <c r="A20" s="7" t="s">
        <v>151</v>
      </c>
      <c r="B20" s="8" t="s">
        <v>65</v>
      </c>
      <c r="C20" s="8" t="s">
        <v>66</v>
      </c>
      <c r="D20" s="8" t="s">
        <v>30</v>
      </c>
      <c r="E20" s="8">
        <v>5184.5965659618378</v>
      </c>
      <c r="F20" s="8">
        <v>55059</v>
      </c>
      <c r="G20" s="8">
        <v>41295</v>
      </c>
      <c r="H20" s="8">
        <v>13764</v>
      </c>
      <c r="I20" s="8">
        <v>3275</v>
      </c>
      <c r="J20" s="8">
        <v>584</v>
      </c>
      <c r="K20" s="8">
        <v>350</v>
      </c>
      <c r="L20" s="8">
        <v>9556</v>
      </c>
      <c r="M20" s="8">
        <v>0.93218180890192659</v>
      </c>
      <c r="N20" s="8">
        <v>0.94241152191535926</v>
      </c>
      <c r="O20" s="8">
        <v>0.96471747093043092</v>
      </c>
      <c r="P20" s="8">
        <v>0.95343244218036427</v>
      </c>
      <c r="Q20" s="8">
        <v>0.92299941185595302</v>
      </c>
      <c r="R20" s="8">
        <v>0.90669146415140367</v>
      </c>
      <c r="S20" s="8">
        <v>0.91434330714127621</v>
      </c>
      <c r="T20" s="8">
        <v>0.93152701790651204</v>
      </c>
      <c r="U20" s="8">
        <v>0.93218180890192659</v>
      </c>
      <c r="V20" s="8">
        <v>0.93151485334562734</v>
      </c>
    </row>
    <row r="21" spans="1:22" x14ac:dyDescent="0.25">
      <c r="A21" s="12" t="s">
        <v>151</v>
      </c>
      <c r="B21" s="13" t="s">
        <v>67</v>
      </c>
      <c r="C21" s="13" t="s">
        <v>68</v>
      </c>
      <c r="D21" s="13" t="s">
        <v>30</v>
      </c>
      <c r="E21" s="13">
        <v>6608.5206019878387</v>
      </c>
      <c r="F21" s="13">
        <v>70000</v>
      </c>
      <c r="G21" s="13">
        <v>52500</v>
      </c>
      <c r="H21" s="13">
        <v>17500</v>
      </c>
      <c r="I21" s="13">
        <v>7949</v>
      </c>
      <c r="J21" s="13">
        <v>801</v>
      </c>
      <c r="K21" s="13">
        <v>625</v>
      </c>
      <c r="L21" s="13">
        <v>8125</v>
      </c>
      <c r="M21" s="13">
        <v>0.91851428571428573</v>
      </c>
      <c r="N21" s="13">
        <v>0.91030812790919424</v>
      </c>
      <c r="O21" s="13">
        <v>0.92854285714285711</v>
      </c>
      <c r="P21" s="13">
        <v>0.91932280796510013</v>
      </c>
      <c r="Q21" s="13">
        <v>0.91870578134531178</v>
      </c>
      <c r="R21" s="13">
        <v>0.91851428571428573</v>
      </c>
      <c r="S21" s="13">
        <v>0.91850494756913381</v>
      </c>
      <c r="T21" s="13">
        <v>0.91870578134531189</v>
      </c>
      <c r="U21" s="13">
        <v>0.91851428571428573</v>
      </c>
      <c r="V21" s="13">
        <v>0.91850494756913381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2056-C656-452F-9FAC-6652261BBD8F}">
  <dimension ref="A1:K21"/>
  <sheetViews>
    <sheetView zoomScale="160" zoomScaleNormal="160" workbookViewId="0">
      <selection activeCell="M13" sqref="M13"/>
    </sheetView>
  </sheetViews>
  <sheetFormatPr baseColWidth="10" defaultRowHeight="15" x14ac:dyDescent="0.25"/>
  <cols>
    <col min="5" max="5" width="17.5703125" customWidth="1"/>
    <col min="6" max="6" width="14.5703125" customWidth="1"/>
    <col min="7" max="7" width="16.7109375" customWidth="1"/>
    <col min="8" max="8" width="16.28515625" customWidth="1"/>
    <col min="9" max="9" width="14.5703125" customWidth="1"/>
    <col min="10" max="10" width="15" customWidth="1"/>
    <col min="11" max="11" width="13.42578125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154</v>
      </c>
      <c r="J1" s="5" t="s">
        <v>155</v>
      </c>
      <c r="K1" s="6" t="s">
        <v>160</v>
      </c>
    </row>
    <row r="2" spans="1:11" x14ac:dyDescent="0.25">
      <c r="A2" s="8" t="s">
        <v>151</v>
      </c>
      <c r="B2" s="8" t="s">
        <v>28</v>
      </c>
      <c r="C2" s="8" t="s">
        <v>29</v>
      </c>
      <c r="D2" s="8" t="s">
        <v>30</v>
      </c>
      <c r="E2" s="8">
        <v>0.60960960960960964</v>
      </c>
      <c r="F2" s="8">
        <v>1</v>
      </c>
      <c r="G2" s="8">
        <v>0.7574176894603547</v>
      </c>
      <c r="H2" s="8">
        <v>22</v>
      </c>
      <c r="I2" s="8">
        <v>0</v>
      </c>
      <c r="J2" s="8">
        <v>22</v>
      </c>
      <c r="K2">
        <f>J2/(J2+I2)</f>
        <v>1</v>
      </c>
    </row>
    <row r="3" spans="1:11" x14ac:dyDescent="0.25">
      <c r="A3" s="10" t="s">
        <v>151</v>
      </c>
      <c r="B3" s="10" t="s">
        <v>31</v>
      </c>
      <c r="C3" s="10" t="s">
        <v>32</v>
      </c>
      <c r="D3" s="10" t="s">
        <v>30</v>
      </c>
      <c r="E3" s="10">
        <v>0.6460859284600291</v>
      </c>
      <c r="F3" s="10">
        <v>0.99184782608695654</v>
      </c>
      <c r="G3" s="10">
        <v>0.78245317010192583</v>
      </c>
      <c r="H3" s="10">
        <v>92</v>
      </c>
      <c r="I3" s="10">
        <v>1</v>
      </c>
      <c r="J3" s="10">
        <v>92</v>
      </c>
      <c r="K3">
        <f t="shared" ref="K3:K21" si="0">J3/(J3+I3)</f>
        <v>0.989247311827957</v>
      </c>
    </row>
    <row r="4" spans="1:11" x14ac:dyDescent="0.25">
      <c r="A4" s="8" t="s">
        <v>151</v>
      </c>
      <c r="B4" s="8" t="s">
        <v>33</v>
      </c>
      <c r="C4" s="8" t="s">
        <v>34</v>
      </c>
      <c r="D4" s="8" t="s">
        <v>30</v>
      </c>
      <c r="E4" s="8">
        <v>0.69499999999999995</v>
      </c>
      <c r="F4" s="8">
        <v>1</v>
      </c>
      <c r="G4" s="8">
        <v>0.82002801120448177</v>
      </c>
      <c r="H4" s="8">
        <v>34</v>
      </c>
      <c r="I4" s="8">
        <v>0</v>
      </c>
      <c r="J4" s="8">
        <v>35</v>
      </c>
      <c r="K4">
        <f t="shared" si="0"/>
        <v>1</v>
      </c>
    </row>
    <row r="5" spans="1:11" x14ac:dyDescent="0.25">
      <c r="A5" s="10" t="s">
        <v>151</v>
      </c>
      <c r="B5" s="10" t="s">
        <v>35</v>
      </c>
      <c r="C5" s="10" t="s">
        <v>36</v>
      </c>
      <c r="D5" s="10" t="s">
        <v>30</v>
      </c>
      <c r="E5" s="10">
        <v>0.61452020202020208</v>
      </c>
      <c r="F5" s="10">
        <v>1</v>
      </c>
      <c r="G5" s="10">
        <v>0.76120248890603892</v>
      </c>
      <c r="H5" s="10">
        <v>27</v>
      </c>
      <c r="I5" s="10">
        <v>0</v>
      </c>
      <c r="J5" s="10">
        <v>28</v>
      </c>
      <c r="K5">
        <f t="shared" si="0"/>
        <v>1</v>
      </c>
    </row>
    <row r="6" spans="1:11" x14ac:dyDescent="0.25">
      <c r="A6" s="8" t="s">
        <v>151</v>
      </c>
      <c r="B6" s="8" t="s">
        <v>37</v>
      </c>
      <c r="C6" s="8" t="s">
        <v>38</v>
      </c>
      <c r="D6" s="8" t="s">
        <v>30</v>
      </c>
      <c r="E6" s="8">
        <v>0.94993500445444001</v>
      </c>
      <c r="F6" s="8">
        <v>0.95803791181017983</v>
      </c>
      <c r="G6" s="8">
        <v>0.95393426353471134</v>
      </c>
      <c r="H6" s="8">
        <v>1722</v>
      </c>
      <c r="I6" s="8">
        <v>72</v>
      </c>
      <c r="J6" s="8">
        <v>1650</v>
      </c>
      <c r="K6">
        <f t="shared" si="0"/>
        <v>0.95818815331010454</v>
      </c>
    </row>
    <row r="7" spans="1:11" x14ac:dyDescent="0.25">
      <c r="A7" s="10" t="s">
        <v>151</v>
      </c>
      <c r="B7" s="10" t="s">
        <v>39</v>
      </c>
      <c r="C7" s="10" t="s">
        <v>40</v>
      </c>
      <c r="D7" s="10" t="s">
        <v>30</v>
      </c>
      <c r="E7" s="10">
        <v>0.867973491238621</v>
      </c>
      <c r="F7" s="10">
        <v>0.85696481982623562</v>
      </c>
      <c r="G7" s="10">
        <v>0.8619209999705717</v>
      </c>
      <c r="H7" s="10">
        <v>118</v>
      </c>
      <c r="I7" s="10">
        <v>17</v>
      </c>
      <c r="J7" s="10">
        <v>102</v>
      </c>
      <c r="K7">
        <f t="shared" si="0"/>
        <v>0.8571428571428571</v>
      </c>
    </row>
    <row r="8" spans="1:11" x14ac:dyDescent="0.25">
      <c r="A8" s="8" t="s">
        <v>151</v>
      </c>
      <c r="B8" s="8" t="s">
        <v>41</v>
      </c>
      <c r="C8" s="8" t="s">
        <v>42</v>
      </c>
      <c r="D8" s="8" t="s">
        <v>30</v>
      </c>
      <c r="E8" s="8">
        <v>0.93704179182185909</v>
      </c>
      <c r="F8" s="8">
        <v>0.94636566860858951</v>
      </c>
      <c r="G8" s="8">
        <v>0.94145908738723094</v>
      </c>
      <c r="H8" s="8">
        <v>121</v>
      </c>
      <c r="I8" s="8">
        <v>7</v>
      </c>
      <c r="J8" s="8">
        <v>115</v>
      </c>
      <c r="K8">
        <f t="shared" si="0"/>
        <v>0.94262295081967218</v>
      </c>
    </row>
    <row r="9" spans="1:11" x14ac:dyDescent="0.25">
      <c r="A9" s="10" t="s">
        <v>151</v>
      </c>
      <c r="B9" s="10" t="s">
        <v>43</v>
      </c>
      <c r="C9" s="10" t="s">
        <v>44</v>
      </c>
      <c r="D9" s="10" t="s">
        <v>30</v>
      </c>
      <c r="E9" s="10">
        <v>0</v>
      </c>
      <c r="F9" s="10">
        <v>0</v>
      </c>
      <c r="G9" s="10">
        <v>0</v>
      </c>
      <c r="H9" s="10">
        <v>10</v>
      </c>
      <c r="I9" s="10">
        <v>10</v>
      </c>
      <c r="J9" s="10">
        <v>0</v>
      </c>
      <c r="K9">
        <f t="shared" si="0"/>
        <v>0</v>
      </c>
    </row>
    <row r="10" spans="1:11" x14ac:dyDescent="0.25">
      <c r="A10" s="8" t="s">
        <v>151</v>
      </c>
      <c r="B10" s="8" t="s">
        <v>45</v>
      </c>
      <c r="C10" s="8" t="s">
        <v>46</v>
      </c>
      <c r="D10" s="8" t="s">
        <v>30</v>
      </c>
      <c r="E10" s="8">
        <v>0.97392392863019817</v>
      </c>
      <c r="F10" s="8">
        <v>1</v>
      </c>
      <c r="G10" s="8">
        <v>0.98678944614923614</v>
      </c>
      <c r="H10" s="8">
        <v>401</v>
      </c>
      <c r="I10" s="8">
        <v>0</v>
      </c>
      <c r="J10" s="8">
        <v>402</v>
      </c>
      <c r="K10">
        <f t="shared" si="0"/>
        <v>1</v>
      </c>
    </row>
    <row r="11" spans="1:11" x14ac:dyDescent="0.25">
      <c r="A11" s="10" t="s">
        <v>151</v>
      </c>
      <c r="B11" s="10" t="s">
        <v>47</v>
      </c>
      <c r="C11" s="10" t="s">
        <v>48</v>
      </c>
      <c r="D11" s="10" t="s">
        <v>30</v>
      </c>
      <c r="E11" s="10">
        <v>0</v>
      </c>
      <c r="F11" s="10">
        <v>0</v>
      </c>
      <c r="G11" s="10">
        <v>0</v>
      </c>
      <c r="H11" s="10">
        <v>13</v>
      </c>
      <c r="I11" s="10">
        <v>13</v>
      </c>
      <c r="J11" s="10">
        <v>0</v>
      </c>
      <c r="K11">
        <f t="shared" si="0"/>
        <v>0</v>
      </c>
    </row>
    <row r="12" spans="1:11" x14ac:dyDescent="0.25">
      <c r="A12" s="8" t="s">
        <v>151</v>
      </c>
      <c r="B12" s="8" t="s">
        <v>49</v>
      </c>
      <c r="C12" s="8" t="s">
        <v>50</v>
      </c>
      <c r="D12" s="8" t="s">
        <v>30</v>
      </c>
      <c r="E12" s="8">
        <v>0.83874474569146695</v>
      </c>
      <c r="F12" s="8">
        <v>0.41333713850837139</v>
      </c>
      <c r="G12" s="8">
        <v>0.51847178328599763</v>
      </c>
      <c r="H12" s="8">
        <v>72</v>
      </c>
      <c r="I12" s="8">
        <v>43</v>
      </c>
      <c r="J12" s="8">
        <v>30</v>
      </c>
      <c r="K12">
        <f t="shared" si="0"/>
        <v>0.41095890410958902</v>
      </c>
    </row>
    <row r="13" spans="1:11" x14ac:dyDescent="0.25">
      <c r="A13" s="10" t="s">
        <v>151</v>
      </c>
      <c r="B13" s="10" t="s">
        <v>51</v>
      </c>
      <c r="C13" s="10" t="s">
        <v>52</v>
      </c>
      <c r="D13" s="10" t="s">
        <v>30</v>
      </c>
      <c r="E13" s="10">
        <v>0.79178872629564068</v>
      </c>
      <c r="F13" s="10">
        <v>0.69723454376863891</v>
      </c>
      <c r="G13" s="10">
        <v>0.73337394647335974</v>
      </c>
      <c r="H13" s="10">
        <v>282</v>
      </c>
      <c r="I13" s="10">
        <v>86</v>
      </c>
      <c r="J13" s="10">
        <v>197</v>
      </c>
      <c r="K13">
        <f t="shared" si="0"/>
        <v>0.69611307420494695</v>
      </c>
    </row>
    <row r="14" spans="1:11" x14ac:dyDescent="0.25">
      <c r="A14" s="8" t="s">
        <v>151</v>
      </c>
      <c r="B14" s="8" t="s">
        <v>53</v>
      </c>
      <c r="C14" s="8" t="s">
        <v>54</v>
      </c>
      <c r="D14" s="8" t="s">
        <v>30</v>
      </c>
      <c r="E14" s="8">
        <v>0.73070253739287694</v>
      </c>
      <c r="F14" s="8">
        <v>0.74503003382313726</v>
      </c>
      <c r="G14" s="8">
        <v>0.73755311973632187</v>
      </c>
      <c r="H14" s="8">
        <v>377</v>
      </c>
      <c r="I14" s="8">
        <v>96</v>
      </c>
      <c r="J14" s="8">
        <v>281</v>
      </c>
      <c r="K14">
        <f t="shared" si="0"/>
        <v>0.74535809018567645</v>
      </c>
    </row>
    <row r="15" spans="1:11" x14ac:dyDescent="0.25">
      <c r="A15" s="10" t="s">
        <v>151</v>
      </c>
      <c r="B15" s="10" t="s">
        <v>55</v>
      </c>
      <c r="C15" s="10" t="s">
        <v>56</v>
      </c>
      <c r="D15" s="10" t="s">
        <v>30</v>
      </c>
      <c r="E15" s="10">
        <v>0.78834778952703477</v>
      </c>
      <c r="F15" s="10">
        <v>0.58255649717514124</v>
      </c>
      <c r="G15" s="10">
        <v>0.65963134939708123</v>
      </c>
      <c r="H15" s="10">
        <v>59</v>
      </c>
      <c r="I15" s="10">
        <v>25</v>
      </c>
      <c r="J15" s="10">
        <v>35</v>
      </c>
      <c r="K15">
        <f t="shared" si="0"/>
        <v>0.58333333333333337</v>
      </c>
    </row>
    <row r="16" spans="1:11" x14ac:dyDescent="0.25">
      <c r="A16" s="8" t="s">
        <v>151</v>
      </c>
      <c r="B16" s="8" t="s">
        <v>57</v>
      </c>
      <c r="C16" s="8" t="s">
        <v>58</v>
      </c>
      <c r="D16" s="8" t="s">
        <v>30</v>
      </c>
      <c r="E16" s="8">
        <v>0.81250528914302267</v>
      </c>
      <c r="F16" s="8">
        <v>0.80535558589291123</v>
      </c>
      <c r="G16" s="8">
        <v>0.80879916191480294</v>
      </c>
      <c r="H16" s="8">
        <v>2923</v>
      </c>
      <c r="I16" s="8">
        <v>569</v>
      </c>
      <c r="J16" s="8">
        <v>2354</v>
      </c>
      <c r="K16">
        <f t="shared" si="0"/>
        <v>0.80533698255217245</v>
      </c>
    </row>
    <row r="17" spans="1:11" x14ac:dyDescent="0.25">
      <c r="A17" s="10" t="s">
        <v>151</v>
      </c>
      <c r="B17" s="10" t="s">
        <v>59</v>
      </c>
      <c r="C17" s="10" t="s">
        <v>60</v>
      </c>
      <c r="D17" s="10" t="s">
        <v>30</v>
      </c>
      <c r="E17" s="10">
        <v>0.68589743589743579</v>
      </c>
      <c r="F17" s="10">
        <v>1</v>
      </c>
      <c r="G17" s="10">
        <v>0.81363636363636349</v>
      </c>
      <c r="H17" s="10">
        <v>26</v>
      </c>
      <c r="I17" s="10">
        <v>0</v>
      </c>
      <c r="J17" s="10">
        <v>27</v>
      </c>
      <c r="K17">
        <f t="shared" si="0"/>
        <v>1</v>
      </c>
    </row>
    <row r="18" spans="1:11" x14ac:dyDescent="0.25">
      <c r="A18" s="8" t="s">
        <v>151</v>
      </c>
      <c r="B18" s="8" t="s">
        <v>61</v>
      </c>
      <c r="C18" s="8" t="s">
        <v>62</v>
      </c>
      <c r="D18" s="8" t="s">
        <v>30</v>
      </c>
      <c r="E18" s="8">
        <v>0.52604166666666663</v>
      </c>
      <c r="F18" s="8">
        <v>0.18882978723404253</v>
      </c>
      <c r="G18" s="8">
        <v>0.25234593837535013</v>
      </c>
      <c r="H18" s="8">
        <v>48</v>
      </c>
      <c r="I18" s="8">
        <v>39</v>
      </c>
      <c r="J18" s="8">
        <v>9</v>
      </c>
      <c r="K18">
        <f t="shared" si="0"/>
        <v>0.1875</v>
      </c>
    </row>
    <row r="19" spans="1:11" x14ac:dyDescent="0.25">
      <c r="A19" s="10" t="s">
        <v>151</v>
      </c>
      <c r="B19" s="10" t="s">
        <v>63</v>
      </c>
      <c r="C19" s="10" t="s">
        <v>64</v>
      </c>
      <c r="D19" s="10" t="s">
        <v>30</v>
      </c>
      <c r="E19" s="10">
        <v>0.91226298059081301</v>
      </c>
      <c r="F19" s="10">
        <v>0.91380000000000006</v>
      </c>
      <c r="G19" s="10">
        <v>0.91301956809788187</v>
      </c>
      <c r="H19" s="10">
        <v>8750</v>
      </c>
      <c r="I19" s="10">
        <v>754</v>
      </c>
      <c r="J19" s="10">
        <v>7996</v>
      </c>
      <c r="K19">
        <f t="shared" si="0"/>
        <v>0.91382857142857143</v>
      </c>
    </row>
    <row r="20" spans="1:11" x14ac:dyDescent="0.25">
      <c r="A20" s="8" t="s">
        <v>151</v>
      </c>
      <c r="B20" s="8" t="s">
        <v>65</v>
      </c>
      <c r="C20" s="8" t="s">
        <v>66</v>
      </c>
      <c r="D20" s="8" t="s">
        <v>30</v>
      </c>
      <c r="E20" s="8">
        <v>0.90358730179654712</v>
      </c>
      <c r="F20" s="8">
        <v>0.84866545737237631</v>
      </c>
      <c r="G20" s="8">
        <v>0.87525417210218848</v>
      </c>
      <c r="H20" s="8">
        <v>3859</v>
      </c>
      <c r="I20" s="8">
        <v>584</v>
      </c>
      <c r="J20" s="8">
        <v>3275</v>
      </c>
      <c r="K20">
        <f t="shared" si="0"/>
        <v>0.84866545737237631</v>
      </c>
    </row>
    <row r="21" spans="1:11" x14ac:dyDescent="0.25">
      <c r="A21" s="10" t="s">
        <v>151</v>
      </c>
      <c r="B21" s="10" t="s">
        <v>67</v>
      </c>
      <c r="C21" s="10" t="s">
        <v>68</v>
      </c>
      <c r="D21" s="10" t="s">
        <v>30</v>
      </c>
      <c r="E21" s="10">
        <v>0.92710343478142909</v>
      </c>
      <c r="F21" s="10">
        <v>0.90848571428571434</v>
      </c>
      <c r="G21" s="10">
        <v>0.91768708717316749</v>
      </c>
      <c r="H21" s="10">
        <v>8750</v>
      </c>
      <c r="I21" s="10">
        <v>801</v>
      </c>
      <c r="J21" s="10">
        <v>7949</v>
      </c>
      <c r="K21">
        <f t="shared" si="0"/>
        <v>0.90845714285714285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E82D-EF3A-4FA7-90F5-AD64476272F2}">
  <dimension ref="A1:K21"/>
  <sheetViews>
    <sheetView workbookViewId="0">
      <selection activeCell="S21" sqref="S21"/>
    </sheetView>
  </sheetViews>
  <sheetFormatPr baseColWidth="10" defaultRowHeight="15" x14ac:dyDescent="0.25"/>
  <cols>
    <col min="5" max="5" width="18.85546875" customWidth="1"/>
    <col min="6" max="6" width="15.5703125" customWidth="1"/>
    <col min="7" max="7" width="17.85546875" customWidth="1"/>
    <col min="8" max="8" width="17.5703125" customWidth="1"/>
    <col min="9" max="9" width="15.7109375" customWidth="1"/>
    <col min="10" max="10" width="16.140625" customWidth="1"/>
    <col min="11" max="11" width="14.42578125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161</v>
      </c>
      <c r="F1" s="5" t="s">
        <v>162</v>
      </c>
      <c r="G1" s="5" t="s">
        <v>163</v>
      </c>
      <c r="H1" s="5" t="s">
        <v>164</v>
      </c>
      <c r="I1" s="5" t="s">
        <v>152</v>
      </c>
      <c r="J1" s="5" t="s">
        <v>153</v>
      </c>
      <c r="K1" s="6" t="s">
        <v>165</v>
      </c>
    </row>
    <row r="2" spans="1:11" x14ac:dyDescent="0.25">
      <c r="A2" s="8" t="s">
        <v>151</v>
      </c>
      <c r="B2" s="8" t="s">
        <v>28</v>
      </c>
      <c r="C2" s="8" t="s">
        <v>29</v>
      </c>
      <c r="D2" s="8" t="s">
        <v>30</v>
      </c>
      <c r="E2" s="8">
        <v>0</v>
      </c>
      <c r="F2" s="8">
        <v>0</v>
      </c>
      <c r="G2" s="8">
        <v>0</v>
      </c>
      <c r="H2" s="8">
        <v>14</v>
      </c>
      <c r="I2" s="8">
        <v>0</v>
      </c>
      <c r="J2" s="8">
        <v>14</v>
      </c>
      <c r="K2">
        <f>I2/(I2+J2)</f>
        <v>0</v>
      </c>
    </row>
    <row r="3" spans="1:11" x14ac:dyDescent="0.25">
      <c r="A3" s="10" t="s">
        <v>151</v>
      </c>
      <c r="B3" s="10" t="s">
        <v>31</v>
      </c>
      <c r="C3" s="10" t="s">
        <v>32</v>
      </c>
      <c r="D3" s="10" t="s">
        <v>30</v>
      </c>
      <c r="E3" s="10">
        <v>6.25E-2</v>
      </c>
      <c r="F3" s="10">
        <v>4.9019607843137254E-3</v>
      </c>
      <c r="G3" s="10">
        <v>9.0909090909090749E-3</v>
      </c>
      <c r="H3" s="10">
        <v>51</v>
      </c>
      <c r="I3" s="10">
        <v>0</v>
      </c>
      <c r="J3" s="10">
        <v>50</v>
      </c>
      <c r="K3">
        <f t="shared" ref="K3:K21" si="0">I3/(I3+J3)</f>
        <v>0</v>
      </c>
    </row>
    <row r="4" spans="1:11" x14ac:dyDescent="0.25">
      <c r="A4" s="8" t="s">
        <v>151</v>
      </c>
      <c r="B4" s="8" t="s">
        <v>33</v>
      </c>
      <c r="C4" s="8" t="s">
        <v>34</v>
      </c>
      <c r="D4" s="8" t="s">
        <v>30</v>
      </c>
      <c r="E4" s="8">
        <v>0</v>
      </c>
      <c r="F4" s="8">
        <v>0</v>
      </c>
      <c r="G4" s="8">
        <v>0</v>
      </c>
      <c r="H4" s="8">
        <v>16</v>
      </c>
      <c r="I4" s="8">
        <v>0</v>
      </c>
      <c r="J4" s="8">
        <v>15</v>
      </c>
      <c r="K4">
        <f t="shared" si="0"/>
        <v>0</v>
      </c>
    </row>
    <row r="5" spans="1:11" x14ac:dyDescent="0.25">
      <c r="A5" s="10" t="s">
        <v>151</v>
      </c>
      <c r="B5" s="10" t="s">
        <v>35</v>
      </c>
      <c r="C5" s="10" t="s">
        <v>36</v>
      </c>
      <c r="D5" s="10" t="s">
        <v>30</v>
      </c>
      <c r="E5" s="10">
        <v>0</v>
      </c>
      <c r="F5" s="10">
        <v>0</v>
      </c>
      <c r="G5" s="10">
        <v>0</v>
      </c>
      <c r="H5" s="10">
        <v>17</v>
      </c>
      <c r="I5" s="10">
        <v>0</v>
      </c>
      <c r="J5" s="10">
        <v>17</v>
      </c>
      <c r="K5">
        <f t="shared" si="0"/>
        <v>0</v>
      </c>
    </row>
    <row r="6" spans="1:11" x14ac:dyDescent="0.25">
      <c r="A6" s="8" t="s">
        <v>151</v>
      </c>
      <c r="B6" s="8" t="s">
        <v>37</v>
      </c>
      <c r="C6" s="8" t="s">
        <v>38</v>
      </c>
      <c r="D6" s="8" t="s">
        <v>30</v>
      </c>
      <c r="E6" s="8">
        <v>0.80603120954651186</v>
      </c>
      <c r="F6" s="8">
        <v>0.77359814664502169</v>
      </c>
      <c r="G6" s="8">
        <v>0.78887127326914874</v>
      </c>
      <c r="H6" s="8">
        <v>384</v>
      </c>
      <c r="I6" s="8">
        <v>297</v>
      </c>
      <c r="J6" s="8">
        <v>87</v>
      </c>
      <c r="K6">
        <f t="shared" si="0"/>
        <v>0.7734375</v>
      </c>
    </row>
    <row r="7" spans="1:11" x14ac:dyDescent="0.25">
      <c r="A7" s="10" t="s">
        <v>151</v>
      </c>
      <c r="B7" s="10" t="s">
        <v>39</v>
      </c>
      <c r="C7" s="10" t="s">
        <v>40</v>
      </c>
      <c r="D7" s="10" t="s">
        <v>30</v>
      </c>
      <c r="E7" s="10">
        <v>0.80195056089385686</v>
      </c>
      <c r="F7" s="10">
        <v>0.81379087779690185</v>
      </c>
      <c r="G7" s="10">
        <v>0.80694313204435042</v>
      </c>
      <c r="H7" s="10">
        <v>84</v>
      </c>
      <c r="I7" s="10">
        <v>68</v>
      </c>
      <c r="J7" s="10">
        <v>16</v>
      </c>
      <c r="K7">
        <f t="shared" si="0"/>
        <v>0.80952380952380953</v>
      </c>
    </row>
    <row r="8" spans="1:11" x14ac:dyDescent="0.25">
      <c r="A8" s="8" t="s">
        <v>151</v>
      </c>
      <c r="B8" s="8" t="s">
        <v>41</v>
      </c>
      <c r="C8" s="8" t="s">
        <v>42</v>
      </c>
      <c r="D8" s="8" t="s">
        <v>30</v>
      </c>
      <c r="E8" s="8">
        <v>0.93003986382798587</v>
      </c>
      <c r="F8" s="8">
        <v>0.91666666666666652</v>
      </c>
      <c r="G8" s="8">
        <v>0.92294293744043343</v>
      </c>
      <c r="H8" s="8">
        <v>93</v>
      </c>
      <c r="I8" s="8">
        <v>85</v>
      </c>
      <c r="J8" s="8">
        <v>8</v>
      </c>
      <c r="K8">
        <f t="shared" si="0"/>
        <v>0.91397849462365588</v>
      </c>
    </row>
    <row r="9" spans="1:11" x14ac:dyDescent="0.25">
      <c r="A9" s="10" t="s">
        <v>151</v>
      </c>
      <c r="B9" s="10" t="s">
        <v>43</v>
      </c>
      <c r="C9" s="10" t="s">
        <v>44</v>
      </c>
      <c r="D9" s="10" t="s">
        <v>30</v>
      </c>
      <c r="E9" s="10">
        <v>0.65145502645502651</v>
      </c>
      <c r="F9" s="10">
        <v>1</v>
      </c>
      <c r="G9" s="10">
        <v>0.78883399209486171</v>
      </c>
      <c r="H9" s="10">
        <v>17</v>
      </c>
      <c r="I9" s="10">
        <v>18</v>
      </c>
      <c r="J9" s="10">
        <v>0</v>
      </c>
      <c r="K9">
        <f t="shared" si="0"/>
        <v>1</v>
      </c>
    </row>
    <row r="10" spans="1:11" x14ac:dyDescent="0.25">
      <c r="A10" s="8" t="s">
        <v>151</v>
      </c>
      <c r="B10" s="8" t="s">
        <v>45</v>
      </c>
      <c r="C10" s="8" t="s">
        <v>46</v>
      </c>
      <c r="D10" s="8" t="s">
        <v>30</v>
      </c>
      <c r="E10" s="8">
        <v>0</v>
      </c>
      <c r="F10" s="8">
        <v>0</v>
      </c>
      <c r="G10" s="8">
        <v>0</v>
      </c>
      <c r="H10" s="8">
        <v>11</v>
      </c>
      <c r="I10" s="8">
        <v>0</v>
      </c>
      <c r="J10" s="8">
        <v>11</v>
      </c>
      <c r="K10">
        <f t="shared" si="0"/>
        <v>0</v>
      </c>
    </row>
    <row r="11" spans="1:11" x14ac:dyDescent="0.25">
      <c r="A11" s="10" t="s">
        <v>151</v>
      </c>
      <c r="B11" s="10" t="s">
        <v>47</v>
      </c>
      <c r="C11" s="10" t="s">
        <v>48</v>
      </c>
      <c r="D11" s="10" t="s">
        <v>30</v>
      </c>
      <c r="E11" s="10">
        <v>0.91007194244604306</v>
      </c>
      <c r="F11" s="10">
        <v>1</v>
      </c>
      <c r="G11" s="10">
        <v>0.952915307135764</v>
      </c>
      <c r="H11" s="10">
        <v>126</v>
      </c>
      <c r="I11" s="10">
        <v>127</v>
      </c>
      <c r="J11" s="10">
        <v>0</v>
      </c>
      <c r="K11">
        <f t="shared" si="0"/>
        <v>1</v>
      </c>
    </row>
    <row r="12" spans="1:11" x14ac:dyDescent="0.25">
      <c r="A12" s="8" t="s">
        <v>151</v>
      </c>
      <c r="B12" s="8" t="s">
        <v>49</v>
      </c>
      <c r="C12" s="8" t="s">
        <v>50</v>
      </c>
      <c r="D12" s="8" t="s">
        <v>30</v>
      </c>
      <c r="E12" s="8">
        <v>0.80649490944475677</v>
      </c>
      <c r="F12" s="8">
        <v>0.96099472377405337</v>
      </c>
      <c r="G12" s="8">
        <v>0.8752608813211844</v>
      </c>
      <c r="H12" s="8">
        <v>180</v>
      </c>
      <c r="I12" s="8">
        <v>173</v>
      </c>
      <c r="J12" s="8">
        <v>7</v>
      </c>
      <c r="K12">
        <f t="shared" si="0"/>
        <v>0.96111111111111114</v>
      </c>
    </row>
    <row r="13" spans="1:11" x14ac:dyDescent="0.25">
      <c r="A13" s="10" t="s">
        <v>151</v>
      </c>
      <c r="B13" s="10" t="s">
        <v>51</v>
      </c>
      <c r="C13" s="10" t="s">
        <v>52</v>
      </c>
      <c r="D13" s="10" t="s">
        <v>30</v>
      </c>
      <c r="E13" s="10">
        <v>0.82347485468524251</v>
      </c>
      <c r="F13" s="10">
        <v>0.88237518295657824</v>
      </c>
      <c r="G13" s="10">
        <v>0.84949207875126875</v>
      </c>
      <c r="H13" s="10">
        <v>429</v>
      </c>
      <c r="I13" s="10">
        <v>379</v>
      </c>
      <c r="J13" s="10">
        <v>51</v>
      </c>
      <c r="K13">
        <f t="shared" si="0"/>
        <v>0.88139534883720927</v>
      </c>
    </row>
    <row r="14" spans="1:11" x14ac:dyDescent="0.25">
      <c r="A14" s="8" t="s">
        <v>151</v>
      </c>
      <c r="B14" s="8" t="s">
        <v>53</v>
      </c>
      <c r="C14" s="8" t="s">
        <v>54</v>
      </c>
      <c r="D14" s="8" t="s">
        <v>30</v>
      </c>
      <c r="E14" s="8">
        <v>0.88399822768828529</v>
      </c>
      <c r="F14" s="8">
        <v>0.87578520856679298</v>
      </c>
      <c r="G14" s="8">
        <v>0.87981228561050528</v>
      </c>
      <c r="H14" s="8">
        <v>837</v>
      </c>
      <c r="I14" s="8">
        <v>733</v>
      </c>
      <c r="J14" s="8">
        <v>104</v>
      </c>
      <c r="K14">
        <f t="shared" si="0"/>
        <v>0.87574671445639185</v>
      </c>
    </row>
    <row r="15" spans="1:11" x14ac:dyDescent="0.25">
      <c r="A15" s="10" t="s">
        <v>151</v>
      </c>
      <c r="B15" s="10" t="s">
        <v>55</v>
      </c>
      <c r="C15" s="10" t="s">
        <v>56</v>
      </c>
      <c r="D15" s="10" t="s">
        <v>30</v>
      </c>
      <c r="E15" s="10">
        <v>0.76667933130699095</v>
      </c>
      <c r="F15" s="10">
        <v>0.89700888192267514</v>
      </c>
      <c r="G15" s="10">
        <v>0.82475702244348648</v>
      </c>
      <c r="H15" s="10">
        <v>87</v>
      </c>
      <c r="I15" s="10">
        <v>79</v>
      </c>
      <c r="J15" s="10">
        <v>9</v>
      </c>
      <c r="K15">
        <f t="shared" si="0"/>
        <v>0.89772727272727271</v>
      </c>
    </row>
    <row r="16" spans="1:11" x14ac:dyDescent="0.25">
      <c r="A16" s="8" t="s">
        <v>151</v>
      </c>
      <c r="B16" s="8" t="s">
        <v>57</v>
      </c>
      <c r="C16" s="8" t="s">
        <v>58</v>
      </c>
      <c r="D16" s="8" t="s">
        <v>30</v>
      </c>
      <c r="E16" s="8">
        <v>0.86303715539628645</v>
      </c>
      <c r="F16" s="8">
        <v>0.86819828434612722</v>
      </c>
      <c r="G16" s="8">
        <v>0.86554994516155603</v>
      </c>
      <c r="H16" s="8">
        <v>4125</v>
      </c>
      <c r="I16" s="8">
        <v>3582</v>
      </c>
      <c r="J16" s="8">
        <v>544</v>
      </c>
      <c r="K16">
        <f t="shared" si="0"/>
        <v>0.86815317498788169</v>
      </c>
    </row>
    <row r="17" spans="1:11" x14ac:dyDescent="0.25">
      <c r="A17" s="10" t="s">
        <v>151</v>
      </c>
      <c r="B17" s="10" t="s">
        <v>59</v>
      </c>
      <c r="C17" s="10" t="s">
        <v>60</v>
      </c>
      <c r="D17" s="10" t="s">
        <v>30</v>
      </c>
      <c r="E17" s="10">
        <v>0</v>
      </c>
      <c r="F17" s="10">
        <v>0</v>
      </c>
      <c r="G17" s="10">
        <v>0</v>
      </c>
      <c r="H17" s="10">
        <v>13</v>
      </c>
      <c r="I17" s="10">
        <v>0</v>
      </c>
      <c r="J17" s="10">
        <v>12</v>
      </c>
      <c r="K17">
        <f t="shared" si="0"/>
        <v>0</v>
      </c>
    </row>
    <row r="18" spans="1:11" x14ac:dyDescent="0.25">
      <c r="A18" s="8" t="s">
        <v>151</v>
      </c>
      <c r="B18" s="8" t="s">
        <v>61</v>
      </c>
      <c r="C18" s="8" t="s">
        <v>62</v>
      </c>
      <c r="D18" s="8" t="s">
        <v>30</v>
      </c>
      <c r="E18" s="8">
        <v>0.63432364016167575</v>
      </c>
      <c r="F18" s="8">
        <v>0.94585921325051758</v>
      </c>
      <c r="G18" s="8">
        <v>0.75650346019152581</v>
      </c>
      <c r="H18" s="8">
        <v>69</v>
      </c>
      <c r="I18" s="8">
        <v>66</v>
      </c>
      <c r="J18" s="8">
        <v>4</v>
      </c>
      <c r="K18">
        <f t="shared" si="0"/>
        <v>0.94285714285714284</v>
      </c>
    </row>
    <row r="19" spans="1:11" x14ac:dyDescent="0.25">
      <c r="A19" s="10" t="s">
        <v>151</v>
      </c>
      <c r="B19" s="10" t="s">
        <v>63</v>
      </c>
      <c r="C19" s="10" t="s">
        <v>64</v>
      </c>
      <c r="D19" s="10" t="s">
        <v>30</v>
      </c>
      <c r="E19" s="10">
        <v>0.91366619680987105</v>
      </c>
      <c r="F19" s="10">
        <v>0.91208571428571439</v>
      </c>
      <c r="G19" s="10">
        <v>0.91286385618752852</v>
      </c>
      <c r="H19" s="10">
        <v>8750</v>
      </c>
      <c r="I19" s="10">
        <v>7981</v>
      </c>
      <c r="J19" s="10">
        <v>769</v>
      </c>
      <c r="K19">
        <f t="shared" si="0"/>
        <v>0.91211428571428577</v>
      </c>
    </row>
    <row r="20" spans="1:11" x14ac:dyDescent="0.25">
      <c r="A20" s="8" t="s">
        <v>151</v>
      </c>
      <c r="B20" s="8" t="s">
        <v>65</v>
      </c>
      <c r="C20" s="8" t="s">
        <v>66</v>
      </c>
      <c r="D20" s="8" t="s">
        <v>30</v>
      </c>
      <c r="E20" s="8">
        <v>0.94241152191535926</v>
      </c>
      <c r="F20" s="8">
        <v>0.96471747093043092</v>
      </c>
      <c r="G20" s="8">
        <v>0.95343244218036427</v>
      </c>
      <c r="H20" s="8">
        <v>9905</v>
      </c>
      <c r="I20" s="8">
        <v>9556</v>
      </c>
      <c r="J20" s="8">
        <v>350</v>
      </c>
      <c r="K20">
        <f t="shared" si="0"/>
        <v>0.9646678780537048</v>
      </c>
    </row>
    <row r="21" spans="1:11" x14ac:dyDescent="0.25">
      <c r="A21" s="10" t="s">
        <v>151</v>
      </c>
      <c r="B21" s="10" t="s">
        <v>67</v>
      </c>
      <c r="C21" s="10" t="s">
        <v>68</v>
      </c>
      <c r="D21" s="10" t="s">
        <v>30</v>
      </c>
      <c r="E21" s="10">
        <v>0.91030812790919424</v>
      </c>
      <c r="F21" s="10">
        <v>0.92854285714285711</v>
      </c>
      <c r="G21" s="10">
        <v>0.91932280796510013</v>
      </c>
      <c r="H21" s="10">
        <v>8750</v>
      </c>
      <c r="I21" s="10">
        <v>8125</v>
      </c>
      <c r="J21" s="10">
        <v>625</v>
      </c>
      <c r="K21">
        <f t="shared" si="0"/>
        <v>0.9285714285714286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0AB7D-8721-4BC5-9CE1-A9C2311C319C}">
  <dimension ref="A1"/>
  <sheetViews>
    <sheetView workbookViewId="0">
      <selection activeCell="J44" sqref="J44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6B08-E066-468E-BFF2-4F4DA64E7757}">
  <dimension ref="A1:AW91"/>
  <sheetViews>
    <sheetView topLeftCell="AF1" zoomScale="145" zoomScaleNormal="145" workbookViewId="0">
      <selection activeCell="T1" sqref="T1:AN1"/>
    </sheetView>
  </sheetViews>
  <sheetFormatPr baseColWidth="10" defaultRowHeight="15" x14ac:dyDescent="0.25"/>
  <cols>
    <col min="1" max="1" width="11" bestFit="1" customWidth="1"/>
    <col min="2" max="2" width="10.7109375" bestFit="1" customWidth="1"/>
    <col min="3" max="3" width="13.85546875" bestFit="1" customWidth="1"/>
    <col min="4" max="4" width="7.7109375" bestFit="1" customWidth="1"/>
    <col min="5" max="5" width="12" bestFit="1" customWidth="1"/>
    <col min="6" max="6" width="14.140625" bestFit="1" customWidth="1"/>
    <col min="7" max="7" width="13.7109375" bestFit="1" customWidth="1"/>
    <col min="8" max="8" width="10.28515625" bestFit="1" customWidth="1"/>
    <col min="9" max="9" width="12" bestFit="1" customWidth="1"/>
    <col min="10" max="10" width="17.42578125" bestFit="1" customWidth="1"/>
    <col min="11" max="11" width="17" bestFit="1" customWidth="1"/>
    <col min="12" max="12" width="17.42578125" bestFit="1" customWidth="1"/>
    <col min="13" max="13" width="14.5703125" bestFit="1" customWidth="1"/>
    <col min="14" max="14" width="14.140625" bestFit="1" customWidth="1"/>
    <col min="15" max="15" width="14.5703125" bestFit="1" customWidth="1"/>
    <col min="16" max="17" width="12" bestFit="1" customWidth="1"/>
    <col min="18" max="18" width="11.28515625" bestFit="1" customWidth="1"/>
    <col min="19" max="19" width="40.85546875" bestFit="1" customWidth="1"/>
    <col min="20" max="20" width="12.85546875" bestFit="1" customWidth="1"/>
    <col min="21" max="22" width="12" bestFit="1" customWidth="1"/>
    <col min="23" max="23" width="11.5703125" bestFit="1" customWidth="1"/>
    <col min="24" max="24" width="12.85546875" bestFit="1" customWidth="1"/>
    <col min="25" max="26" width="12" bestFit="1" customWidth="1"/>
    <col min="27" max="27" width="11.5703125" bestFit="1" customWidth="1"/>
    <col min="28" max="29" width="12" bestFit="1" customWidth="1"/>
    <col min="30" max="30" width="18.7109375" bestFit="1" customWidth="1"/>
    <col min="31" max="31" width="20.85546875" bestFit="1" customWidth="1"/>
    <col min="32" max="32" width="17.42578125" bestFit="1" customWidth="1"/>
    <col min="33" max="33" width="19.85546875" bestFit="1" customWidth="1"/>
    <col min="34" max="34" width="19.5703125" bestFit="1" customWidth="1"/>
    <col min="35" max="35" width="24" bestFit="1" customWidth="1"/>
    <col min="36" max="36" width="20.5703125" bestFit="1" customWidth="1"/>
    <col min="37" max="37" width="22.85546875" bestFit="1" customWidth="1"/>
    <col min="38" max="38" width="22.5703125" bestFit="1" customWidth="1"/>
  </cols>
  <sheetData>
    <row r="1" spans="1:49" s="16" customForma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231</v>
      </c>
      <c r="U1" s="16" t="s">
        <v>233</v>
      </c>
      <c r="V1" s="16" t="s">
        <v>234</v>
      </c>
      <c r="W1" s="16" t="s">
        <v>232</v>
      </c>
      <c r="X1" s="16" t="s">
        <v>235</v>
      </c>
      <c r="Y1" s="16" t="s">
        <v>236</v>
      </c>
      <c r="Z1" s="16" t="s">
        <v>237</v>
      </c>
      <c r="AA1" s="16" t="s">
        <v>238</v>
      </c>
      <c r="AB1" s="16" t="s">
        <v>239</v>
      </c>
      <c r="AC1" s="16" t="s">
        <v>146</v>
      </c>
      <c r="AD1" s="16" t="s">
        <v>145</v>
      </c>
      <c r="AE1" s="16" t="s">
        <v>144</v>
      </c>
      <c r="AF1" s="16" t="s">
        <v>143</v>
      </c>
      <c r="AG1" s="16" t="s">
        <v>147</v>
      </c>
      <c r="AH1" s="16" t="s">
        <v>148</v>
      </c>
      <c r="AI1" s="16" t="s">
        <v>149</v>
      </c>
      <c r="AJ1" s="16" t="s">
        <v>150</v>
      </c>
      <c r="AK1" s="16" t="s">
        <v>240</v>
      </c>
      <c r="AL1" s="16" t="s">
        <v>241</v>
      </c>
      <c r="AM1" s="16" t="s">
        <v>242</v>
      </c>
      <c r="AN1" s="16" t="s">
        <v>243</v>
      </c>
      <c r="AO1" s="16" t="s">
        <v>19</v>
      </c>
      <c r="AP1" s="16" t="s">
        <v>20</v>
      </c>
      <c r="AQ1" s="16" t="s">
        <v>21</v>
      </c>
      <c r="AR1" s="16" t="s">
        <v>22</v>
      </c>
      <c r="AS1" s="16" t="s">
        <v>23</v>
      </c>
      <c r="AT1" s="16" t="s">
        <v>24</v>
      </c>
      <c r="AU1" s="16" t="s">
        <v>25</v>
      </c>
      <c r="AV1" s="16" t="s">
        <v>26</v>
      </c>
      <c r="AW1" s="16" t="s">
        <v>27</v>
      </c>
    </row>
    <row r="2" spans="1:49" x14ac:dyDescent="0.25">
      <c r="A2">
        <v>1</v>
      </c>
      <c r="B2" s="1" t="s">
        <v>28</v>
      </c>
      <c r="C2" s="1" t="s">
        <v>29</v>
      </c>
      <c r="D2" s="1" t="s">
        <v>69</v>
      </c>
      <c r="E2">
        <v>17.072657108306885</v>
      </c>
      <c r="F2">
        <v>270</v>
      </c>
      <c r="G2">
        <v>202</v>
      </c>
      <c r="H2">
        <v>68</v>
      </c>
      <c r="I2">
        <v>0.45588235294117641</v>
      </c>
      <c r="J2">
        <v>0.15196078431372539</v>
      </c>
      <c r="K2">
        <v>0.45588235294117641</v>
      </c>
      <c r="L2">
        <v>0</v>
      </c>
      <c r="M2">
        <v>0.33333333333333331</v>
      </c>
      <c r="N2">
        <v>0.45588235294117641</v>
      </c>
      <c r="O2">
        <v>0</v>
      </c>
      <c r="P2">
        <v>0.20875420875420869</v>
      </c>
      <c r="Q2">
        <v>0.45588235294117641</v>
      </c>
      <c r="R2">
        <v>0</v>
      </c>
      <c r="S2" s="1" t="s">
        <v>166</v>
      </c>
      <c r="T2" s="1">
        <v>0</v>
      </c>
      <c r="U2" s="1">
        <v>0</v>
      </c>
      <c r="V2" s="1">
        <v>22</v>
      </c>
      <c r="W2" s="1">
        <v>0</v>
      </c>
      <c r="X2" s="1">
        <v>0</v>
      </c>
      <c r="Y2" s="1">
        <v>15</v>
      </c>
      <c r="Z2" s="1">
        <v>0</v>
      </c>
      <c r="AA2" s="1">
        <v>0</v>
      </c>
      <c r="AB2" s="1">
        <v>31</v>
      </c>
      <c r="AC2">
        <v>0</v>
      </c>
      <c r="AD2">
        <v>0</v>
      </c>
      <c r="AE2">
        <v>0</v>
      </c>
      <c r="AF2">
        <v>15</v>
      </c>
      <c r="AG2">
        <v>0</v>
      </c>
      <c r="AH2">
        <v>0</v>
      </c>
      <c r="AI2">
        <v>0</v>
      </c>
      <c r="AJ2">
        <v>22</v>
      </c>
      <c r="AK2">
        <v>0.6262626262626263</v>
      </c>
      <c r="AL2">
        <v>31</v>
      </c>
      <c r="AM2">
        <v>0.45588235294117641</v>
      </c>
      <c r="AN2">
        <v>1</v>
      </c>
      <c r="AO2">
        <v>0.45588235294117641</v>
      </c>
      <c r="AP2">
        <v>0.15196078431372539</v>
      </c>
      <c r="AQ2">
        <v>0.33333333333333331</v>
      </c>
      <c r="AR2">
        <v>0.20875420875420869</v>
      </c>
      <c r="AS2">
        <v>68</v>
      </c>
      <c r="AT2">
        <v>0.2078287197231834</v>
      </c>
      <c r="AU2">
        <v>0.45588235294117641</v>
      </c>
      <c r="AV2">
        <v>0.28550207961972668</v>
      </c>
      <c r="AW2">
        <v>68</v>
      </c>
    </row>
    <row r="3" spans="1:49" x14ac:dyDescent="0.25">
      <c r="A3">
        <v>2</v>
      </c>
      <c r="B3" s="1" t="s">
        <v>28</v>
      </c>
      <c r="C3" s="1" t="s">
        <v>29</v>
      </c>
      <c r="D3" s="1" t="s">
        <v>69</v>
      </c>
      <c r="E3">
        <v>15.841320991516112</v>
      </c>
      <c r="F3">
        <v>270</v>
      </c>
      <c r="G3">
        <v>202</v>
      </c>
      <c r="H3">
        <v>68</v>
      </c>
      <c r="I3">
        <v>0.45588235294117641</v>
      </c>
      <c r="J3">
        <v>0.15196078431372539</v>
      </c>
      <c r="K3">
        <v>0.45588235294117641</v>
      </c>
      <c r="L3">
        <v>0</v>
      </c>
      <c r="M3">
        <v>0.33333333333333331</v>
      </c>
      <c r="N3">
        <v>0.45588235294117641</v>
      </c>
      <c r="O3">
        <v>0</v>
      </c>
      <c r="P3">
        <v>0.20875420875420869</v>
      </c>
      <c r="Q3">
        <v>0.45588235294117641</v>
      </c>
      <c r="R3">
        <v>0</v>
      </c>
      <c r="S3" s="1" t="s">
        <v>167</v>
      </c>
      <c r="T3" s="1">
        <v>0</v>
      </c>
      <c r="U3" s="1">
        <v>0</v>
      </c>
      <c r="V3" s="1">
        <v>23</v>
      </c>
      <c r="W3" s="1">
        <v>0</v>
      </c>
      <c r="X3" s="1">
        <v>0</v>
      </c>
      <c r="Y3" s="1">
        <v>14</v>
      </c>
      <c r="Z3" s="1">
        <v>0</v>
      </c>
      <c r="AA3" s="1">
        <v>0</v>
      </c>
      <c r="AB3" s="1">
        <v>31</v>
      </c>
      <c r="AC3">
        <v>0</v>
      </c>
      <c r="AD3">
        <v>0</v>
      </c>
      <c r="AE3">
        <v>0</v>
      </c>
      <c r="AF3">
        <v>14</v>
      </c>
      <c r="AG3">
        <v>0</v>
      </c>
      <c r="AH3">
        <v>0</v>
      </c>
      <c r="AI3">
        <v>0</v>
      </c>
      <c r="AJ3">
        <v>23</v>
      </c>
      <c r="AK3">
        <v>0.6262626262626263</v>
      </c>
      <c r="AL3">
        <v>31</v>
      </c>
      <c r="AM3">
        <v>0.45588235294117641</v>
      </c>
      <c r="AN3">
        <v>1</v>
      </c>
      <c r="AO3">
        <v>0.45588235294117641</v>
      </c>
      <c r="AP3">
        <v>0.15196078431372539</v>
      </c>
      <c r="AQ3">
        <v>0.33333333333333331</v>
      </c>
      <c r="AR3">
        <v>0.20875420875420869</v>
      </c>
      <c r="AS3">
        <v>68</v>
      </c>
      <c r="AT3">
        <v>0.2078287197231834</v>
      </c>
      <c r="AU3">
        <v>0.45588235294117641</v>
      </c>
      <c r="AV3">
        <v>0.28550207961972668</v>
      </c>
      <c r="AW3">
        <v>68</v>
      </c>
    </row>
    <row r="4" spans="1:49" x14ac:dyDescent="0.25">
      <c r="A4">
        <v>3</v>
      </c>
      <c r="B4" s="1" t="s">
        <v>28</v>
      </c>
      <c r="C4" s="1" t="s">
        <v>29</v>
      </c>
      <c r="D4" s="1" t="s">
        <v>69</v>
      </c>
      <c r="E4">
        <v>15.447150707244871</v>
      </c>
      <c r="F4">
        <v>270</v>
      </c>
      <c r="G4">
        <v>203</v>
      </c>
      <c r="H4">
        <v>67</v>
      </c>
      <c r="I4">
        <v>0.46268656716417911</v>
      </c>
      <c r="J4">
        <v>0.154228855721393</v>
      </c>
      <c r="K4">
        <v>0.46268656716417911</v>
      </c>
      <c r="L4">
        <v>0</v>
      </c>
      <c r="M4">
        <v>0.33333333333333331</v>
      </c>
      <c r="N4">
        <v>0.46268656716417911</v>
      </c>
      <c r="O4">
        <v>0</v>
      </c>
      <c r="P4">
        <v>0.21088435374149661</v>
      </c>
      <c r="Q4">
        <v>0.46268656716417911</v>
      </c>
      <c r="R4">
        <v>0</v>
      </c>
      <c r="S4" s="1" t="s">
        <v>168</v>
      </c>
      <c r="T4" s="1">
        <v>0</v>
      </c>
      <c r="U4" s="1">
        <v>0</v>
      </c>
      <c r="V4" s="1">
        <v>22</v>
      </c>
      <c r="W4" s="1">
        <v>0</v>
      </c>
      <c r="X4" s="1">
        <v>0</v>
      </c>
      <c r="Y4" s="1">
        <v>14</v>
      </c>
      <c r="Z4" s="1">
        <v>0</v>
      </c>
      <c r="AA4" s="1">
        <v>0</v>
      </c>
      <c r="AB4" s="1">
        <v>31</v>
      </c>
      <c r="AC4">
        <v>0</v>
      </c>
      <c r="AD4">
        <v>0</v>
      </c>
      <c r="AE4">
        <v>0</v>
      </c>
      <c r="AF4">
        <v>14</v>
      </c>
      <c r="AG4">
        <v>0</v>
      </c>
      <c r="AH4">
        <v>0</v>
      </c>
      <c r="AI4">
        <v>0</v>
      </c>
      <c r="AJ4">
        <v>22</v>
      </c>
      <c r="AK4">
        <v>0.63265306122448983</v>
      </c>
      <c r="AL4">
        <v>31</v>
      </c>
      <c r="AM4">
        <v>0.46268656716417911</v>
      </c>
      <c r="AN4">
        <v>1</v>
      </c>
      <c r="AO4">
        <v>0.46268656716417911</v>
      </c>
      <c r="AP4">
        <v>0.154228855721393</v>
      </c>
      <c r="AQ4">
        <v>0.33333333333333331</v>
      </c>
      <c r="AR4">
        <v>0.21088435374149661</v>
      </c>
      <c r="AS4">
        <v>67</v>
      </c>
      <c r="AT4">
        <v>0.2140788594341724</v>
      </c>
      <c r="AU4">
        <v>0.46268656716417911</v>
      </c>
      <c r="AV4">
        <v>0.29272007310386838</v>
      </c>
      <c r="AW4">
        <v>67</v>
      </c>
    </row>
    <row r="5" spans="1:49" x14ac:dyDescent="0.25">
      <c r="A5">
        <v>4</v>
      </c>
      <c r="B5" s="1" t="s">
        <v>28</v>
      </c>
      <c r="C5" s="1" t="s">
        <v>29</v>
      </c>
      <c r="D5" s="1" t="s">
        <v>69</v>
      </c>
      <c r="E5">
        <v>15.798475027084351</v>
      </c>
      <c r="F5">
        <v>270</v>
      </c>
      <c r="G5">
        <v>203</v>
      </c>
      <c r="H5">
        <v>67</v>
      </c>
      <c r="I5">
        <v>0.46268656716417911</v>
      </c>
      <c r="J5">
        <v>0.154228855721393</v>
      </c>
      <c r="K5">
        <v>0.46268656716417911</v>
      </c>
      <c r="L5">
        <v>0</v>
      </c>
      <c r="M5">
        <v>0.33333333333333331</v>
      </c>
      <c r="N5">
        <v>0.46268656716417911</v>
      </c>
      <c r="O5">
        <v>0</v>
      </c>
      <c r="P5">
        <v>0.21088435374149661</v>
      </c>
      <c r="Q5">
        <v>0.46268656716417911</v>
      </c>
      <c r="R5">
        <v>0</v>
      </c>
      <c r="S5" s="1" t="s">
        <v>168</v>
      </c>
      <c r="T5" s="1">
        <v>0</v>
      </c>
      <c r="U5" s="1">
        <v>0</v>
      </c>
      <c r="V5" s="1">
        <v>22</v>
      </c>
      <c r="W5" s="1">
        <v>0</v>
      </c>
      <c r="X5" s="1">
        <v>0</v>
      </c>
      <c r="Y5" s="1">
        <v>14</v>
      </c>
      <c r="Z5" s="1">
        <v>0</v>
      </c>
      <c r="AA5" s="1">
        <v>0</v>
      </c>
      <c r="AB5" s="1">
        <v>31</v>
      </c>
      <c r="AC5">
        <v>0</v>
      </c>
      <c r="AD5">
        <v>0</v>
      </c>
      <c r="AE5">
        <v>0</v>
      </c>
      <c r="AF5">
        <v>14</v>
      </c>
      <c r="AG5">
        <v>0</v>
      </c>
      <c r="AH5">
        <v>0</v>
      </c>
      <c r="AI5">
        <v>0</v>
      </c>
      <c r="AJ5">
        <v>22</v>
      </c>
      <c r="AK5">
        <v>0.63265306122448983</v>
      </c>
      <c r="AL5">
        <v>31</v>
      </c>
      <c r="AM5">
        <v>0.46268656716417911</v>
      </c>
      <c r="AN5">
        <v>1</v>
      </c>
      <c r="AO5">
        <v>0.46268656716417911</v>
      </c>
      <c r="AP5">
        <v>0.154228855721393</v>
      </c>
      <c r="AQ5">
        <v>0.33333333333333331</v>
      </c>
      <c r="AR5">
        <v>0.21088435374149661</v>
      </c>
      <c r="AS5">
        <v>67</v>
      </c>
      <c r="AT5">
        <v>0.2140788594341724</v>
      </c>
      <c r="AU5">
        <v>0.46268656716417911</v>
      </c>
      <c r="AV5">
        <v>0.29272007310386838</v>
      </c>
      <c r="AW5">
        <v>67</v>
      </c>
    </row>
    <row r="6" spans="1:49" s="15" customFormat="1" x14ac:dyDescent="0.25">
      <c r="A6" s="14" t="s">
        <v>151</v>
      </c>
      <c r="B6" s="14" t="str">
        <f>B5</f>
        <v>LT01</v>
      </c>
      <c r="C6" s="14" t="str">
        <f>C5</f>
        <v>gnd</v>
      </c>
      <c r="D6" s="14" t="str">
        <f>D5</f>
        <v>Ternary</v>
      </c>
      <c r="E6" s="14">
        <f>SUM(E2:E5)</f>
        <v>64.159603834152222</v>
      </c>
      <c r="F6" s="14">
        <f>F5</f>
        <v>270</v>
      </c>
      <c r="G6" s="14">
        <f t="shared" ref="G6:H6" si="0">G5</f>
        <v>203</v>
      </c>
      <c r="H6" s="14">
        <f t="shared" si="0"/>
        <v>67</v>
      </c>
      <c r="I6" s="14">
        <f>SUM(I2:I5)/4</f>
        <v>0.45928446005267776</v>
      </c>
      <c r="J6" s="14">
        <f t="shared" ref="J6:L6" si="1">SUM(J2:J5)/4</f>
        <v>0.1530948200175592</v>
      </c>
      <c r="K6" s="14">
        <f t="shared" si="1"/>
        <v>0.45928446005267776</v>
      </c>
      <c r="L6" s="14">
        <f t="shared" si="1"/>
        <v>0</v>
      </c>
      <c r="M6" s="14">
        <f t="shared" ref="M6:R6" si="2">SUM(M2:M5)/4</f>
        <v>0.33333333333333331</v>
      </c>
      <c r="N6" s="14">
        <f t="shared" si="2"/>
        <v>0.45928446005267776</v>
      </c>
      <c r="O6" s="14">
        <f t="shared" si="2"/>
        <v>0</v>
      </c>
      <c r="P6" s="14">
        <f t="shared" si="2"/>
        <v>0.20981928124785265</v>
      </c>
      <c r="Q6" s="14">
        <f t="shared" si="2"/>
        <v>0.45928446005267776</v>
      </c>
      <c r="R6" s="14">
        <f t="shared" si="2"/>
        <v>0</v>
      </c>
      <c r="S6" s="14"/>
      <c r="T6" s="14">
        <f>ROUND(SUM(T2:T5)/4,0)</f>
        <v>0</v>
      </c>
      <c r="U6" s="14">
        <f>ROUND(SUM(U2:U5)/4,0)</f>
        <v>0</v>
      </c>
      <c r="V6" s="14">
        <f t="shared" ref="V6:AB6" si="3">ROUND(SUM(V2:V5)/4,0)</f>
        <v>22</v>
      </c>
      <c r="W6" s="14">
        <f t="shared" si="3"/>
        <v>0</v>
      </c>
      <c r="X6" s="14">
        <f t="shared" si="3"/>
        <v>0</v>
      </c>
      <c r="Y6" s="14">
        <f t="shared" si="3"/>
        <v>14</v>
      </c>
      <c r="Z6" s="14">
        <f t="shared" si="3"/>
        <v>0</v>
      </c>
      <c r="AA6" s="14">
        <f t="shared" si="3"/>
        <v>0</v>
      </c>
      <c r="AB6" s="14">
        <f t="shared" si="3"/>
        <v>31</v>
      </c>
      <c r="AC6" s="14">
        <f t="shared" ref="AC6" si="4">SUM(AC2:AC5)/4</f>
        <v>0</v>
      </c>
      <c r="AD6" s="14">
        <f t="shared" ref="AD6:AE6" si="5">SUM(AD2:AD5)/4</f>
        <v>0</v>
      </c>
      <c r="AE6" s="14">
        <f t="shared" si="5"/>
        <v>0</v>
      </c>
      <c r="AF6" s="14">
        <f>AF5</f>
        <v>14</v>
      </c>
      <c r="AG6" s="14">
        <f t="shared" ref="AG6:AI6" si="6">SUM(AG2:AG5)/4</f>
        <v>0</v>
      </c>
      <c r="AH6" s="14">
        <f t="shared" si="6"/>
        <v>0</v>
      </c>
      <c r="AI6" s="14">
        <f t="shared" si="6"/>
        <v>0</v>
      </c>
      <c r="AJ6" s="14">
        <f>AJ5</f>
        <v>22</v>
      </c>
      <c r="AK6" s="14">
        <f t="shared" ref="AK6:AM6" si="7">SUM(AK2:AK5)/4</f>
        <v>0.62945784374355807</v>
      </c>
      <c r="AL6" s="14">
        <f t="shared" si="7"/>
        <v>31</v>
      </c>
      <c r="AM6" s="14">
        <f t="shared" si="7"/>
        <v>0.45928446005267776</v>
      </c>
      <c r="AN6" s="14">
        <f>AN5</f>
        <v>1</v>
      </c>
      <c r="AO6" s="14">
        <f t="shared" ref="AO6:AR6" si="8">SUM(AO2:AO5)/4</f>
        <v>0.45928446005267776</v>
      </c>
      <c r="AP6" s="14">
        <f t="shared" si="8"/>
        <v>0.1530948200175592</v>
      </c>
      <c r="AQ6" s="14">
        <f t="shared" si="8"/>
        <v>0.33333333333333331</v>
      </c>
      <c r="AR6" s="14">
        <f t="shared" si="8"/>
        <v>0.20981928124785265</v>
      </c>
      <c r="AS6" s="14">
        <f>AS5</f>
        <v>67</v>
      </c>
      <c r="AT6" s="14">
        <f t="shared" ref="AT6:AV6" si="9">SUM(AT2:AT5)/4</f>
        <v>0.21095378957867789</v>
      </c>
      <c r="AU6" s="14">
        <f t="shared" si="9"/>
        <v>0.45928446005267776</v>
      </c>
      <c r="AV6" s="14">
        <f t="shared" si="9"/>
        <v>0.28911107636179756</v>
      </c>
      <c r="AW6" s="14">
        <f>AW5</f>
        <v>67</v>
      </c>
    </row>
    <row r="7" spans="1:49" x14ac:dyDescent="0.25">
      <c r="A7">
        <v>1</v>
      </c>
      <c r="B7" s="1" t="s">
        <v>31</v>
      </c>
      <c r="C7" s="1" t="s">
        <v>32</v>
      </c>
      <c r="D7" s="1" t="s">
        <v>69</v>
      </c>
      <c r="E7">
        <v>23.67204737663269</v>
      </c>
      <c r="F7">
        <v>704</v>
      </c>
      <c r="G7">
        <v>528</v>
      </c>
      <c r="H7">
        <v>176</v>
      </c>
      <c r="I7">
        <v>0.52840909090909094</v>
      </c>
      <c r="J7">
        <v>0.17613636363636359</v>
      </c>
      <c r="K7">
        <v>0.52840909090909094</v>
      </c>
      <c r="L7">
        <v>0</v>
      </c>
      <c r="M7">
        <v>0.33333333333333331</v>
      </c>
      <c r="N7">
        <v>0.52840909090909094</v>
      </c>
      <c r="O7">
        <v>0</v>
      </c>
      <c r="P7">
        <v>0.2304832713754647</v>
      </c>
      <c r="Q7">
        <v>0.52840909090909094</v>
      </c>
      <c r="R7">
        <v>0</v>
      </c>
      <c r="S7" s="1" t="s">
        <v>169</v>
      </c>
      <c r="T7" s="1">
        <v>93</v>
      </c>
      <c r="U7" s="1">
        <v>0</v>
      </c>
      <c r="V7" s="1">
        <v>0</v>
      </c>
      <c r="W7" s="1">
        <v>50</v>
      </c>
      <c r="X7" s="1">
        <v>0</v>
      </c>
      <c r="Y7" s="1">
        <v>0</v>
      </c>
      <c r="Z7" s="1">
        <v>33</v>
      </c>
      <c r="AA7" s="1">
        <v>0</v>
      </c>
      <c r="AB7" s="1">
        <v>0</v>
      </c>
      <c r="AC7">
        <v>0</v>
      </c>
      <c r="AD7">
        <v>0</v>
      </c>
      <c r="AE7">
        <v>0</v>
      </c>
      <c r="AF7">
        <v>50</v>
      </c>
      <c r="AG7">
        <v>0.52840909090909094</v>
      </c>
      <c r="AH7">
        <v>1</v>
      </c>
      <c r="AI7">
        <v>0.69144981412639417</v>
      </c>
      <c r="AJ7">
        <v>93</v>
      </c>
      <c r="AK7">
        <v>0</v>
      </c>
      <c r="AL7">
        <v>33</v>
      </c>
      <c r="AM7">
        <v>0</v>
      </c>
      <c r="AN7">
        <v>0</v>
      </c>
      <c r="AO7">
        <v>0.52840909090909094</v>
      </c>
      <c r="AP7">
        <v>0.17613636363636359</v>
      </c>
      <c r="AQ7">
        <v>0.33333333333333331</v>
      </c>
      <c r="AR7">
        <v>0.2304832713754647</v>
      </c>
      <c r="AS7">
        <v>176</v>
      </c>
      <c r="AT7">
        <v>0.27921616735537191</v>
      </c>
      <c r="AU7">
        <v>0.52840909090909094</v>
      </c>
      <c r="AV7">
        <v>0.36536836769178788</v>
      </c>
      <c r="AW7">
        <v>176</v>
      </c>
    </row>
    <row r="8" spans="1:49" x14ac:dyDescent="0.25">
      <c r="A8">
        <v>2</v>
      </c>
      <c r="B8" s="1" t="s">
        <v>31</v>
      </c>
      <c r="C8" s="1" t="s">
        <v>32</v>
      </c>
      <c r="D8" s="1" t="s">
        <v>69</v>
      </c>
      <c r="E8">
        <v>25.92394232749939</v>
      </c>
      <c r="F8">
        <v>704</v>
      </c>
      <c r="G8">
        <v>528</v>
      </c>
      <c r="H8">
        <v>176</v>
      </c>
      <c r="I8">
        <v>0.54545454545454541</v>
      </c>
      <c r="J8">
        <v>0.43128654970760227</v>
      </c>
      <c r="K8">
        <v>0.54545454545454541</v>
      </c>
      <c r="L8">
        <v>0</v>
      </c>
      <c r="M8">
        <v>0.36363636363636359</v>
      </c>
      <c r="N8">
        <v>0.54545454545454541</v>
      </c>
      <c r="O8">
        <v>0</v>
      </c>
      <c r="P8">
        <v>0.28890253890253892</v>
      </c>
      <c r="Q8">
        <v>0.54545454545454541</v>
      </c>
      <c r="R8">
        <v>0</v>
      </c>
      <c r="S8" s="1" t="s">
        <v>170</v>
      </c>
      <c r="T8" s="1">
        <v>93</v>
      </c>
      <c r="U8" s="1">
        <v>0</v>
      </c>
      <c r="V8" s="1">
        <v>0</v>
      </c>
      <c r="W8" s="1">
        <v>49</v>
      </c>
      <c r="X8" s="1">
        <v>0</v>
      </c>
      <c r="Y8" s="1">
        <v>1</v>
      </c>
      <c r="Z8" s="1">
        <v>29</v>
      </c>
      <c r="AA8" s="1">
        <v>1</v>
      </c>
      <c r="AB8" s="1">
        <v>3</v>
      </c>
      <c r="AC8">
        <v>0</v>
      </c>
      <c r="AD8">
        <v>0</v>
      </c>
      <c r="AE8">
        <v>0</v>
      </c>
      <c r="AF8">
        <v>50</v>
      </c>
      <c r="AG8">
        <v>0.54385964912280704</v>
      </c>
      <c r="AH8">
        <v>1</v>
      </c>
      <c r="AI8">
        <v>0.70454545454545459</v>
      </c>
      <c r="AJ8">
        <v>93</v>
      </c>
      <c r="AK8">
        <v>0.16216216216216209</v>
      </c>
      <c r="AL8">
        <v>33</v>
      </c>
      <c r="AM8">
        <v>0.75</v>
      </c>
      <c r="AN8">
        <v>9.0909090909090898E-2</v>
      </c>
      <c r="AO8">
        <v>0.54545454545454541</v>
      </c>
      <c r="AP8">
        <v>0.43128654970760227</v>
      </c>
      <c r="AQ8">
        <v>0.36363636363636359</v>
      </c>
      <c r="AR8">
        <v>0.28890253890253892</v>
      </c>
      <c r="AS8">
        <v>176</v>
      </c>
      <c r="AT8">
        <v>0.42800538277511962</v>
      </c>
      <c r="AU8">
        <v>0.54545454545454541</v>
      </c>
      <c r="AV8">
        <v>0.40269362854590129</v>
      </c>
      <c r="AW8">
        <v>176</v>
      </c>
    </row>
    <row r="9" spans="1:49" x14ac:dyDescent="0.25">
      <c r="A9">
        <v>3</v>
      </c>
      <c r="B9" s="1" t="s">
        <v>31</v>
      </c>
      <c r="C9" s="1" t="s">
        <v>32</v>
      </c>
      <c r="D9" s="1" t="s">
        <v>69</v>
      </c>
      <c r="E9">
        <v>26.031198024749759</v>
      </c>
      <c r="F9">
        <v>704</v>
      </c>
      <c r="G9">
        <v>528</v>
      </c>
      <c r="H9">
        <v>176</v>
      </c>
      <c r="I9">
        <v>0.58522727272727271</v>
      </c>
      <c r="J9">
        <v>0.40538631346578358</v>
      </c>
      <c r="K9">
        <v>0.58522727272727271</v>
      </c>
      <c r="L9">
        <v>0</v>
      </c>
      <c r="M9">
        <v>0.47683355292050938</v>
      </c>
      <c r="N9">
        <v>0.58522727272727271</v>
      </c>
      <c r="O9">
        <v>0</v>
      </c>
      <c r="P9">
        <v>0.42259117354902792</v>
      </c>
      <c r="Q9">
        <v>0.58522727272727271</v>
      </c>
      <c r="R9">
        <v>0</v>
      </c>
      <c r="S9" s="1" t="s">
        <v>171</v>
      </c>
      <c r="T9" s="1">
        <v>87</v>
      </c>
      <c r="U9" s="1">
        <v>0</v>
      </c>
      <c r="V9" s="1">
        <v>5</v>
      </c>
      <c r="W9" s="1">
        <v>47</v>
      </c>
      <c r="X9" s="1">
        <v>0</v>
      </c>
      <c r="Y9" s="1">
        <v>4</v>
      </c>
      <c r="Z9" s="1">
        <v>17</v>
      </c>
      <c r="AA9" s="1">
        <v>0</v>
      </c>
      <c r="AB9" s="1">
        <v>16</v>
      </c>
      <c r="AC9">
        <v>0</v>
      </c>
      <c r="AD9">
        <v>0</v>
      </c>
      <c r="AE9">
        <v>0</v>
      </c>
      <c r="AF9">
        <v>51</v>
      </c>
      <c r="AG9">
        <v>0.57615894039735094</v>
      </c>
      <c r="AH9">
        <v>0.94565217391304357</v>
      </c>
      <c r="AI9">
        <v>0.71604938271604934</v>
      </c>
      <c r="AJ9">
        <v>92</v>
      </c>
      <c r="AK9">
        <v>0.55172413793103436</v>
      </c>
      <c r="AL9">
        <v>33</v>
      </c>
      <c r="AM9">
        <v>0.64</v>
      </c>
      <c r="AN9">
        <v>0.48484848484848481</v>
      </c>
      <c r="AO9">
        <v>0.58522727272727271</v>
      </c>
      <c r="AP9">
        <v>0.40538631346578358</v>
      </c>
      <c r="AQ9">
        <v>0.47683355292050938</v>
      </c>
      <c r="AR9">
        <v>0.42259117354902792</v>
      </c>
      <c r="AS9">
        <v>176</v>
      </c>
      <c r="AT9">
        <v>0.4211739915713425</v>
      </c>
      <c r="AU9">
        <v>0.58522727272727271</v>
      </c>
      <c r="AV9">
        <v>0.4777468168272766</v>
      </c>
      <c r="AW9">
        <v>176</v>
      </c>
    </row>
    <row r="10" spans="1:49" x14ac:dyDescent="0.25">
      <c r="A10">
        <v>4</v>
      </c>
      <c r="B10" s="1" t="s">
        <v>31</v>
      </c>
      <c r="C10" s="1" t="s">
        <v>32</v>
      </c>
      <c r="D10" s="1" t="s">
        <v>69</v>
      </c>
      <c r="E10">
        <v>25.463809013366699</v>
      </c>
      <c r="F10">
        <v>704</v>
      </c>
      <c r="G10">
        <v>528</v>
      </c>
      <c r="H10">
        <v>176</v>
      </c>
      <c r="I10">
        <v>0.55681818181818177</v>
      </c>
      <c r="J10">
        <v>0.3708391936240038</v>
      </c>
      <c r="K10">
        <v>0.55681818181818177</v>
      </c>
      <c r="L10">
        <v>0</v>
      </c>
      <c r="M10">
        <v>0.41985068072024589</v>
      </c>
      <c r="N10">
        <v>0.55681818181818177</v>
      </c>
      <c r="O10">
        <v>0</v>
      </c>
      <c r="P10">
        <v>0.36538562091503268</v>
      </c>
      <c r="Q10">
        <v>0.55681818181818177</v>
      </c>
      <c r="R10">
        <v>0</v>
      </c>
      <c r="S10" s="1" t="s">
        <v>172</v>
      </c>
      <c r="T10" s="1">
        <v>88</v>
      </c>
      <c r="U10" s="1">
        <v>0</v>
      </c>
      <c r="V10" s="1">
        <v>4</v>
      </c>
      <c r="W10" s="1">
        <v>47</v>
      </c>
      <c r="X10" s="1">
        <v>0</v>
      </c>
      <c r="Y10" s="1">
        <v>4</v>
      </c>
      <c r="Z10" s="1">
        <v>23</v>
      </c>
      <c r="AA10" s="1">
        <v>0</v>
      </c>
      <c r="AB10" s="1">
        <v>10</v>
      </c>
      <c r="AC10">
        <v>0</v>
      </c>
      <c r="AD10">
        <v>0</v>
      </c>
      <c r="AE10">
        <v>0</v>
      </c>
      <c r="AF10">
        <v>51</v>
      </c>
      <c r="AG10">
        <v>0.55696202531645567</v>
      </c>
      <c r="AH10">
        <v>0.95652173913043481</v>
      </c>
      <c r="AI10">
        <v>0.70399999999999996</v>
      </c>
      <c r="AJ10">
        <v>92</v>
      </c>
      <c r="AK10">
        <v>0.39215686274509809</v>
      </c>
      <c r="AL10">
        <v>33</v>
      </c>
      <c r="AM10">
        <v>0.55555555555555558</v>
      </c>
      <c r="AN10">
        <v>0.30303030303030298</v>
      </c>
      <c r="AO10">
        <v>0.55681818181818177</v>
      </c>
      <c r="AP10">
        <v>0.3708391936240038</v>
      </c>
      <c r="AQ10">
        <v>0.41985068072024589</v>
      </c>
      <c r="AR10">
        <v>0.36538562091503268</v>
      </c>
      <c r="AS10">
        <v>176</v>
      </c>
      <c r="AT10">
        <v>0.3953059071729958</v>
      </c>
      <c r="AU10">
        <v>0.55681818181818177</v>
      </c>
      <c r="AV10">
        <v>0.44152941176470589</v>
      </c>
      <c r="AW10">
        <v>176</v>
      </c>
    </row>
    <row r="11" spans="1:49" s="15" customFormat="1" x14ac:dyDescent="0.25">
      <c r="A11" s="14" t="s">
        <v>151</v>
      </c>
      <c r="B11" s="14" t="str">
        <f>B10</f>
        <v>LT02</v>
      </c>
      <c r="C11" s="14" t="str">
        <f>C10</f>
        <v>speechLessing</v>
      </c>
      <c r="D11" s="14" t="str">
        <f>D10</f>
        <v>Ternary</v>
      </c>
      <c r="E11" s="14">
        <f>SUM(E7:E10)</f>
        <v>101.09099674224854</v>
      </c>
      <c r="F11" s="14">
        <f>F10</f>
        <v>704</v>
      </c>
      <c r="G11" s="14">
        <f t="shared" ref="G11:H11" si="10">G10</f>
        <v>528</v>
      </c>
      <c r="H11" s="14">
        <f t="shared" si="10"/>
        <v>176</v>
      </c>
      <c r="I11" s="14">
        <f>SUM(I7:I10)/4</f>
        <v>0.55397727272727271</v>
      </c>
      <c r="J11" s="14">
        <f t="shared" ref="J11:L11" si="11">SUM(J7:J10)/4</f>
        <v>0.34591210510843834</v>
      </c>
      <c r="K11" s="14">
        <f t="shared" si="11"/>
        <v>0.55397727272727271</v>
      </c>
      <c r="L11" s="14">
        <f t="shared" si="11"/>
        <v>0</v>
      </c>
      <c r="M11" s="14">
        <f t="shared" ref="M11:R11" si="12">SUM(M7:M10)/4</f>
        <v>0.398413482652613</v>
      </c>
      <c r="N11" s="14">
        <f t="shared" si="12"/>
        <v>0.55397727272727271</v>
      </c>
      <c r="O11" s="14">
        <f t="shared" si="12"/>
        <v>0</v>
      </c>
      <c r="P11" s="14">
        <f t="shared" si="12"/>
        <v>0.32684065118551608</v>
      </c>
      <c r="Q11" s="14">
        <f t="shared" si="12"/>
        <v>0.55397727272727271</v>
      </c>
      <c r="R11" s="14">
        <f t="shared" si="12"/>
        <v>0</v>
      </c>
      <c r="S11" s="14"/>
      <c r="T11" s="14">
        <f>ROUND(SUM(T7:T10)/4,0)</f>
        <v>90</v>
      </c>
      <c r="U11" s="14">
        <f>ROUND(SUM(U7:U10)/4,0)</f>
        <v>0</v>
      </c>
      <c r="V11" s="14">
        <f t="shared" ref="V11:AB11" si="13">ROUND(SUM(V7:V10)/4,0)</f>
        <v>2</v>
      </c>
      <c r="W11" s="14">
        <f t="shared" si="13"/>
        <v>48</v>
      </c>
      <c r="X11" s="14">
        <f t="shared" si="13"/>
        <v>0</v>
      </c>
      <c r="Y11" s="14">
        <f t="shared" si="13"/>
        <v>2</v>
      </c>
      <c r="Z11" s="14">
        <f t="shared" si="13"/>
        <v>26</v>
      </c>
      <c r="AA11" s="14">
        <f t="shared" si="13"/>
        <v>0</v>
      </c>
      <c r="AB11" s="14">
        <f t="shared" si="13"/>
        <v>7</v>
      </c>
      <c r="AC11" s="14">
        <f t="shared" ref="AC11" si="14">SUM(AC7:AC10)/4</f>
        <v>0</v>
      </c>
      <c r="AD11" s="14">
        <f t="shared" ref="AD11:AE11" si="15">SUM(AD7:AD10)/4</f>
        <v>0</v>
      </c>
      <c r="AE11" s="14">
        <f t="shared" si="15"/>
        <v>0</v>
      </c>
      <c r="AF11" s="14">
        <f>AF10</f>
        <v>51</v>
      </c>
      <c r="AG11" s="14">
        <f t="shared" ref="AG11:AI11" si="16">SUM(AG7:AG10)/4</f>
        <v>0.55134742643642609</v>
      </c>
      <c r="AH11" s="14">
        <f t="shared" si="16"/>
        <v>0.97554347826086962</v>
      </c>
      <c r="AI11" s="14">
        <f t="shared" si="16"/>
        <v>0.70401116284697451</v>
      </c>
      <c r="AJ11" s="14">
        <f>AJ10</f>
        <v>92</v>
      </c>
      <c r="AK11" s="14">
        <f t="shared" ref="AK11:AM11" si="17">SUM(AK7:AK10)/4</f>
        <v>0.27651079070957363</v>
      </c>
      <c r="AL11" s="14">
        <f t="shared" si="17"/>
        <v>33</v>
      </c>
      <c r="AM11" s="14">
        <f t="shared" si="17"/>
        <v>0.48638888888888893</v>
      </c>
      <c r="AN11" s="14">
        <f>AN10</f>
        <v>0.30303030303030298</v>
      </c>
      <c r="AO11" s="14">
        <f t="shared" ref="AO11:AR11" si="18">SUM(AO7:AO10)/4</f>
        <v>0.55397727272727271</v>
      </c>
      <c r="AP11" s="14">
        <f t="shared" si="18"/>
        <v>0.34591210510843834</v>
      </c>
      <c r="AQ11" s="14">
        <f t="shared" si="18"/>
        <v>0.398413482652613</v>
      </c>
      <c r="AR11" s="14">
        <f t="shared" si="18"/>
        <v>0.32684065118551608</v>
      </c>
      <c r="AS11" s="14">
        <f>AS10</f>
        <v>176</v>
      </c>
      <c r="AT11" s="14">
        <f t="shared" ref="AT11:AV11" si="19">SUM(AT7:AT10)/4</f>
        <v>0.38092536221870743</v>
      </c>
      <c r="AU11" s="14">
        <f t="shared" si="19"/>
        <v>0.55397727272727271</v>
      </c>
      <c r="AV11" s="14">
        <f t="shared" si="19"/>
        <v>0.42183455620741794</v>
      </c>
      <c r="AW11" s="14">
        <f>AW10</f>
        <v>176</v>
      </c>
    </row>
    <row r="12" spans="1:49" x14ac:dyDescent="0.25">
      <c r="A12">
        <v>1</v>
      </c>
      <c r="B12" s="1" t="s">
        <v>35</v>
      </c>
      <c r="C12" s="1" t="s">
        <v>36</v>
      </c>
      <c r="D12" s="1" t="s">
        <v>69</v>
      </c>
      <c r="E12">
        <v>15.959573745727541</v>
      </c>
      <c r="F12">
        <v>270</v>
      </c>
      <c r="G12">
        <v>202</v>
      </c>
      <c r="H12">
        <v>68</v>
      </c>
      <c r="I12">
        <v>0.39705882352941169</v>
      </c>
      <c r="J12">
        <v>0.13235294117647059</v>
      </c>
      <c r="K12">
        <v>0.39705882352941169</v>
      </c>
      <c r="L12">
        <v>0</v>
      </c>
      <c r="M12">
        <v>0.33333333333333331</v>
      </c>
      <c r="N12">
        <v>0.39705882352941169</v>
      </c>
      <c r="O12">
        <v>0</v>
      </c>
      <c r="P12">
        <v>0.18947368421052629</v>
      </c>
      <c r="Q12">
        <v>0.39705882352941169</v>
      </c>
      <c r="R12">
        <v>0</v>
      </c>
      <c r="S12" s="1" t="s">
        <v>173</v>
      </c>
      <c r="T12" s="1">
        <v>27</v>
      </c>
      <c r="U12" s="1">
        <v>0</v>
      </c>
      <c r="V12" s="1">
        <v>0</v>
      </c>
      <c r="W12" s="1">
        <v>18</v>
      </c>
      <c r="X12" s="1">
        <v>0</v>
      </c>
      <c r="Y12" s="1">
        <v>0</v>
      </c>
      <c r="Z12" s="1">
        <v>23</v>
      </c>
      <c r="AA12" s="1">
        <v>0</v>
      </c>
      <c r="AB12" s="1">
        <v>0</v>
      </c>
      <c r="AC12">
        <v>0</v>
      </c>
      <c r="AD12">
        <v>0</v>
      </c>
      <c r="AE12">
        <v>0</v>
      </c>
      <c r="AF12">
        <v>18</v>
      </c>
      <c r="AG12">
        <v>0.39705882352941169</v>
      </c>
      <c r="AH12">
        <v>1</v>
      </c>
      <c r="AI12">
        <v>0.56842105263157894</v>
      </c>
      <c r="AJ12">
        <v>27</v>
      </c>
      <c r="AK12">
        <v>0</v>
      </c>
      <c r="AL12">
        <v>23</v>
      </c>
      <c r="AM12">
        <v>0</v>
      </c>
      <c r="AN12">
        <v>0</v>
      </c>
      <c r="AO12">
        <v>0.39705882352941169</v>
      </c>
      <c r="AP12">
        <v>0.13235294117647059</v>
      </c>
      <c r="AQ12">
        <v>0.33333333333333331</v>
      </c>
      <c r="AR12">
        <v>0.18947368421052629</v>
      </c>
      <c r="AS12">
        <v>68</v>
      </c>
      <c r="AT12">
        <v>0.15765570934256051</v>
      </c>
      <c r="AU12">
        <v>0.39705882352941169</v>
      </c>
      <c r="AV12">
        <v>0.2256965944272446</v>
      </c>
      <c r="AW12">
        <v>68</v>
      </c>
    </row>
    <row r="13" spans="1:49" x14ac:dyDescent="0.25">
      <c r="A13">
        <v>2</v>
      </c>
      <c r="B13" s="1" t="s">
        <v>35</v>
      </c>
      <c r="C13" s="1" t="s">
        <v>36</v>
      </c>
      <c r="D13" s="1" t="s">
        <v>69</v>
      </c>
      <c r="E13">
        <v>15.998363256454468</v>
      </c>
      <c r="F13">
        <v>270</v>
      </c>
      <c r="G13">
        <v>202</v>
      </c>
      <c r="H13">
        <v>68</v>
      </c>
      <c r="I13">
        <v>0.41176470588235292</v>
      </c>
      <c r="J13">
        <v>0.1372549019607843</v>
      </c>
      <c r="K13">
        <v>0.41176470588235292</v>
      </c>
      <c r="L13">
        <v>0</v>
      </c>
      <c r="M13">
        <v>0.33333333333333331</v>
      </c>
      <c r="N13">
        <v>0.41176470588235292</v>
      </c>
      <c r="O13">
        <v>0</v>
      </c>
      <c r="P13">
        <v>0.19444444444444439</v>
      </c>
      <c r="Q13">
        <v>0.41176470588235292</v>
      </c>
      <c r="R13">
        <v>0</v>
      </c>
      <c r="S13" s="1" t="s">
        <v>174</v>
      </c>
      <c r="T13" s="1">
        <v>28</v>
      </c>
      <c r="U13" s="1">
        <v>0</v>
      </c>
      <c r="V13" s="1">
        <v>0</v>
      </c>
      <c r="W13" s="1">
        <v>17</v>
      </c>
      <c r="X13" s="1">
        <v>0</v>
      </c>
      <c r="Y13" s="1">
        <v>0</v>
      </c>
      <c r="Z13" s="1">
        <v>23</v>
      </c>
      <c r="AA13" s="1">
        <v>0</v>
      </c>
      <c r="AB13" s="1">
        <v>0</v>
      </c>
      <c r="AC13">
        <v>0</v>
      </c>
      <c r="AD13">
        <v>0</v>
      </c>
      <c r="AE13">
        <v>0</v>
      </c>
      <c r="AF13">
        <v>17</v>
      </c>
      <c r="AG13">
        <v>0.41176470588235292</v>
      </c>
      <c r="AH13">
        <v>1</v>
      </c>
      <c r="AI13">
        <v>0.58333333333333337</v>
      </c>
      <c r="AJ13">
        <v>28</v>
      </c>
      <c r="AK13">
        <v>0</v>
      </c>
      <c r="AL13">
        <v>23</v>
      </c>
      <c r="AM13">
        <v>0</v>
      </c>
      <c r="AN13">
        <v>0</v>
      </c>
      <c r="AO13">
        <v>0.41176470588235292</v>
      </c>
      <c r="AP13">
        <v>0.1372549019607843</v>
      </c>
      <c r="AQ13">
        <v>0.33333333333333331</v>
      </c>
      <c r="AR13">
        <v>0.19444444444444439</v>
      </c>
      <c r="AS13">
        <v>68</v>
      </c>
      <c r="AT13">
        <v>0.16955017301038061</v>
      </c>
      <c r="AU13">
        <v>0.41176470588235292</v>
      </c>
      <c r="AV13">
        <v>0.2401960784313725</v>
      </c>
      <c r="AW13">
        <v>68</v>
      </c>
    </row>
    <row r="14" spans="1:49" x14ac:dyDescent="0.25">
      <c r="A14">
        <v>3</v>
      </c>
      <c r="B14" s="1" t="s">
        <v>35</v>
      </c>
      <c r="C14" s="1" t="s">
        <v>36</v>
      </c>
      <c r="D14" s="1" t="s">
        <v>69</v>
      </c>
      <c r="E14">
        <v>15.960769891738892</v>
      </c>
      <c r="F14">
        <v>270</v>
      </c>
      <c r="G14">
        <v>203</v>
      </c>
      <c r="H14">
        <v>67</v>
      </c>
      <c r="I14">
        <v>0.43283582089552231</v>
      </c>
      <c r="J14">
        <v>0.4747474747474747</v>
      </c>
      <c r="K14">
        <v>0.43283582089552231</v>
      </c>
      <c r="L14">
        <v>0</v>
      </c>
      <c r="M14">
        <v>0.3484848484848484</v>
      </c>
      <c r="N14">
        <v>0.43283582089552231</v>
      </c>
      <c r="O14">
        <v>0</v>
      </c>
      <c r="P14">
        <v>0.2275670675300647</v>
      </c>
      <c r="Q14">
        <v>0.43283582089552231</v>
      </c>
      <c r="R14">
        <v>0</v>
      </c>
      <c r="S14" s="1" t="s">
        <v>175</v>
      </c>
      <c r="T14" s="1">
        <v>28</v>
      </c>
      <c r="U14" s="1">
        <v>0</v>
      </c>
      <c r="V14" s="1">
        <v>0</v>
      </c>
      <c r="W14" s="1">
        <v>17</v>
      </c>
      <c r="X14" s="1">
        <v>0</v>
      </c>
      <c r="Y14" s="1">
        <v>0</v>
      </c>
      <c r="Z14" s="1">
        <v>21</v>
      </c>
      <c r="AA14" s="1">
        <v>0</v>
      </c>
      <c r="AB14" s="1">
        <v>1</v>
      </c>
      <c r="AC14">
        <v>0</v>
      </c>
      <c r="AD14">
        <v>0</v>
      </c>
      <c r="AE14">
        <v>0</v>
      </c>
      <c r="AF14">
        <v>17</v>
      </c>
      <c r="AG14">
        <v>0.4242424242424242</v>
      </c>
      <c r="AH14">
        <v>1</v>
      </c>
      <c r="AI14">
        <v>0.5957446808510638</v>
      </c>
      <c r="AJ14">
        <v>28</v>
      </c>
      <c r="AK14">
        <v>8.6956521739130405E-2</v>
      </c>
      <c r="AL14">
        <v>22</v>
      </c>
      <c r="AM14">
        <v>1</v>
      </c>
      <c r="AN14">
        <v>4.54545454545454E-2</v>
      </c>
      <c r="AO14">
        <v>0.43283582089552231</v>
      </c>
      <c r="AP14">
        <v>0.4747474747474747</v>
      </c>
      <c r="AQ14">
        <v>0.3484848484848484</v>
      </c>
      <c r="AR14">
        <v>0.2275670675300647</v>
      </c>
      <c r="AS14">
        <v>67</v>
      </c>
      <c r="AT14">
        <v>0.50565355042966975</v>
      </c>
      <c r="AU14">
        <v>0.43283582089552231</v>
      </c>
      <c r="AV14">
        <v>0.2775208140610545</v>
      </c>
      <c r="AW14">
        <v>67</v>
      </c>
    </row>
    <row r="15" spans="1:49" x14ac:dyDescent="0.25">
      <c r="A15">
        <v>4</v>
      </c>
      <c r="B15" s="1" t="s">
        <v>35</v>
      </c>
      <c r="C15" s="1" t="s">
        <v>36</v>
      </c>
      <c r="D15" s="1" t="s">
        <v>69</v>
      </c>
      <c r="E15">
        <v>15.99995756149292</v>
      </c>
      <c r="F15">
        <v>270</v>
      </c>
      <c r="G15">
        <v>203</v>
      </c>
      <c r="H15">
        <v>67</v>
      </c>
      <c r="I15">
        <v>0.44776119402985071</v>
      </c>
      <c r="J15">
        <v>0.3288633461047254</v>
      </c>
      <c r="K15">
        <v>0.44776119402985071</v>
      </c>
      <c r="L15">
        <v>0</v>
      </c>
      <c r="M15">
        <v>0.38110574342458398</v>
      </c>
      <c r="N15">
        <v>0.44776119402985071</v>
      </c>
      <c r="O15">
        <v>0</v>
      </c>
      <c r="P15">
        <v>0.30024509803921567</v>
      </c>
      <c r="Q15">
        <v>0.44776119402985071</v>
      </c>
      <c r="R15">
        <v>0</v>
      </c>
      <c r="S15" s="1" t="s">
        <v>176</v>
      </c>
      <c r="T15" s="1">
        <v>25</v>
      </c>
      <c r="U15" s="1">
        <v>0</v>
      </c>
      <c r="V15" s="1">
        <v>2</v>
      </c>
      <c r="W15" s="1">
        <v>15</v>
      </c>
      <c r="X15" s="1">
        <v>0</v>
      </c>
      <c r="Y15" s="1">
        <v>2</v>
      </c>
      <c r="Z15" s="1">
        <v>18</v>
      </c>
      <c r="AA15" s="1">
        <v>0</v>
      </c>
      <c r="AB15" s="1">
        <v>5</v>
      </c>
      <c r="AC15">
        <v>0</v>
      </c>
      <c r="AD15">
        <v>0</v>
      </c>
      <c r="AE15">
        <v>0</v>
      </c>
      <c r="AF15">
        <v>17</v>
      </c>
      <c r="AG15">
        <v>0.43103448275862061</v>
      </c>
      <c r="AH15">
        <v>0.92592592592592604</v>
      </c>
      <c r="AI15">
        <v>0.58823529411764708</v>
      </c>
      <c r="AJ15">
        <v>27</v>
      </c>
      <c r="AK15">
        <v>0.3125</v>
      </c>
      <c r="AL15">
        <v>23</v>
      </c>
      <c r="AM15">
        <v>0.55555555555555558</v>
      </c>
      <c r="AN15">
        <v>0.217391304347826</v>
      </c>
      <c r="AO15">
        <v>0.44776119402985071</v>
      </c>
      <c r="AP15">
        <v>0.3288633461047254</v>
      </c>
      <c r="AQ15">
        <v>0.38110574342458398</v>
      </c>
      <c r="AR15">
        <v>0.30024509803921567</v>
      </c>
      <c r="AS15">
        <v>67</v>
      </c>
      <c r="AT15">
        <v>0.36441356436209749</v>
      </c>
      <c r="AU15">
        <v>0.44776119402985071</v>
      </c>
      <c r="AV15">
        <v>0.3443261633011413</v>
      </c>
      <c r="AW15">
        <v>67</v>
      </c>
    </row>
    <row r="16" spans="1:49" s="15" customFormat="1" x14ac:dyDescent="0.25">
      <c r="A16" s="14" t="s">
        <v>151</v>
      </c>
      <c r="B16" s="14" t="str">
        <f>B15</f>
        <v>MI01</v>
      </c>
      <c r="C16" s="14" t="str">
        <f>C15</f>
        <v>mlsa</v>
      </c>
      <c r="D16" s="14" t="str">
        <f>D15</f>
        <v>Ternary</v>
      </c>
      <c r="E16" s="14">
        <f>SUM(E12:E15)</f>
        <v>63.918664455413818</v>
      </c>
      <c r="F16" s="14">
        <f>F15</f>
        <v>270</v>
      </c>
      <c r="G16" s="14">
        <f t="shared" ref="G16:H16" si="20">G15</f>
        <v>203</v>
      </c>
      <c r="H16" s="14">
        <f t="shared" si="20"/>
        <v>67</v>
      </c>
      <c r="I16" s="14">
        <f>SUM(I12:I15)/4</f>
        <v>0.42235513608428443</v>
      </c>
      <c r="J16" s="14">
        <f t="shared" ref="J16:L16" si="21">SUM(J12:J15)/4</f>
        <v>0.26830466599736374</v>
      </c>
      <c r="K16" s="14">
        <f t="shared" si="21"/>
        <v>0.42235513608428443</v>
      </c>
      <c r="L16" s="14">
        <f t="shared" si="21"/>
        <v>0</v>
      </c>
      <c r="M16" s="14">
        <f t="shared" ref="M16:R16" si="22">SUM(M12:M15)/4</f>
        <v>0.34906431464402476</v>
      </c>
      <c r="N16" s="14">
        <f t="shared" si="22"/>
        <v>0.42235513608428443</v>
      </c>
      <c r="O16" s="14">
        <f t="shared" si="22"/>
        <v>0</v>
      </c>
      <c r="P16" s="14">
        <f t="shared" si="22"/>
        <v>0.22793257355606278</v>
      </c>
      <c r="Q16" s="14">
        <f t="shared" si="22"/>
        <v>0.42235513608428443</v>
      </c>
      <c r="R16" s="14">
        <f t="shared" si="22"/>
        <v>0</v>
      </c>
      <c r="S16" s="14"/>
      <c r="T16" s="14">
        <f>ROUND(SUM(T12:T15)/4,0)</f>
        <v>27</v>
      </c>
      <c r="U16" s="14">
        <f>ROUND(SUM(U12:U15)/4,0)</f>
        <v>0</v>
      </c>
      <c r="V16" s="14">
        <f t="shared" ref="V16:AB16" si="23">ROUND(SUM(V12:V15)/4,0)</f>
        <v>1</v>
      </c>
      <c r="W16" s="14">
        <f t="shared" si="23"/>
        <v>17</v>
      </c>
      <c r="X16" s="14">
        <f t="shared" si="23"/>
        <v>0</v>
      </c>
      <c r="Y16" s="14">
        <f t="shared" si="23"/>
        <v>1</v>
      </c>
      <c r="Z16" s="14">
        <f t="shared" si="23"/>
        <v>21</v>
      </c>
      <c r="AA16" s="14">
        <f t="shared" si="23"/>
        <v>0</v>
      </c>
      <c r="AB16" s="14">
        <f t="shared" si="23"/>
        <v>2</v>
      </c>
      <c r="AC16" s="14">
        <f t="shared" ref="AC16" si="24">SUM(AC12:AC15)/4</f>
        <v>0</v>
      </c>
      <c r="AD16" s="14">
        <f t="shared" ref="AD16:AE16" si="25">SUM(AD12:AD15)/4</f>
        <v>0</v>
      </c>
      <c r="AE16" s="14">
        <f t="shared" si="25"/>
        <v>0</v>
      </c>
      <c r="AF16" s="14">
        <f>AF15</f>
        <v>17</v>
      </c>
      <c r="AG16" s="14">
        <f t="shared" ref="AG16:AI16" si="26">SUM(AG12:AG15)/4</f>
        <v>0.41602510910320234</v>
      </c>
      <c r="AH16" s="14">
        <f t="shared" si="26"/>
        <v>0.98148148148148151</v>
      </c>
      <c r="AI16" s="14">
        <f t="shared" si="26"/>
        <v>0.58393359023340585</v>
      </c>
      <c r="AJ16" s="14">
        <f>AJ15</f>
        <v>27</v>
      </c>
      <c r="AK16" s="14">
        <f t="shared" ref="AK16:AM16" si="27">SUM(AK12:AK15)/4</f>
        <v>9.9864130434782594E-2</v>
      </c>
      <c r="AL16" s="14">
        <f t="shared" si="27"/>
        <v>22.75</v>
      </c>
      <c r="AM16" s="14">
        <f t="shared" si="27"/>
        <v>0.3888888888888889</v>
      </c>
      <c r="AN16" s="14">
        <f>AN15</f>
        <v>0.217391304347826</v>
      </c>
      <c r="AO16" s="14">
        <f t="shared" ref="AO16:AR16" si="28">SUM(AO12:AO15)/4</f>
        <v>0.42235513608428443</v>
      </c>
      <c r="AP16" s="14">
        <f t="shared" si="28"/>
        <v>0.26830466599736374</v>
      </c>
      <c r="AQ16" s="14">
        <f t="shared" si="28"/>
        <v>0.34906431464402476</v>
      </c>
      <c r="AR16" s="14">
        <f t="shared" si="28"/>
        <v>0.22793257355606278</v>
      </c>
      <c r="AS16" s="14">
        <f>AS15</f>
        <v>67</v>
      </c>
      <c r="AT16" s="14">
        <f t="shared" ref="AT16:AV16" si="29">SUM(AT12:AT15)/4</f>
        <v>0.29931824928617712</v>
      </c>
      <c r="AU16" s="14">
        <f t="shared" si="29"/>
        <v>0.42235513608428443</v>
      </c>
      <c r="AV16" s="14">
        <f t="shared" si="29"/>
        <v>0.27193491255520319</v>
      </c>
      <c r="AW16" s="14">
        <f>AW15</f>
        <v>67</v>
      </c>
    </row>
    <row r="17" spans="1:49" x14ac:dyDescent="0.25">
      <c r="A17">
        <v>1</v>
      </c>
      <c r="B17" s="1" t="s">
        <v>37</v>
      </c>
      <c r="C17" s="1" t="s">
        <v>38</v>
      </c>
      <c r="D17" s="1" t="s">
        <v>69</v>
      </c>
      <c r="E17">
        <v>625.36480379104614</v>
      </c>
      <c r="F17">
        <v>26686</v>
      </c>
      <c r="G17">
        <v>20014</v>
      </c>
      <c r="H17">
        <v>6672</v>
      </c>
      <c r="I17">
        <v>0.8138489208633094</v>
      </c>
      <c r="J17">
        <v>0.72438203054169037</v>
      </c>
      <c r="K17">
        <v>0.8138489208633094</v>
      </c>
      <c r="L17">
        <v>0</v>
      </c>
      <c r="M17">
        <v>0.71678318190223855</v>
      </c>
      <c r="N17">
        <v>0.8138489208633094</v>
      </c>
      <c r="O17">
        <v>0</v>
      </c>
      <c r="P17">
        <v>0.72008981914357151</v>
      </c>
      <c r="Q17">
        <v>0.8138489208633094</v>
      </c>
      <c r="R17">
        <v>0</v>
      </c>
      <c r="S17" s="1" t="s">
        <v>177</v>
      </c>
      <c r="T17" s="1">
        <v>1279</v>
      </c>
      <c r="U17" s="1">
        <v>23</v>
      </c>
      <c r="V17" s="1">
        <v>420</v>
      </c>
      <c r="W17" s="1">
        <v>27</v>
      </c>
      <c r="X17" s="1">
        <v>209</v>
      </c>
      <c r="Y17" s="1">
        <v>148</v>
      </c>
      <c r="Z17" s="1">
        <v>503</v>
      </c>
      <c r="AA17" s="1">
        <v>121</v>
      </c>
      <c r="AB17" s="1">
        <v>3942</v>
      </c>
      <c r="AC17">
        <v>0.59206798866855526</v>
      </c>
      <c r="AD17">
        <v>0.54427083333333337</v>
      </c>
      <c r="AE17">
        <v>0.56716417910447758</v>
      </c>
      <c r="AF17">
        <v>384</v>
      </c>
      <c r="AG17">
        <v>0.70702045328911001</v>
      </c>
      <c r="AH17">
        <v>0.74274099883855982</v>
      </c>
      <c r="AI17">
        <v>0.72444066836590193</v>
      </c>
      <c r="AJ17">
        <v>1722</v>
      </c>
      <c r="AK17">
        <v>0.8686646099603349</v>
      </c>
      <c r="AL17">
        <v>4566</v>
      </c>
      <c r="AM17">
        <v>0.87405764966740573</v>
      </c>
      <c r="AN17">
        <v>0.86333771353482258</v>
      </c>
      <c r="AO17">
        <v>0.8138489208633094</v>
      </c>
      <c r="AP17">
        <v>0.72438203054169037</v>
      </c>
      <c r="AQ17">
        <v>0.71678318190223855</v>
      </c>
      <c r="AR17">
        <v>0.72008981914357151</v>
      </c>
      <c r="AS17">
        <v>6672</v>
      </c>
      <c r="AT17">
        <v>0.81471681004105923</v>
      </c>
      <c r="AU17">
        <v>0.8138489208633094</v>
      </c>
      <c r="AV17">
        <v>0.81408880167582298</v>
      </c>
      <c r="AW17">
        <v>6672</v>
      </c>
    </row>
    <row r="18" spans="1:49" x14ac:dyDescent="0.25">
      <c r="A18">
        <v>2</v>
      </c>
      <c r="B18" s="1" t="s">
        <v>37</v>
      </c>
      <c r="C18" s="1" t="s">
        <v>38</v>
      </c>
      <c r="D18" s="1" t="s">
        <v>69</v>
      </c>
      <c r="E18">
        <v>629.81090545654297</v>
      </c>
      <c r="F18">
        <v>26686</v>
      </c>
      <c r="G18">
        <v>20014</v>
      </c>
      <c r="H18">
        <v>6672</v>
      </c>
      <c r="I18">
        <v>0.80875299760191843</v>
      </c>
      <c r="J18">
        <v>0.71258343964630999</v>
      </c>
      <c r="K18">
        <v>0.80875299760191843</v>
      </c>
      <c r="L18">
        <v>0</v>
      </c>
      <c r="M18">
        <v>0.7103031124231366</v>
      </c>
      <c r="N18">
        <v>0.80875299760191843</v>
      </c>
      <c r="O18">
        <v>0</v>
      </c>
      <c r="P18">
        <v>0.7108448925542824</v>
      </c>
      <c r="Q18">
        <v>0.80875299760191843</v>
      </c>
      <c r="R18">
        <v>0</v>
      </c>
      <c r="S18" s="1" t="s">
        <v>178</v>
      </c>
      <c r="T18" s="1">
        <v>1292</v>
      </c>
      <c r="U18" s="1">
        <v>23</v>
      </c>
      <c r="V18" s="1">
        <v>407</v>
      </c>
      <c r="W18" s="1">
        <v>28</v>
      </c>
      <c r="X18" s="1">
        <v>202</v>
      </c>
      <c r="Y18" s="1">
        <v>154</v>
      </c>
      <c r="Z18" s="1">
        <v>532</v>
      </c>
      <c r="AA18" s="1">
        <v>132</v>
      </c>
      <c r="AB18" s="1">
        <v>3902</v>
      </c>
      <c r="AC18">
        <v>0.56582633053221287</v>
      </c>
      <c r="AD18">
        <v>0.52604166666666663</v>
      </c>
      <c r="AE18">
        <v>0.54520917678812408</v>
      </c>
      <c r="AF18">
        <v>384</v>
      </c>
      <c r="AG18">
        <v>0.69762419006479481</v>
      </c>
      <c r="AH18">
        <v>0.75029036004645766</v>
      </c>
      <c r="AI18">
        <v>0.72299944040290998</v>
      </c>
      <c r="AJ18">
        <v>1722</v>
      </c>
      <c r="AK18">
        <v>0.86432606047181304</v>
      </c>
      <c r="AL18">
        <v>4566</v>
      </c>
      <c r="AM18">
        <v>0.87429979834192251</v>
      </c>
      <c r="AN18">
        <v>0.85457731055628561</v>
      </c>
      <c r="AO18">
        <v>0.80875299760191843</v>
      </c>
      <c r="AP18">
        <v>0.71258343964630999</v>
      </c>
      <c r="AQ18">
        <v>0.7103031124231366</v>
      </c>
      <c r="AR18">
        <v>0.7108448925542824</v>
      </c>
      <c r="AS18">
        <v>6672</v>
      </c>
      <c r="AT18">
        <v>0.81094709913746477</v>
      </c>
      <c r="AU18">
        <v>0.80875299760191843</v>
      </c>
      <c r="AV18">
        <v>0.80948413554777421</v>
      </c>
      <c r="AW18">
        <v>6672</v>
      </c>
    </row>
    <row r="19" spans="1:49" x14ac:dyDescent="0.25">
      <c r="A19">
        <v>3</v>
      </c>
      <c r="B19" s="1" t="s">
        <v>37</v>
      </c>
      <c r="C19" s="1" t="s">
        <v>38</v>
      </c>
      <c r="D19" s="1" t="s">
        <v>69</v>
      </c>
      <c r="E19">
        <v>626.18897342681885</v>
      </c>
      <c r="F19">
        <v>26686</v>
      </c>
      <c r="G19">
        <v>20015</v>
      </c>
      <c r="H19">
        <v>6671</v>
      </c>
      <c r="I19">
        <v>0.8156198470993854</v>
      </c>
      <c r="J19">
        <v>0.72491290214319248</v>
      </c>
      <c r="K19">
        <v>0.8156198470993854</v>
      </c>
      <c r="L19">
        <v>0</v>
      </c>
      <c r="M19">
        <v>0.7135126195675191</v>
      </c>
      <c r="N19">
        <v>0.8156198470993854</v>
      </c>
      <c r="O19">
        <v>0</v>
      </c>
      <c r="P19">
        <v>0.71886156675960011</v>
      </c>
      <c r="Q19">
        <v>0.8156198470993854</v>
      </c>
      <c r="R19">
        <v>0</v>
      </c>
      <c r="S19" s="1" t="s">
        <v>179</v>
      </c>
      <c r="T19" s="1">
        <v>1254</v>
      </c>
      <c r="U19" s="1">
        <v>31</v>
      </c>
      <c r="V19" s="1">
        <v>436</v>
      </c>
      <c r="W19" s="1">
        <v>28</v>
      </c>
      <c r="X19" s="1">
        <v>208</v>
      </c>
      <c r="Y19" s="1">
        <v>149</v>
      </c>
      <c r="Z19" s="1">
        <v>471</v>
      </c>
      <c r="AA19" s="1">
        <v>115</v>
      </c>
      <c r="AB19" s="1">
        <v>3979</v>
      </c>
      <c r="AC19">
        <v>0.58757062146892658</v>
      </c>
      <c r="AD19">
        <v>0.54025974025974022</v>
      </c>
      <c r="AE19">
        <v>0.56292286874154251</v>
      </c>
      <c r="AF19">
        <v>385</v>
      </c>
      <c r="AG19">
        <v>0.7153451226468911</v>
      </c>
      <c r="AH19">
        <v>0.72864613596746075</v>
      </c>
      <c r="AI19">
        <v>0.72193436960276336</v>
      </c>
      <c r="AJ19">
        <v>1721</v>
      </c>
      <c r="AK19">
        <v>0.87172746193449446</v>
      </c>
      <c r="AL19">
        <v>4565</v>
      </c>
      <c r="AM19">
        <v>0.87182296231375989</v>
      </c>
      <c r="AN19">
        <v>0.871631982475356</v>
      </c>
      <c r="AO19">
        <v>0.8156198470993854</v>
      </c>
      <c r="AP19">
        <v>0.72491290214319248</v>
      </c>
      <c r="AQ19">
        <v>0.7135126195675191</v>
      </c>
      <c r="AR19">
        <v>0.71886156675960011</v>
      </c>
      <c r="AS19">
        <v>6671</v>
      </c>
      <c r="AT19">
        <v>0.81504953804574276</v>
      </c>
      <c r="AU19">
        <v>0.8156198470993854</v>
      </c>
      <c r="AV19">
        <v>0.81526161269417141</v>
      </c>
      <c r="AW19">
        <v>6671</v>
      </c>
    </row>
    <row r="20" spans="1:49" x14ac:dyDescent="0.25">
      <c r="A20">
        <v>4</v>
      </c>
      <c r="B20" s="1" t="s">
        <v>37</v>
      </c>
      <c r="C20" s="1" t="s">
        <v>38</v>
      </c>
      <c r="D20" s="1" t="s">
        <v>69</v>
      </c>
      <c r="E20">
        <v>627.40333390235901</v>
      </c>
      <c r="F20">
        <v>26686</v>
      </c>
      <c r="G20">
        <v>20015</v>
      </c>
      <c r="H20">
        <v>6671</v>
      </c>
      <c r="I20">
        <v>0.80332783690601106</v>
      </c>
      <c r="J20">
        <v>0.69955374808565962</v>
      </c>
      <c r="K20">
        <v>0.80332783690601106</v>
      </c>
      <c r="L20">
        <v>0</v>
      </c>
      <c r="M20">
        <v>0.7056632208010587</v>
      </c>
      <c r="N20">
        <v>0.80332783690601106</v>
      </c>
      <c r="O20">
        <v>0</v>
      </c>
      <c r="P20">
        <v>0.70215836738698423</v>
      </c>
      <c r="Q20">
        <v>0.80332783690601095</v>
      </c>
      <c r="R20">
        <v>0</v>
      </c>
      <c r="S20" s="1" t="s">
        <v>180</v>
      </c>
      <c r="T20" s="1">
        <v>1282</v>
      </c>
      <c r="U20" s="1">
        <v>30</v>
      </c>
      <c r="V20" s="1">
        <v>410</v>
      </c>
      <c r="W20" s="1">
        <v>35</v>
      </c>
      <c r="X20" s="1">
        <v>201</v>
      </c>
      <c r="Y20" s="1">
        <v>148</v>
      </c>
      <c r="Z20" s="1">
        <v>545</v>
      </c>
      <c r="AA20" s="1">
        <v>144</v>
      </c>
      <c r="AB20" s="1">
        <v>3876</v>
      </c>
      <c r="AC20">
        <v>0.53600000000000003</v>
      </c>
      <c r="AD20">
        <v>0.5234375</v>
      </c>
      <c r="AE20">
        <v>0.5296442687747035</v>
      </c>
      <c r="AF20">
        <v>384</v>
      </c>
      <c r="AG20">
        <v>0.68850698174006442</v>
      </c>
      <c r="AH20">
        <v>0.74448315911730545</v>
      </c>
      <c r="AI20">
        <v>0.7154017857142857</v>
      </c>
      <c r="AJ20">
        <v>1722</v>
      </c>
      <c r="AK20">
        <v>0.8614290476719636</v>
      </c>
      <c r="AL20">
        <v>4565</v>
      </c>
      <c r="AM20">
        <v>0.87415426251691475</v>
      </c>
      <c r="AN20">
        <v>0.84906900328587076</v>
      </c>
      <c r="AO20">
        <v>0.80332783690601106</v>
      </c>
      <c r="AP20">
        <v>0.69955374808565962</v>
      </c>
      <c r="AQ20">
        <v>0.7056632208010587</v>
      </c>
      <c r="AR20">
        <v>0.70215836738698423</v>
      </c>
      <c r="AS20">
        <v>6671</v>
      </c>
      <c r="AT20">
        <v>0.80676768564624601</v>
      </c>
      <c r="AU20">
        <v>0.80332783690601106</v>
      </c>
      <c r="AV20">
        <v>0.80463631791815315</v>
      </c>
      <c r="AW20">
        <v>6671</v>
      </c>
    </row>
    <row r="21" spans="1:49" s="15" customFormat="1" x14ac:dyDescent="0.25">
      <c r="A21" s="14" t="s">
        <v>151</v>
      </c>
      <c r="B21" s="14" t="str">
        <f>B20</f>
        <v>MI02</v>
      </c>
      <c r="C21" s="14" t="str">
        <f>C20</f>
        <v>germeval</v>
      </c>
      <c r="D21" s="14" t="str">
        <f>D20</f>
        <v>Ternary</v>
      </c>
      <c r="E21" s="14">
        <f>SUM(E17:E20)</f>
        <v>2508.768016576767</v>
      </c>
      <c r="F21" s="14">
        <f>F20</f>
        <v>26686</v>
      </c>
      <c r="G21" s="14">
        <f t="shared" ref="G21:H21" si="30">G20</f>
        <v>20015</v>
      </c>
      <c r="H21" s="14">
        <f t="shared" si="30"/>
        <v>6671</v>
      </c>
      <c r="I21" s="14">
        <f>SUM(I17:I20)/4</f>
        <v>0.81038740061765602</v>
      </c>
      <c r="J21" s="14">
        <f t="shared" ref="J21:L21" si="31">SUM(J17:J20)/4</f>
        <v>0.71535803010421306</v>
      </c>
      <c r="K21" s="14">
        <f t="shared" si="31"/>
        <v>0.81038740061765602</v>
      </c>
      <c r="L21" s="14">
        <f t="shared" si="31"/>
        <v>0</v>
      </c>
      <c r="M21" s="14">
        <f t="shared" ref="M21:R21" si="32">SUM(M17:M20)/4</f>
        <v>0.71156553367348829</v>
      </c>
      <c r="N21" s="14">
        <f t="shared" si="32"/>
        <v>0.81038740061765602</v>
      </c>
      <c r="O21" s="14">
        <f t="shared" si="32"/>
        <v>0</v>
      </c>
      <c r="P21" s="14">
        <f t="shared" si="32"/>
        <v>0.71298866146110951</v>
      </c>
      <c r="Q21" s="14">
        <f t="shared" si="32"/>
        <v>0.81038740061765602</v>
      </c>
      <c r="R21" s="14">
        <f t="shared" si="32"/>
        <v>0</v>
      </c>
      <c r="S21" s="14"/>
      <c r="T21" s="14">
        <f>ROUND(SUM(T17:T20)/4,0)</f>
        <v>1277</v>
      </c>
      <c r="U21" s="14">
        <f>ROUND(SUM(U17:U20)/4,0)</f>
        <v>27</v>
      </c>
      <c r="V21" s="14">
        <f t="shared" ref="V21:AB21" si="33">ROUND(SUM(V17:V20)/4,0)</f>
        <v>418</v>
      </c>
      <c r="W21" s="14">
        <f t="shared" si="33"/>
        <v>30</v>
      </c>
      <c r="X21" s="14">
        <f t="shared" si="33"/>
        <v>205</v>
      </c>
      <c r="Y21" s="14">
        <f t="shared" si="33"/>
        <v>150</v>
      </c>
      <c r="Z21" s="14">
        <f t="shared" si="33"/>
        <v>513</v>
      </c>
      <c r="AA21" s="14">
        <f t="shared" si="33"/>
        <v>128</v>
      </c>
      <c r="AB21" s="14">
        <f t="shared" si="33"/>
        <v>3925</v>
      </c>
      <c r="AC21" s="14">
        <f t="shared" ref="AC21" si="34">SUM(AC17:AC20)/4</f>
        <v>0.57036623516742369</v>
      </c>
      <c r="AD21" s="14">
        <f t="shared" ref="AD21:AE21" si="35">SUM(AD17:AD20)/4</f>
        <v>0.53350243506493511</v>
      </c>
      <c r="AE21" s="14">
        <f t="shared" si="35"/>
        <v>0.55123512335221192</v>
      </c>
      <c r="AF21" s="14">
        <f>AF20</f>
        <v>384</v>
      </c>
      <c r="AG21" s="14">
        <f t="shared" ref="AG21:AI21" si="36">SUM(AG17:AG20)/4</f>
        <v>0.70212418693521506</v>
      </c>
      <c r="AH21" s="14">
        <f t="shared" si="36"/>
        <v>0.74154016349244589</v>
      </c>
      <c r="AI21" s="14">
        <f t="shared" si="36"/>
        <v>0.7211940660214653</v>
      </c>
      <c r="AJ21" s="14">
        <f>AJ20</f>
        <v>1722</v>
      </c>
      <c r="AK21" s="14">
        <f t="shared" ref="AK21:AM21" si="37">SUM(AK17:AK20)/4</f>
        <v>0.86653679500965153</v>
      </c>
      <c r="AL21" s="14">
        <f t="shared" si="37"/>
        <v>4565.5</v>
      </c>
      <c r="AM21" s="14">
        <f t="shared" si="37"/>
        <v>0.87358366821000066</v>
      </c>
      <c r="AN21" s="14">
        <f>AN20</f>
        <v>0.84906900328587076</v>
      </c>
      <c r="AO21" s="14">
        <f t="shared" ref="AO21:AR21" si="38">SUM(AO17:AO20)/4</f>
        <v>0.81038740061765602</v>
      </c>
      <c r="AP21" s="14">
        <f t="shared" si="38"/>
        <v>0.71535803010421306</v>
      </c>
      <c r="AQ21" s="14">
        <f t="shared" si="38"/>
        <v>0.71156553367348829</v>
      </c>
      <c r="AR21" s="14">
        <f t="shared" si="38"/>
        <v>0.71298866146110951</v>
      </c>
      <c r="AS21" s="14">
        <f>AS20</f>
        <v>6671</v>
      </c>
      <c r="AT21" s="14">
        <f t="shared" ref="AT21:AV21" si="39">SUM(AT17:AT20)/4</f>
        <v>0.81187028321762811</v>
      </c>
      <c r="AU21" s="14">
        <f t="shared" si="39"/>
        <v>0.81038740061765602</v>
      </c>
      <c r="AV21" s="14">
        <f t="shared" si="39"/>
        <v>0.81086771695898041</v>
      </c>
      <c r="AW21" s="14">
        <f>AW20</f>
        <v>6671</v>
      </c>
    </row>
    <row r="22" spans="1:49" x14ac:dyDescent="0.25">
      <c r="A22">
        <v>1</v>
      </c>
      <c r="B22" s="1" t="s">
        <v>39</v>
      </c>
      <c r="C22" s="1" t="s">
        <v>40</v>
      </c>
      <c r="D22" s="1" t="s">
        <v>69</v>
      </c>
      <c r="E22">
        <v>41.112179517745972</v>
      </c>
      <c r="F22">
        <v>1426</v>
      </c>
      <c r="G22">
        <v>1069</v>
      </c>
      <c r="H22">
        <v>357</v>
      </c>
      <c r="I22">
        <v>0.64425770308123254</v>
      </c>
      <c r="J22">
        <v>0.65400368480725624</v>
      </c>
      <c r="K22">
        <v>0.64425770308123254</v>
      </c>
      <c r="L22">
        <v>0</v>
      </c>
      <c r="M22">
        <v>0.61213615644469987</v>
      </c>
      <c r="N22">
        <v>0.64425770308123254</v>
      </c>
      <c r="O22">
        <v>0</v>
      </c>
      <c r="P22">
        <v>0.61968094748927427</v>
      </c>
      <c r="Q22">
        <v>0.64425770308123254</v>
      </c>
      <c r="R22">
        <v>0</v>
      </c>
      <c r="S22" s="1" t="s">
        <v>181</v>
      </c>
      <c r="T22" s="1">
        <v>86</v>
      </c>
      <c r="U22" s="1">
        <v>4</v>
      </c>
      <c r="V22" s="1">
        <v>29</v>
      </c>
      <c r="W22" s="1">
        <v>10</v>
      </c>
      <c r="X22" s="1">
        <v>33</v>
      </c>
      <c r="Y22" s="1">
        <v>40</v>
      </c>
      <c r="Z22" s="1">
        <v>32</v>
      </c>
      <c r="AA22" s="1">
        <v>12</v>
      </c>
      <c r="AB22" s="1">
        <v>111</v>
      </c>
      <c r="AC22">
        <v>0.67346938775510201</v>
      </c>
      <c r="AD22">
        <v>0.39759036144578308</v>
      </c>
      <c r="AE22">
        <v>0.5</v>
      </c>
      <c r="AF22">
        <v>83</v>
      </c>
      <c r="AG22">
        <v>0.671875</v>
      </c>
      <c r="AH22">
        <v>0.72268907563025209</v>
      </c>
      <c r="AI22">
        <v>0.69635627530364363</v>
      </c>
      <c r="AJ22">
        <v>119</v>
      </c>
      <c r="AK22">
        <v>0.66268656716417906</v>
      </c>
      <c r="AL22">
        <v>155</v>
      </c>
      <c r="AM22">
        <v>0.6166666666666667</v>
      </c>
      <c r="AN22">
        <v>0.71612903225806457</v>
      </c>
      <c r="AO22">
        <v>0.64425770308123254</v>
      </c>
      <c r="AP22">
        <v>0.65400368480725624</v>
      </c>
      <c r="AQ22">
        <v>0.61213615644469987</v>
      </c>
      <c r="AR22">
        <v>0.61968094748927427</v>
      </c>
      <c r="AS22">
        <v>357</v>
      </c>
      <c r="AT22">
        <v>0.64827567931934682</v>
      </c>
      <c r="AU22">
        <v>0.64425770308123254</v>
      </c>
      <c r="AV22">
        <v>0.63608631560667039</v>
      </c>
      <c r="AW22">
        <v>357</v>
      </c>
    </row>
    <row r="23" spans="1:49" x14ac:dyDescent="0.25">
      <c r="A23">
        <v>2</v>
      </c>
      <c r="B23" s="1" t="s">
        <v>39</v>
      </c>
      <c r="C23" s="1" t="s">
        <v>40</v>
      </c>
      <c r="D23" s="1" t="s">
        <v>69</v>
      </c>
      <c r="E23">
        <v>42.685696125030518</v>
      </c>
      <c r="F23">
        <v>1426</v>
      </c>
      <c r="G23">
        <v>1069</v>
      </c>
      <c r="H23">
        <v>357</v>
      </c>
      <c r="I23">
        <v>0.58823529411764708</v>
      </c>
      <c r="J23">
        <v>0.5902209733766447</v>
      </c>
      <c r="K23">
        <v>0.58823529411764708</v>
      </c>
      <c r="L23">
        <v>0</v>
      </c>
      <c r="M23">
        <v>0.52294427521327469</v>
      </c>
      <c r="N23">
        <v>0.58823529411764708</v>
      </c>
      <c r="O23">
        <v>0</v>
      </c>
      <c r="P23">
        <v>0.47012767511159792</v>
      </c>
      <c r="Q23">
        <v>0.58823529411764708</v>
      </c>
      <c r="R23">
        <v>0</v>
      </c>
      <c r="S23" s="1" t="s">
        <v>182</v>
      </c>
      <c r="T23" s="1">
        <v>95</v>
      </c>
      <c r="U23" s="1">
        <v>0</v>
      </c>
      <c r="V23" s="1">
        <v>23</v>
      </c>
      <c r="W23" s="1">
        <v>57</v>
      </c>
      <c r="X23" s="1">
        <v>4</v>
      </c>
      <c r="Y23" s="1">
        <v>23</v>
      </c>
      <c r="Z23" s="1">
        <v>41</v>
      </c>
      <c r="AA23" s="1">
        <v>3</v>
      </c>
      <c r="AB23" s="1">
        <v>111</v>
      </c>
      <c r="AC23">
        <v>0.5714285714285714</v>
      </c>
      <c r="AD23">
        <v>4.7619047619047603E-2</v>
      </c>
      <c r="AE23">
        <v>8.7912087912087794E-2</v>
      </c>
      <c r="AF23">
        <v>84</v>
      </c>
      <c r="AG23">
        <v>0.49222797927461132</v>
      </c>
      <c r="AH23">
        <v>0.80508474576271183</v>
      </c>
      <c r="AI23">
        <v>0.61093247588424426</v>
      </c>
      <c r="AJ23">
        <v>118</v>
      </c>
      <c r="AK23">
        <v>0.71153846153846156</v>
      </c>
      <c r="AL23">
        <v>155</v>
      </c>
      <c r="AM23">
        <v>0.70700636942675155</v>
      </c>
      <c r="AN23">
        <v>0.71612903225806457</v>
      </c>
      <c r="AO23">
        <v>0.58823529411764708</v>
      </c>
      <c r="AP23">
        <v>0.5902209733766447</v>
      </c>
      <c r="AQ23">
        <v>0.52294427521327469</v>
      </c>
      <c r="AR23">
        <v>0.47012767511159792</v>
      </c>
      <c r="AS23">
        <v>357</v>
      </c>
      <c r="AT23">
        <v>0.60411453449734076</v>
      </c>
      <c r="AU23">
        <v>0.58823529411764708</v>
      </c>
      <c r="AV23">
        <v>0.53154932514682851</v>
      </c>
      <c r="AW23">
        <v>357</v>
      </c>
    </row>
    <row r="24" spans="1:49" x14ac:dyDescent="0.25">
      <c r="A24">
        <v>3</v>
      </c>
      <c r="B24" s="1" t="s">
        <v>39</v>
      </c>
      <c r="C24" s="1" t="s">
        <v>40</v>
      </c>
      <c r="D24" s="1" t="s">
        <v>69</v>
      </c>
      <c r="E24">
        <v>42.431356906890869</v>
      </c>
      <c r="F24">
        <v>1426</v>
      </c>
      <c r="G24">
        <v>1070</v>
      </c>
      <c r="H24">
        <v>356</v>
      </c>
      <c r="I24">
        <v>0.6039325842696629</v>
      </c>
      <c r="J24">
        <v>0.74897522947315487</v>
      </c>
      <c r="K24">
        <v>0.6039325842696629</v>
      </c>
      <c r="L24">
        <v>0</v>
      </c>
      <c r="M24">
        <v>0.52300876539005525</v>
      </c>
      <c r="N24">
        <v>0.6039325842696629</v>
      </c>
      <c r="O24">
        <v>0</v>
      </c>
      <c r="P24">
        <v>0.48529094493662511</v>
      </c>
      <c r="Q24">
        <v>0.6039325842696629</v>
      </c>
      <c r="R24">
        <v>0</v>
      </c>
      <c r="S24" s="1" t="s">
        <v>183</v>
      </c>
      <c r="T24" s="1">
        <v>76</v>
      </c>
      <c r="U24" s="1">
        <v>0</v>
      </c>
      <c r="V24" s="1">
        <v>43</v>
      </c>
      <c r="W24" s="1">
        <v>14</v>
      </c>
      <c r="X24" s="1">
        <v>5</v>
      </c>
      <c r="Y24" s="1">
        <v>64</v>
      </c>
      <c r="Z24" s="1">
        <v>20</v>
      </c>
      <c r="AA24" s="1">
        <v>0</v>
      </c>
      <c r="AB24" s="1">
        <v>134</v>
      </c>
      <c r="AC24">
        <v>1</v>
      </c>
      <c r="AD24">
        <v>6.0240963855421603E-2</v>
      </c>
      <c r="AE24">
        <v>0.1136363636363636</v>
      </c>
      <c r="AF24">
        <v>83</v>
      </c>
      <c r="AG24">
        <v>0.69090909090909092</v>
      </c>
      <c r="AH24">
        <v>0.6386554621848739</v>
      </c>
      <c r="AI24">
        <v>0.66375545851528384</v>
      </c>
      <c r="AJ24">
        <v>119</v>
      </c>
      <c r="AK24">
        <v>0.67848101265822791</v>
      </c>
      <c r="AL24">
        <v>154</v>
      </c>
      <c r="AM24">
        <v>0.55601659751037347</v>
      </c>
      <c r="AN24">
        <v>0.87012987012987009</v>
      </c>
      <c r="AO24">
        <v>0.6039325842696629</v>
      </c>
      <c r="AP24">
        <v>0.74897522947315487</v>
      </c>
      <c r="AQ24">
        <v>0.52300876539005525</v>
      </c>
      <c r="AR24">
        <v>0.48529094493662511</v>
      </c>
      <c r="AS24">
        <v>356</v>
      </c>
      <c r="AT24">
        <v>0.70462005009769468</v>
      </c>
      <c r="AU24">
        <v>0.6039325842696629</v>
      </c>
      <c r="AV24">
        <v>0.54186739801826989</v>
      </c>
      <c r="AW24">
        <v>356</v>
      </c>
    </row>
    <row r="25" spans="1:49" x14ac:dyDescent="0.25">
      <c r="A25">
        <v>4</v>
      </c>
      <c r="B25" s="1" t="s">
        <v>39</v>
      </c>
      <c r="C25" s="1" t="s">
        <v>40</v>
      </c>
      <c r="D25" s="1" t="s">
        <v>69</v>
      </c>
      <c r="E25">
        <v>42.612509727478027</v>
      </c>
      <c r="F25">
        <v>1426</v>
      </c>
      <c r="G25">
        <v>1070</v>
      </c>
      <c r="H25">
        <v>356</v>
      </c>
      <c r="I25">
        <v>0.6797752808988764</v>
      </c>
      <c r="J25">
        <v>0.70526612321709992</v>
      </c>
      <c r="K25">
        <v>0.6797752808988764</v>
      </c>
      <c r="L25">
        <v>0</v>
      </c>
      <c r="M25">
        <v>0.63480047002371587</v>
      </c>
      <c r="N25">
        <v>0.6797752808988764</v>
      </c>
      <c r="O25">
        <v>0</v>
      </c>
      <c r="P25">
        <v>0.64136321276974895</v>
      </c>
      <c r="Q25">
        <v>0.6797752808988764</v>
      </c>
      <c r="R25">
        <v>0</v>
      </c>
      <c r="S25" s="1" t="s">
        <v>184</v>
      </c>
      <c r="T25" s="1">
        <v>90</v>
      </c>
      <c r="U25" s="1">
        <v>4</v>
      </c>
      <c r="V25" s="1">
        <v>25</v>
      </c>
      <c r="W25" s="1">
        <v>11</v>
      </c>
      <c r="X25" s="1">
        <v>29</v>
      </c>
      <c r="Y25" s="1">
        <v>43</v>
      </c>
      <c r="Z25" s="1">
        <v>26</v>
      </c>
      <c r="AA25" s="1">
        <v>5</v>
      </c>
      <c r="AB25" s="1">
        <v>123</v>
      </c>
      <c r="AC25">
        <v>0.76315789473684215</v>
      </c>
      <c r="AD25">
        <v>0.3493975903614458</v>
      </c>
      <c r="AE25">
        <v>0.47933884297520662</v>
      </c>
      <c r="AF25">
        <v>83</v>
      </c>
      <c r="AG25">
        <v>0.70866141732283461</v>
      </c>
      <c r="AH25">
        <v>0.75630252100840334</v>
      </c>
      <c r="AI25">
        <v>0.7317073170731706</v>
      </c>
      <c r="AJ25">
        <v>119</v>
      </c>
      <c r="AK25">
        <v>0.71304347826086967</v>
      </c>
      <c r="AL25">
        <v>154</v>
      </c>
      <c r="AM25">
        <v>0.64397905759162299</v>
      </c>
      <c r="AN25">
        <v>0.79870129870129869</v>
      </c>
      <c r="AO25">
        <v>0.6797752808988764</v>
      </c>
      <c r="AP25">
        <v>0.70526612321709992</v>
      </c>
      <c r="AQ25">
        <v>0.63480047002371587</v>
      </c>
      <c r="AR25">
        <v>0.64136321276974895</v>
      </c>
      <c r="AS25">
        <v>356</v>
      </c>
      <c r="AT25">
        <v>0.69338648537552017</v>
      </c>
      <c r="AU25">
        <v>0.6797752808988764</v>
      </c>
      <c r="AV25">
        <v>0.66479491671579594</v>
      </c>
      <c r="AW25">
        <v>356</v>
      </c>
    </row>
    <row r="26" spans="1:49" s="15" customFormat="1" x14ac:dyDescent="0.25">
      <c r="A26" s="14" t="s">
        <v>151</v>
      </c>
      <c r="B26" s="14" t="str">
        <f>B25</f>
        <v>MI03</v>
      </c>
      <c r="C26" s="14" t="str">
        <f>C25</f>
        <v>corpusRauh</v>
      </c>
      <c r="D26" s="14" t="str">
        <f>D25</f>
        <v>Ternary</v>
      </c>
      <c r="E26" s="14">
        <f>SUM(E22:E25)</f>
        <v>168.84174227714539</v>
      </c>
      <c r="F26" s="14">
        <f>F25</f>
        <v>1426</v>
      </c>
      <c r="G26" s="14">
        <f t="shared" ref="G26:H26" si="40">G25</f>
        <v>1070</v>
      </c>
      <c r="H26" s="14">
        <f t="shared" si="40"/>
        <v>356</v>
      </c>
      <c r="I26" s="14">
        <f>SUM(I22:I25)/4</f>
        <v>0.6290502155918547</v>
      </c>
      <c r="J26" s="14">
        <f t="shared" ref="J26:L26" si="41">SUM(J22:J25)/4</f>
        <v>0.6746165027185389</v>
      </c>
      <c r="K26" s="14">
        <f t="shared" si="41"/>
        <v>0.6290502155918547</v>
      </c>
      <c r="L26" s="14">
        <f t="shared" si="41"/>
        <v>0</v>
      </c>
      <c r="M26" s="14">
        <f t="shared" ref="M26:R26" si="42">SUM(M22:M25)/4</f>
        <v>0.57322241676793639</v>
      </c>
      <c r="N26" s="14">
        <f t="shared" si="42"/>
        <v>0.6290502155918547</v>
      </c>
      <c r="O26" s="14">
        <f t="shared" si="42"/>
        <v>0</v>
      </c>
      <c r="P26" s="14">
        <f t="shared" si="42"/>
        <v>0.55411569507681158</v>
      </c>
      <c r="Q26" s="14">
        <f t="shared" si="42"/>
        <v>0.6290502155918547</v>
      </c>
      <c r="R26" s="14">
        <f t="shared" si="42"/>
        <v>0</v>
      </c>
      <c r="S26" s="14"/>
      <c r="T26" s="14">
        <f>ROUND(SUM(T22:T25)/4,0)</f>
        <v>87</v>
      </c>
      <c r="U26" s="14">
        <f>ROUND(SUM(U22:U25)/4,0)</f>
        <v>2</v>
      </c>
      <c r="V26" s="14">
        <f t="shared" ref="V26:AB26" si="43">ROUND(SUM(V22:V25)/4,0)</f>
        <v>30</v>
      </c>
      <c r="W26" s="14">
        <f t="shared" si="43"/>
        <v>23</v>
      </c>
      <c r="X26" s="14">
        <f t="shared" si="43"/>
        <v>18</v>
      </c>
      <c r="Y26" s="14">
        <f t="shared" si="43"/>
        <v>43</v>
      </c>
      <c r="Z26" s="14">
        <f t="shared" si="43"/>
        <v>30</v>
      </c>
      <c r="AA26" s="14">
        <f t="shared" si="43"/>
        <v>5</v>
      </c>
      <c r="AB26" s="14">
        <f t="shared" si="43"/>
        <v>120</v>
      </c>
      <c r="AC26" s="14">
        <f t="shared" ref="AC26" si="44">SUM(AC22:AC25)/4</f>
        <v>0.75201396348012883</v>
      </c>
      <c r="AD26" s="14">
        <f t="shared" ref="AD26:AE26" si="45">SUM(AD22:AD25)/4</f>
        <v>0.21371199082042452</v>
      </c>
      <c r="AE26" s="14">
        <f t="shared" si="45"/>
        <v>0.29522182363091454</v>
      </c>
      <c r="AF26" s="14">
        <f>AF25</f>
        <v>83</v>
      </c>
      <c r="AG26" s="14">
        <f t="shared" ref="AG26:AI26" si="46">SUM(AG22:AG25)/4</f>
        <v>0.64091837187663425</v>
      </c>
      <c r="AH26" s="14">
        <f t="shared" si="46"/>
        <v>0.73068295114656023</v>
      </c>
      <c r="AI26" s="14">
        <f t="shared" si="46"/>
        <v>0.67568788169408556</v>
      </c>
      <c r="AJ26" s="14">
        <f>AJ25</f>
        <v>119</v>
      </c>
      <c r="AK26" s="14">
        <f t="shared" ref="AK26:AM26" si="47">SUM(AK22:AK25)/4</f>
        <v>0.69143737990543452</v>
      </c>
      <c r="AL26" s="14">
        <f t="shared" si="47"/>
        <v>154.5</v>
      </c>
      <c r="AM26" s="14">
        <f t="shared" si="47"/>
        <v>0.63091717279885373</v>
      </c>
      <c r="AN26" s="14">
        <f>AN25</f>
        <v>0.79870129870129869</v>
      </c>
      <c r="AO26" s="14">
        <f t="shared" ref="AO26:AR26" si="48">SUM(AO22:AO25)/4</f>
        <v>0.6290502155918547</v>
      </c>
      <c r="AP26" s="14">
        <f t="shared" si="48"/>
        <v>0.6746165027185389</v>
      </c>
      <c r="AQ26" s="14">
        <f t="shared" si="48"/>
        <v>0.57322241676793639</v>
      </c>
      <c r="AR26" s="14">
        <f t="shared" si="48"/>
        <v>0.55411569507681158</v>
      </c>
      <c r="AS26" s="14">
        <f>AS25</f>
        <v>356</v>
      </c>
      <c r="AT26" s="14">
        <f t="shared" ref="AT26:AV26" si="49">SUM(AT22:AT25)/4</f>
        <v>0.66259918732247558</v>
      </c>
      <c r="AU26" s="14">
        <f t="shared" si="49"/>
        <v>0.6290502155918547</v>
      </c>
      <c r="AV26" s="14">
        <f t="shared" si="49"/>
        <v>0.59357448887189113</v>
      </c>
      <c r="AW26" s="14">
        <f>AW25</f>
        <v>356</v>
      </c>
    </row>
    <row r="27" spans="1:49" x14ac:dyDescent="0.25">
      <c r="A27">
        <v>1</v>
      </c>
      <c r="B27" s="1" t="s">
        <v>41</v>
      </c>
      <c r="C27" s="1" t="s">
        <v>42</v>
      </c>
      <c r="D27" s="1" t="s">
        <v>69</v>
      </c>
      <c r="E27">
        <v>61.040860652923584</v>
      </c>
      <c r="F27">
        <v>2334</v>
      </c>
      <c r="G27">
        <v>1750</v>
      </c>
      <c r="H27">
        <v>584</v>
      </c>
      <c r="I27">
        <v>0.80993150684931503</v>
      </c>
      <c r="J27">
        <v>0.77934875749785781</v>
      </c>
      <c r="K27">
        <v>0.80993150684931503</v>
      </c>
      <c r="L27">
        <v>0</v>
      </c>
      <c r="M27">
        <v>0.74298834826881677</v>
      </c>
      <c r="N27">
        <v>0.80993150684931503</v>
      </c>
      <c r="O27">
        <v>0</v>
      </c>
      <c r="P27">
        <v>0.75841693153998258</v>
      </c>
      <c r="Q27">
        <v>0.80993150684931503</v>
      </c>
      <c r="R27">
        <v>0</v>
      </c>
      <c r="S27" s="1" t="s">
        <v>185</v>
      </c>
      <c r="T27" s="1">
        <v>92</v>
      </c>
      <c r="U27" s="1">
        <v>0</v>
      </c>
      <c r="V27" s="1">
        <v>30</v>
      </c>
      <c r="W27" s="1">
        <v>5</v>
      </c>
      <c r="X27" s="1">
        <v>55</v>
      </c>
      <c r="Y27" s="1">
        <v>33</v>
      </c>
      <c r="Z27" s="1">
        <v>23</v>
      </c>
      <c r="AA27" s="1">
        <v>20</v>
      </c>
      <c r="AB27" s="1">
        <v>326</v>
      </c>
      <c r="AC27">
        <v>0.73333333333333328</v>
      </c>
      <c r="AD27">
        <v>0.59139784946236562</v>
      </c>
      <c r="AE27">
        <v>0.65476190476190477</v>
      </c>
      <c r="AF27">
        <v>93</v>
      </c>
      <c r="AG27">
        <v>0.76666666666666672</v>
      </c>
      <c r="AH27">
        <v>0.75409836065573765</v>
      </c>
      <c r="AI27">
        <v>0.76033057851239672</v>
      </c>
      <c r="AJ27">
        <v>122</v>
      </c>
      <c r="AK27">
        <v>0.86015831134564646</v>
      </c>
      <c r="AL27">
        <v>369</v>
      </c>
      <c r="AM27">
        <v>0.83804627249357322</v>
      </c>
      <c r="AN27">
        <v>0.88346883468834692</v>
      </c>
      <c r="AO27">
        <v>0.80993150684931503</v>
      </c>
      <c r="AP27">
        <v>0.77934875749785781</v>
      </c>
      <c r="AQ27">
        <v>0.74298834826881677</v>
      </c>
      <c r="AR27">
        <v>0.75841693153998258</v>
      </c>
      <c r="AS27">
        <v>584</v>
      </c>
      <c r="AT27">
        <v>0.80645960254017446</v>
      </c>
      <c r="AU27">
        <v>0.80993150684931503</v>
      </c>
      <c r="AV27">
        <v>0.80659521336971418</v>
      </c>
      <c r="AW27">
        <v>584</v>
      </c>
    </row>
    <row r="28" spans="1:49" x14ac:dyDescent="0.25">
      <c r="A28">
        <v>2</v>
      </c>
      <c r="B28" s="1" t="s">
        <v>41</v>
      </c>
      <c r="C28" s="1" t="s">
        <v>42</v>
      </c>
      <c r="D28" s="1" t="s">
        <v>69</v>
      </c>
      <c r="E28">
        <v>63.578519821166992</v>
      </c>
      <c r="F28">
        <v>2334</v>
      </c>
      <c r="G28">
        <v>1750</v>
      </c>
      <c r="H28">
        <v>584</v>
      </c>
      <c r="I28">
        <v>0.79623287671232879</v>
      </c>
      <c r="J28">
        <v>0.75295688777552827</v>
      </c>
      <c r="K28">
        <v>0.79623287671232879</v>
      </c>
      <c r="L28">
        <v>0</v>
      </c>
      <c r="M28">
        <v>0.75706554328255216</v>
      </c>
      <c r="N28">
        <v>0.79623287671232879</v>
      </c>
      <c r="O28">
        <v>0</v>
      </c>
      <c r="P28">
        <v>0.75332123692779407</v>
      </c>
      <c r="Q28">
        <v>0.79623287671232879</v>
      </c>
      <c r="R28">
        <v>0</v>
      </c>
      <c r="S28" s="1" t="s">
        <v>186</v>
      </c>
      <c r="T28" s="1">
        <v>97</v>
      </c>
      <c r="U28" s="1">
        <v>2</v>
      </c>
      <c r="V28" s="1">
        <v>22</v>
      </c>
      <c r="W28" s="1">
        <v>3</v>
      </c>
      <c r="X28" s="1">
        <v>59</v>
      </c>
      <c r="Y28" s="1">
        <v>31</v>
      </c>
      <c r="Z28" s="1">
        <v>38</v>
      </c>
      <c r="AA28" s="1">
        <v>23</v>
      </c>
      <c r="AB28" s="1">
        <v>309</v>
      </c>
      <c r="AC28">
        <v>0.70238095238095233</v>
      </c>
      <c r="AD28">
        <v>0.63440860215053763</v>
      </c>
      <c r="AE28">
        <v>0.66666666666666652</v>
      </c>
      <c r="AF28">
        <v>93</v>
      </c>
      <c r="AG28">
        <v>0.70289855072463769</v>
      </c>
      <c r="AH28">
        <v>0.80165289256198347</v>
      </c>
      <c r="AI28">
        <v>0.74903474903474898</v>
      </c>
      <c r="AJ28">
        <v>121</v>
      </c>
      <c r="AK28">
        <v>0.84426229508196715</v>
      </c>
      <c r="AL28">
        <v>370</v>
      </c>
      <c r="AM28">
        <v>0.85359116022099446</v>
      </c>
      <c r="AN28">
        <v>0.83513513513513515</v>
      </c>
      <c r="AO28">
        <v>0.79623287671232879</v>
      </c>
      <c r="AP28">
        <v>0.75295688777552827</v>
      </c>
      <c r="AQ28">
        <v>0.75706554328255216</v>
      </c>
      <c r="AR28">
        <v>0.75332123692779407</v>
      </c>
      <c r="AS28">
        <v>584</v>
      </c>
      <c r="AT28">
        <v>0.79828918234739332</v>
      </c>
      <c r="AU28">
        <v>0.79623287671232879</v>
      </c>
      <c r="AV28">
        <v>0.79625043461221312</v>
      </c>
      <c r="AW28">
        <v>584</v>
      </c>
    </row>
    <row r="29" spans="1:49" x14ac:dyDescent="0.25">
      <c r="A29">
        <v>3</v>
      </c>
      <c r="B29" s="1" t="s">
        <v>41</v>
      </c>
      <c r="C29" s="1" t="s">
        <v>42</v>
      </c>
      <c r="D29" s="1" t="s">
        <v>69</v>
      </c>
      <c r="E29">
        <v>63.686425447463989</v>
      </c>
      <c r="F29">
        <v>2334</v>
      </c>
      <c r="G29">
        <v>1751</v>
      </c>
      <c r="H29">
        <v>583</v>
      </c>
      <c r="I29">
        <v>0.75986277873070329</v>
      </c>
      <c r="J29">
        <v>0.7459975697537532</v>
      </c>
      <c r="K29">
        <v>0.75986277873070329</v>
      </c>
      <c r="L29">
        <v>0</v>
      </c>
      <c r="M29">
        <v>0.64276674669350442</v>
      </c>
      <c r="N29">
        <v>0.75986277873070329</v>
      </c>
      <c r="O29">
        <v>0</v>
      </c>
      <c r="P29">
        <v>0.66816099747898117</v>
      </c>
      <c r="Q29">
        <v>0.7598627787307034</v>
      </c>
      <c r="R29">
        <v>0</v>
      </c>
      <c r="S29" s="1" t="s">
        <v>187</v>
      </c>
      <c r="T29" s="1">
        <v>76</v>
      </c>
      <c r="U29" s="1">
        <v>0</v>
      </c>
      <c r="V29" s="1">
        <v>45</v>
      </c>
      <c r="W29" s="1">
        <v>20</v>
      </c>
      <c r="X29" s="1">
        <v>38</v>
      </c>
      <c r="Y29" s="1">
        <v>35</v>
      </c>
      <c r="Z29" s="1">
        <v>33</v>
      </c>
      <c r="AA29" s="1">
        <v>7</v>
      </c>
      <c r="AB29" s="1">
        <v>329</v>
      </c>
      <c r="AC29">
        <v>0.84444444444444444</v>
      </c>
      <c r="AD29">
        <v>0.40860215053763438</v>
      </c>
      <c r="AE29">
        <v>0.55072463768115942</v>
      </c>
      <c r="AF29">
        <v>93</v>
      </c>
      <c r="AG29">
        <v>0.58914728682170547</v>
      </c>
      <c r="AH29">
        <v>0.62809917355371903</v>
      </c>
      <c r="AI29">
        <v>0.6080000000000001</v>
      </c>
      <c r="AJ29">
        <v>121</v>
      </c>
      <c r="AK29">
        <v>0.8457583547557842</v>
      </c>
      <c r="AL29">
        <v>369</v>
      </c>
      <c r="AM29">
        <v>0.80440097799511001</v>
      </c>
      <c r="AN29">
        <v>0.89159891598915986</v>
      </c>
      <c r="AO29">
        <v>0.75986277873070329</v>
      </c>
      <c r="AP29">
        <v>0.7459975697537532</v>
      </c>
      <c r="AQ29">
        <v>0.64276674669350442</v>
      </c>
      <c r="AR29">
        <v>0.66816099747898117</v>
      </c>
      <c r="AS29">
        <v>583</v>
      </c>
      <c r="AT29">
        <v>0.76611340637899716</v>
      </c>
      <c r="AU29">
        <v>0.75986277873070329</v>
      </c>
      <c r="AV29">
        <v>0.74934858354928335</v>
      </c>
      <c r="AW29">
        <v>583</v>
      </c>
    </row>
    <row r="30" spans="1:49" x14ac:dyDescent="0.25">
      <c r="A30">
        <v>4</v>
      </c>
      <c r="B30" s="1" t="s">
        <v>41</v>
      </c>
      <c r="C30" s="1" t="s">
        <v>42</v>
      </c>
      <c r="D30" s="1" t="s">
        <v>69</v>
      </c>
      <c r="E30">
        <v>63.733546495437622</v>
      </c>
      <c r="F30">
        <v>2334</v>
      </c>
      <c r="G30">
        <v>1751</v>
      </c>
      <c r="H30">
        <v>583</v>
      </c>
      <c r="I30">
        <v>0.80102915951972553</v>
      </c>
      <c r="J30">
        <v>0.76233385316843505</v>
      </c>
      <c r="K30">
        <v>0.80102915951972553</v>
      </c>
      <c r="L30">
        <v>0</v>
      </c>
      <c r="M30">
        <v>0.76932811894545683</v>
      </c>
      <c r="N30">
        <v>0.80102915951972553</v>
      </c>
      <c r="O30">
        <v>0</v>
      </c>
      <c r="P30">
        <v>0.76456635526402972</v>
      </c>
      <c r="Q30">
        <v>0.80102915951972553</v>
      </c>
      <c r="R30">
        <v>0</v>
      </c>
      <c r="S30" s="1" t="s">
        <v>188</v>
      </c>
      <c r="T30" s="1">
        <v>95</v>
      </c>
      <c r="U30" s="1">
        <v>0</v>
      </c>
      <c r="V30" s="1">
        <v>26</v>
      </c>
      <c r="W30" s="1">
        <v>4</v>
      </c>
      <c r="X30" s="1">
        <v>64</v>
      </c>
      <c r="Y30" s="1">
        <v>25</v>
      </c>
      <c r="Z30" s="1">
        <v>38</v>
      </c>
      <c r="AA30" s="1">
        <v>23</v>
      </c>
      <c r="AB30" s="1">
        <v>308</v>
      </c>
      <c r="AC30">
        <v>0.73563218390804597</v>
      </c>
      <c r="AD30">
        <v>0.68817204301075274</v>
      </c>
      <c r="AE30">
        <v>0.71111111111111114</v>
      </c>
      <c r="AF30">
        <v>93</v>
      </c>
      <c r="AG30">
        <v>0.69343065693430661</v>
      </c>
      <c r="AH30">
        <v>0.78512396694214881</v>
      </c>
      <c r="AI30">
        <v>0.73643410852713176</v>
      </c>
      <c r="AJ30">
        <v>121</v>
      </c>
      <c r="AK30">
        <v>0.84615384615384626</v>
      </c>
      <c r="AL30">
        <v>369</v>
      </c>
      <c r="AM30">
        <v>0.85793871866295268</v>
      </c>
      <c r="AN30">
        <v>0.83468834688346882</v>
      </c>
      <c r="AO30">
        <v>0.80102915951972553</v>
      </c>
      <c r="AP30">
        <v>0.76233385316843505</v>
      </c>
      <c r="AQ30">
        <v>0.76932811894545683</v>
      </c>
      <c r="AR30">
        <v>0.76456635526402972</v>
      </c>
      <c r="AS30">
        <v>583</v>
      </c>
      <c r="AT30">
        <v>0.80428523118203943</v>
      </c>
      <c r="AU30">
        <v>0.80102915951972553</v>
      </c>
      <c r="AV30">
        <v>0.80183984510443496</v>
      </c>
      <c r="AW30">
        <v>583</v>
      </c>
    </row>
    <row r="31" spans="1:49" s="15" customFormat="1" x14ac:dyDescent="0.25">
      <c r="A31" s="14" t="s">
        <v>151</v>
      </c>
      <c r="B31" s="14" t="str">
        <f>B30</f>
        <v>NA01</v>
      </c>
      <c r="C31" s="14" t="str">
        <f>C30</f>
        <v>gersen</v>
      </c>
      <c r="D31" s="14" t="str">
        <f>D30</f>
        <v>Ternary</v>
      </c>
      <c r="E31" s="14">
        <f>SUM(E27:E30)</f>
        <v>252.03935241699219</v>
      </c>
      <c r="F31" s="14">
        <f>F30</f>
        <v>2334</v>
      </c>
      <c r="G31" s="14">
        <f t="shared" ref="G31:H31" si="50">G30</f>
        <v>1751</v>
      </c>
      <c r="H31" s="14">
        <f t="shared" si="50"/>
        <v>583</v>
      </c>
      <c r="I31" s="14">
        <f>SUM(I27:I30)/4</f>
        <v>0.79176408045301827</v>
      </c>
      <c r="J31" s="14">
        <f t="shared" ref="J31:L31" si="51">SUM(J27:J30)/4</f>
        <v>0.76015926704889358</v>
      </c>
      <c r="K31" s="14">
        <f t="shared" si="51"/>
        <v>0.79176408045301827</v>
      </c>
      <c r="L31" s="14">
        <f t="shared" si="51"/>
        <v>0</v>
      </c>
      <c r="M31" s="14">
        <f t="shared" ref="M31:R31" si="52">SUM(M27:M30)/4</f>
        <v>0.72803718929758254</v>
      </c>
      <c r="N31" s="14">
        <f t="shared" si="52"/>
        <v>0.79176408045301827</v>
      </c>
      <c r="O31" s="14">
        <f t="shared" si="52"/>
        <v>0</v>
      </c>
      <c r="P31" s="14">
        <f t="shared" si="52"/>
        <v>0.73611638030269688</v>
      </c>
      <c r="Q31" s="14">
        <f t="shared" si="52"/>
        <v>0.79176408045301827</v>
      </c>
      <c r="R31" s="14">
        <f t="shared" si="52"/>
        <v>0</v>
      </c>
      <c r="S31" s="14"/>
      <c r="T31" s="14">
        <f>ROUND(SUM(T27:T30)/4,0)</f>
        <v>90</v>
      </c>
      <c r="U31" s="14">
        <f>ROUND(SUM(U27:U30)/4,0)</f>
        <v>1</v>
      </c>
      <c r="V31" s="14">
        <f t="shared" ref="V31:AB31" si="53">ROUND(SUM(V27:V30)/4,0)</f>
        <v>31</v>
      </c>
      <c r="W31" s="14">
        <f t="shared" si="53"/>
        <v>8</v>
      </c>
      <c r="X31" s="14">
        <f t="shared" si="53"/>
        <v>54</v>
      </c>
      <c r="Y31" s="14">
        <f t="shared" si="53"/>
        <v>31</v>
      </c>
      <c r="Z31" s="14">
        <f t="shared" si="53"/>
        <v>33</v>
      </c>
      <c r="AA31" s="14">
        <f t="shared" si="53"/>
        <v>18</v>
      </c>
      <c r="AB31" s="14">
        <f t="shared" si="53"/>
        <v>318</v>
      </c>
      <c r="AC31" s="14">
        <f t="shared" ref="AC31" si="54">SUM(AC27:AC30)/4</f>
        <v>0.753947728516694</v>
      </c>
      <c r="AD31" s="14">
        <f t="shared" ref="AD31:AE31" si="55">SUM(AD27:AD30)/4</f>
        <v>0.58064516129032251</v>
      </c>
      <c r="AE31" s="14">
        <f t="shared" si="55"/>
        <v>0.64581608005521041</v>
      </c>
      <c r="AF31" s="14">
        <f>AF30</f>
        <v>93</v>
      </c>
      <c r="AG31" s="14">
        <f t="shared" ref="AG31:AI31" si="56">SUM(AG27:AG30)/4</f>
        <v>0.68803579028682915</v>
      </c>
      <c r="AH31" s="14">
        <f t="shared" si="56"/>
        <v>0.74224359842839727</v>
      </c>
      <c r="AI31" s="14">
        <f t="shared" si="56"/>
        <v>0.71344985901856939</v>
      </c>
      <c r="AJ31" s="14">
        <f>AJ30</f>
        <v>121</v>
      </c>
      <c r="AK31" s="14">
        <f t="shared" ref="AK31:AM31" si="57">SUM(AK27:AK30)/4</f>
        <v>0.84908320183431107</v>
      </c>
      <c r="AL31" s="14">
        <f t="shared" si="57"/>
        <v>369.25</v>
      </c>
      <c r="AM31" s="14">
        <f t="shared" si="57"/>
        <v>0.83849428234315759</v>
      </c>
      <c r="AN31" s="14">
        <f>AN30</f>
        <v>0.83468834688346882</v>
      </c>
      <c r="AO31" s="14">
        <f t="shared" ref="AO31:AR31" si="58">SUM(AO27:AO30)/4</f>
        <v>0.79176408045301827</v>
      </c>
      <c r="AP31" s="14">
        <f t="shared" si="58"/>
        <v>0.76015926704889358</v>
      </c>
      <c r="AQ31" s="14">
        <f t="shared" si="58"/>
        <v>0.72803718929758254</v>
      </c>
      <c r="AR31" s="14">
        <f t="shared" si="58"/>
        <v>0.73611638030269688</v>
      </c>
      <c r="AS31" s="14">
        <f>AS30</f>
        <v>583</v>
      </c>
      <c r="AT31" s="14">
        <f t="shared" ref="AT31:AV31" si="59">SUM(AT27:AT30)/4</f>
        <v>0.79378685561215112</v>
      </c>
      <c r="AU31" s="14">
        <f t="shared" si="59"/>
        <v>0.79176408045301827</v>
      </c>
      <c r="AV31" s="14">
        <f t="shared" si="59"/>
        <v>0.7885085191589114</v>
      </c>
      <c r="AW31" s="14">
        <f>AW30</f>
        <v>583</v>
      </c>
    </row>
    <row r="32" spans="1:49" x14ac:dyDescent="0.25">
      <c r="A32">
        <v>1</v>
      </c>
      <c r="B32" s="1" t="s">
        <v>43</v>
      </c>
      <c r="C32" s="1" t="s">
        <v>44</v>
      </c>
      <c r="D32" s="1" t="s">
        <v>69</v>
      </c>
      <c r="E32">
        <v>27.372293472290039</v>
      </c>
      <c r="F32">
        <v>851</v>
      </c>
      <c r="G32">
        <v>638</v>
      </c>
      <c r="H32">
        <v>213</v>
      </c>
      <c r="I32">
        <v>0.86854460093896713</v>
      </c>
      <c r="J32">
        <v>0.28951486697965573</v>
      </c>
      <c r="K32">
        <v>0.86854460093896713</v>
      </c>
      <c r="L32">
        <v>0</v>
      </c>
      <c r="M32">
        <v>0.33333333333333331</v>
      </c>
      <c r="N32">
        <v>0.86854460093896713</v>
      </c>
      <c r="O32">
        <v>0</v>
      </c>
      <c r="P32">
        <v>0.30988274706867669</v>
      </c>
      <c r="Q32">
        <v>0.86854460093896724</v>
      </c>
      <c r="R32">
        <v>0</v>
      </c>
      <c r="S32" s="1" t="s">
        <v>189</v>
      </c>
      <c r="T32" s="1">
        <v>0</v>
      </c>
      <c r="U32" s="1">
        <v>0</v>
      </c>
      <c r="V32" s="1">
        <v>10</v>
      </c>
      <c r="W32" s="1">
        <v>0</v>
      </c>
      <c r="X32" s="1">
        <v>0</v>
      </c>
      <c r="Y32" s="1">
        <v>18</v>
      </c>
      <c r="Z32" s="1">
        <v>0</v>
      </c>
      <c r="AA32" s="1">
        <v>0</v>
      </c>
      <c r="AB32" s="1">
        <v>185</v>
      </c>
      <c r="AC32">
        <v>0</v>
      </c>
      <c r="AD32">
        <v>0</v>
      </c>
      <c r="AE32">
        <v>0</v>
      </c>
      <c r="AF32">
        <v>18</v>
      </c>
      <c r="AG32">
        <v>0</v>
      </c>
      <c r="AH32">
        <v>0</v>
      </c>
      <c r="AI32">
        <v>0</v>
      </c>
      <c r="AJ32">
        <v>10</v>
      </c>
      <c r="AK32">
        <v>0.92964824120603018</v>
      </c>
      <c r="AL32">
        <v>185</v>
      </c>
      <c r="AM32">
        <v>0.86854460093896713</v>
      </c>
      <c r="AN32">
        <v>1</v>
      </c>
      <c r="AO32">
        <v>0.86854460093896713</v>
      </c>
      <c r="AP32">
        <v>0.28951486697965573</v>
      </c>
      <c r="AQ32">
        <v>0.33333333333333331</v>
      </c>
      <c r="AR32">
        <v>0.30988274706867669</v>
      </c>
      <c r="AS32">
        <v>213</v>
      </c>
      <c r="AT32">
        <v>0.75436972382022971</v>
      </c>
      <c r="AU32">
        <v>0.86854460093896713</v>
      </c>
      <c r="AV32">
        <v>0.80744096067190407</v>
      </c>
      <c r="AW32">
        <v>213</v>
      </c>
    </row>
    <row r="33" spans="1:49" x14ac:dyDescent="0.25">
      <c r="A33">
        <v>2</v>
      </c>
      <c r="B33" s="1" t="s">
        <v>43</v>
      </c>
      <c r="C33" s="1" t="s">
        <v>44</v>
      </c>
      <c r="D33" s="1" t="s">
        <v>69</v>
      </c>
      <c r="E33">
        <v>29.392217397689819</v>
      </c>
      <c r="F33">
        <v>851</v>
      </c>
      <c r="G33">
        <v>638</v>
      </c>
      <c r="H33">
        <v>213</v>
      </c>
      <c r="I33">
        <v>0.87323943661971826</v>
      </c>
      <c r="J33">
        <v>0.2910798122065727</v>
      </c>
      <c r="K33">
        <v>0.87323943661971826</v>
      </c>
      <c r="L33">
        <v>0</v>
      </c>
      <c r="M33">
        <v>0.33333333333333331</v>
      </c>
      <c r="N33">
        <v>0.87323943661971826</v>
      </c>
      <c r="O33">
        <v>0</v>
      </c>
      <c r="P33">
        <v>0.31077694235588971</v>
      </c>
      <c r="Q33">
        <v>0.87323943661971826</v>
      </c>
      <c r="R33">
        <v>0</v>
      </c>
      <c r="S33" s="1" t="s">
        <v>190</v>
      </c>
      <c r="T33" s="1">
        <v>0</v>
      </c>
      <c r="U33" s="1">
        <v>0</v>
      </c>
      <c r="V33" s="1">
        <v>9</v>
      </c>
      <c r="W33" s="1">
        <v>0</v>
      </c>
      <c r="X33" s="1">
        <v>0</v>
      </c>
      <c r="Y33" s="1">
        <v>18</v>
      </c>
      <c r="Z33" s="1">
        <v>0</v>
      </c>
      <c r="AA33" s="1">
        <v>0</v>
      </c>
      <c r="AB33" s="1">
        <v>186</v>
      </c>
      <c r="AC33">
        <v>0</v>
      </c>
      <c r="AD33">
        <v>0</v>
      </c>
      <c r="AE33">
        <v>0</v>
      </c>
      <c r="AF33">
        <v>18</v>
      </c>
      <c r="AG33">
        <v>0</v>
      </c>
      <c r="AH33">
        <v>0</v>
      </c>
      <c r="AI33">
        <v>0</v>
      </c>
      <c r="AJ33">
        <v>9</v>
      </c>
      <c r="AK33">
        <v>0.93233082706766923</v>
      </c>
      <c r="AL33">
        <v>186</v>
      </c>
      <c r="AM33">
        <v>0.87323943661971826</v>
      </c>
      <c r="AN33">
        <v>1</v>
      </c>
      <c r="AO33">
        <v>0.87323943661971826</v>
      </c>
      <c r="AP33">
        <v>0.2910798122065727</v>
      </c>
      <c r="AQ33">
        <v>0.33333333333333331</v>
      </c>
      <c r="AR33">
        <v>0.31077694235588971</v>
      </c>
      <c r="AS33">
        <v>213</v>
      </c>
      <c r="AT33">
        <v>0.76254711366792294</v>
      </c>
      <c r="AU33">
        <v>0.87323943661971826</v>
      </c>
      <c r="AV33">
        <v>0.81414804617176739</v>
      </c>
      <c r="AW33">
        <v>213</v>
      </c>
    </row>
    <row r="34" spans="1:49" x14ac:dyDescent="0.25">
      <c r="A34">
        <v>3</v>
      </c>
      <c r="B34" s="1" t="s">
        <v>43</v>
      </c>
      <c r="C34" s="1" t="s">
        <v>44</v>
      </c>
      <c r="D34" s="1" t="s">
        <v>69</v>
      </c>
      <c r="E34">
        <v>29.414626836776733</v>
      </c>
      <c r="F34">
        <v>851</v>
      </c>
      <c r="G34">
        <v>638</v>
      </c>
      <c r="H34">
        <v>213</v>
      </c>
      <c r="I34">
        <v>0.87323943661971826</v>
      </c>
      <c r="J34">
        <v>0.2910798122065727</v>
      </c>
      <c r="K34">
        <v>0.87323943661971826</v>
      </c>
      <c r="L34">
        <v>0</v>
      </c>
      <c r="M34">
        <v>0.33333333333333331</v>
      </c>
      <c r="N34">
        <v>0.87323943661971826</v>
      </c>
      <c r="O34">
        <v>0</v>
      </c>
      <c r="P34">
        <v>0.31077694235588971</v>
      </c>
      <c r="Q34">
        <v>0.87323943661971826</v>
      </c>
      <c r="R34">
        <v>0</v>
      </c>
      <c r="S34" s="1" t="s">
        <v>190</v>
      </c>
      <c r="T34" s="1">
        <v>0</v>
      </c>
      <c r="U34" s="1">
        <v>0</v>
      </c>
      <c r="V34" s="1">
        <v>9</v>
      </c>
      <c r="W34" s="1">
        <v>0</v>
      </c>
      <c r="X34" s="1">
        <v>0</v>
      </c>
      <c r="Y34" s="1">
        <v>18</v>
      </c>
      <c r="Z34" s="1">
        <v>0</v>
      </c>
      <c r="AA34" s="1">
        <v>0</v>
      </c>
      <c r="AB34" s="1">
        <v>186</v>
      </c>
      <c r="AC34">
        <v>0</v>
      </c>
      <c r="AD34">
        <v>0</v>
      </c>
      <c r="AE34">
        <v>0</v>
      </c>
      <c r="AF34">
        <v>18</v>
      </c>
      <c r="AG34">
        <v>0</v>
      </c>
      <c r="AH34">
        <v>0</v>
      </c>
      <c r="AI34">
        <v>0</v>
      </c>
      <c r="AJ34">
        <v>9</v>
      </c>
      <c r="AK34">
        <v>0.93233082706766923</v>
      </c>
      <c r="AL34">
        <v>186</v>
      </c>
      <c r="AM34">
        <v>0.87323943661971826</v>
      </c>
      <c r="AN34">
        <v>1</v>
      </c>
      <c r="AO34">
        <v>0.87323943661971826</v>
      </c>
      <c r="AP34">
        <v>0.2910798122065727</v>
      </c>
      <c r="AQ34">
        <v>0.33333333333333331</v>
      </c>
      <c r="AR34">
        <v>0.31077694235588971</v>
      </c>
      <c r="AS34">
        <v>213</v>
      </c>
      <c r="AT34">
        <v>0.76254711366792294</v>
      </c>
      <c r="AU34">
        <v>0.87323943661971826</v>
      </c>
      <c r="AV34">
        <v>0.81414804617176739</v>
      </c>
      <c r="AW34">
        <v>213</v>
      </c>
    </row>
    <row r="35" spans="1:49" x14ac:dyDescent="0.25">
      <c r="A35">
        <v>4</v>
      </c>
      <c r="B35" s="1" t="s">
        <v>43</v>
      </c>
      <c r="C35" s="1" t="s">
        <v>44</v>
      </c>
      <c r="D35" s="1" t="s">
        <v>69</v>
      </c>
      <c r="E35">
        <v>29.30970668792725</v>
      </c>
      <c r="F35">
        <v>851</v>
      </c>
      <c r="G35">
        <v>639</v>
      </c>
      <c r="H35">
        <v>212</v>
      </c>
      <c r="I35">
        <v>0.87264150943396224</v>
      </c>
      <c r="J35">
        <v>0.29088050314465408</v>
      </c>
      <c r="K35">
        <v>0.87264150943396224</v>
      </c>
      <c r="L35">
        <v>0</v>
      </c>
      <c r="M35">
        <v>0.33333333333333331</v>
      </c>
      <c r="N35">
        <v>0.87264150943396224</v>
      </c>
      <c r="O35">
        <v>0</v>
      </c>
      <c r="P35">
        <v>0.31066330814441639</v>
      </c>
      <c r="Q35">
        <v>0.87264150943396224</v>
      </c>
      <c r="R35">
        <v>0</v>
      </c>
      <c r="S35" s="1" t="s">
        <v>191</v>
      </c>
      <c r="T35" s="1">
        <v>0</v>
      </c>
      <c r="U35" s="1">
        <v>0</v>
      </c>
      <c r="V35" s="1">
        <v>10</v>
      </c>
      <c r="W35" s="1">
        <v>0</v>
      </c>
      <c r="X35" s="1">
        <v>0</v>
      </c>
      <c r="Y35" s="1">
        <v>17</v>
      </c>
      <c r="Z35" s="1">
        <v>0</v>
      </c>
      <c r="AA35" s="1">
        <v>0</v>
      </c>
      <c r="AB35" s="1">
        <v>185</v>
      </c>
      <c r="AC35">
        <v>0</v>
      </c>
      <c r="AD35">
        <v>0</v>
      </c>
      <c r="AE35">
        <v>0</v>
      </c>
      <c r="AF35">
        <v>17</v>
      </c>
      <c r="AG35">
        <v>0</v>
      </c>
      <c r="AH35">
        <v>0</v>
      </c>
      <c r="AI35">
        <v>0</v>
      </c>
      <c r="AJ35">
        <v>10</v>
      </c>
      <c r="AK35">
        <v>0.93198992443324935</v>
      </c>
      <c r="AL35">
        <v>185</v>
      </c>
      <c r="AM35">
        <v>0.87264150943396224</v>
      </c>
      <c r="AN35">
        <v>1</v>
      </c>
      <c r="AO35">
        <v>0.87264150943396224</v>
      </c>
      <c r="AP35">
        <v>0.29088050314465408</v>
      </c>
      <c r="AQ35">
        <v>0.33333333333333331</v>
      </c>
      <c r="AR35">
        <v>0.31066330814441639</v>
      </c>
      <c r="AS35">
        <v>212</v>
      </c>
      <c r="AT35">
        <v>0.76150320398718407</v>
      </c>
      <c r="AU35">
        <v>0.87264150943396224</v>
      </c>
      <c r="AV35">
        <v>0.81329309443467523</v>
      </c>
      <c r="AW35">
        <v>212</v>
      </c>
    </row>
    <row r="36" spans="1:49" s="15" customFormat="1" x14ac:dyDescent="0.25">
      <c r="A36" s="14" t="s">
        <v>151</v>
      </c>
      <c r="B36" s="14" t="str">
        <f>B35</f>
        <v>NA02</v>
      </c>
      <c r="C36" s="14" t="str">
        <f>C35</f>
        <v>gerom</v>
      </c>
      <c r="D36" s="14" t="str">
        <f>D35</f>
        <v>Ternary</v>
      </c>
      <c r="E36" s="14">
        <f>SUM(E32:E35)</f>
        <v>115.48884439468384</v>
      </c>
      <c r="F36" s="14">
        <f>F35</f>
        <v>851</v>
      </c>
      <c r="G36" s="14">
        <f t="shared" ref="G36:H36" si="60">G35</f>
        <v>639</v>
      </c>
      <c r="H36" s="14">
        <f t="shared" si="60"/>
        <v>212</v>
      </c>
      <c r="I36" s="14">
        <f>SUM(I32:I35)/4</f>
        <v>0.87191624590309158</v>
      </c>
      <c r="J36" s="14">
        <f t="shared" ref="J36:L36" si="61">SUM(J32:J35)/4</f>
        <v>0.29063874863436379</v>
      </c>
      <c r="K36" s="14">
        <f t="shared" si="61"/>
        <v>0.87191624590309158</v>
      </c>
      <c r="L36" s="14">
        <f t="shared" si="61"/>
        <v>0</v>
      </c>
      <c r="M36" s="14">
        <f t="shared" ref="M36:R36" si="62">SUM(M32:M35)/4</f>
        <v>0.33333333333333331</v>
      </c>
      <c r="N36" s="14">
        <f t="shared" si="62"/>
        <v>0.87191624590309158</v>
      </c>
      <c r="O36" s="14">
        <f t="shared" si="62"/>
        <v>0</v>
      </c>
      <c r="P36" s="14">
        <f t="shared" si="62"/>
        <v>0.31052498498121811</v>
      </c>
      <c r="Q36" s="14">
        <f t="shared" si="62"/>
        <v>0.87191624590309158</v>
      </c>
      <c r="R36" s="14">
        <f t="shared" si="62"/>
        <v>0</v>
      </c>
      <c r="S36" s="14"/>
      <c r="T36" s="14">
        <f>ROUND(SUM(T32:T35)/4,0)</f>
        <v>0</v>
      </c>
      <c r="U36" s="14">
        <f>ROUND(SUM(U32:U35)/4,0)</f>
        <v>0</v>
      </c>
      <c r="V36" s="14">
        <f t="shared" ref="V36:AB36" si="63">ROUND(SUM(V32:V35)/4,0)</f>
        <v>10</v>
      </c>
      <c r="W36" s="14">
        <f t="shared" si="63"/>
        <v>0</v>
      </c>
      <c r="X36" s="14">
        <f t="shared" si="63"/>
        <v>0</v>
      </c>
      <c r="Y36" s="14">
        <f t="shared" si="63"/>
        <v>18</v>
      </c>
      <c r="Z36" s="14">
        <f t="shared" si="63"/>
        <v>0</v>
      </c>
      <c r="AA36" s="14">
        <f t="shared" si="63"/>
        <v>0</v>
      </c>
      <c r="AB36" s="14">
        <f t="shared" si="63"/>
        <v>186</v>
      </c>
      <c r="AC36" s="14">
        <f t="shared" ref="AC36" si="64">SUM(AC32:AC35)/4</f>
        <v>0</v>
      </c>
      <c r="AD36" s="14">
        <f t="shared" ref="AD36:AE36" si="65">SUM(AD32:AD35)/4</f>
        <v>0</v>
      </c>
      <c r="AE36" s="14">
        <f t="shared" si="65"/>
        <v>0</v>
      </c>
      <c r="AF36" s="14">
        <f>AF35</f>
        <v>17</v>
      </c>
      <c r="AG36" s="14">
        <f t="shared" ref="AG36:AI36" si="66">SUM(AG32:AG35)/4</f>
        <v>0</v>
      </c>
      <c r="AH36" s="14">
        <f t="shared" si="66"/>
        <v>0</v>
      </c>
      <c r="AI36" s="14">
        <f t="shared" si="66"/>
        <v>0</v>
      </c>
      <c r="AJ36" s="14">
        <f>AJ35</f>
        <v>10</v>
      </c>
      <c r="AK36" s="14">
        <f t="shared" ref="AK36:AM36" si="67">SUM(AK32:AK35)/4</f>
        <v>0.9315749549436545</v>
      </c>
      <c r="AL36" s="14">
        <f t="shared" si="67"/>
        <v>185.5</v>
      </c>
      <c r="AM36" s="14">
        <f t="shared" si="67"/>
        <v>0.87191624590309158</v>
      </c>
      <c r="AN36" s="14">
        <f>AN35</f>
        <v>1</v>
      </c>
      <c r="AO36" s="14">
        <f t="shared" ref="AO36:AR36" si="68">SUM(AO32:AO35)/4</f>
        <v>0.87191624590309158</v>
      </c>
      <c r="AP36" s="14">
        <f t="shared" si="68"/>
        <v>0.29063874863436379</v>
      </c>
      <c r="AQ36" s="14">
        <f t="shared" si="68"/>
        <v>0.33333333333333331</v>
      </c>
      <c r="AR36" s="14">
        <f t="shared" si="68"/>
        <v>0.31052498498121811</v>
      </c>
      <c r="AS36" s="14">
        <f>AS35</f>
        <v>212</v>
      </c>
      <c r="AT36" s="14">
        <f t="shared" ref="AT36:AV36" si="69">SUM(AT32:AT35)/4</f>
        <v>0.76024178878581483</v>
      </c>
      <c r="AU36" s="14">
        <f t="shared" si="69"/>
        <v>0.87191624590309158</v>
      </c>
      <c r="AV36" s="14">
        <f t="shared" si="69"/>
        <v>0.81225753686252844</v>
      </c>
      <c r="AW36" s="14">
        <f>AW35</f>
        <v>212</v>
      </c>
    </row>
    <row r="37" spans="1:49" x14ac:dyDescent="0.25">
      <c r="A37">
        <v>1</v>
      </c>
      <c r="B37" s="1" t="s">
        <v>45</v>
      </c>
      <c r="C37" s="1" t="s">
        <v>46</v>
      </c>
      <c r="D37" s="1" t="s">
        <v>69</v>
      </c>
      <c r="E37">
        <v>86.648298263549805</v>
      </c>
      <c r="F37">
        <v>3439</v>
      </c>
      <c r="G37">
        <v>2579</v>
      </c>
      <c r="H37">
        <v>860</v>
      </c>
      <c r="I37">
        <v>0.64534883720930236</v>
      </c>
      <c r="J37">
        <v>0.4322292856704133</v>
      </c>
      <c r="K37">
        <v>0.64534883720930236</v>
      </c>
      <c r="L37">
        <v>0</v>
      </c>
      <c r="M37">
        <v>0.4317339477111089</v>
      </c>
      <c r="N37">
        <v>0.64534883720930236</v>
      </c>
      <c r="O37">
        <v>0</v>
      </c>
      <c r="P37">
        <v>0.4277753956843941</v>
      </c>
      <c r="Q37">
        <v>0.64534883720930236</v>
      </c>
      <c r="R37">
        <v>0</v>
      </c>
      <c r="S37" s="1" t="s">
        <v>192</v>
      </c>
      <c r="T37" s="1">
        <v>214</v>
      </c>
      <c r="U37" s="1">
        <v>0</v>
      </c>
      <c r="V37" s="1">
        <v>188</v>
      </c>
      <c r="W37" s="1">
        <v>4</v>
      </c>
      <c r="X37" s="1">
        <v>0</v>
      </c>
      <c r="Y37" s="1">
        <v>7</v>
      </c>
      <c r="Z37" s="1">
        <v>106</v>
      </c>
      <c r="AA37" s="1">
        <v>0</v>
      </c>
      <c r="AB37" s="1">
        <v>341</v>
      </c>
      <c r="AC37">
        <v>0</v>
      </c>
      <c r="AD37">
        <v>0</v>
      </c>
      <c r="AE37">
        <v>0</v>
      </c>
      <c r="AF37">
        <v>11</v>
      </c>
      <c r="AG37">
        <v>0.66049382716049387</v>
      </c>
      <c r="AH37">
        <v>0.53233830845771146</v>
      </c>
      <c r="AI37">
        <v>0.58953168044077153</v>
      </c>
      <c r="AJ37">
        <v>402</v>
      </c>
      <c r="AK37">
        <v>0.69379450661241093</v>
      </c>
      <c r="AL37">
        <v>447</v>
      </c>
      <c r="AM37">
        <v>0.63619402985074625</v>
      </c>
      <c r="AN37">
        <v>0.76286353467561518</v>
      </c>
      <c r="AO37">
        <v>0.64534883720930236</v>
      </c>
      <c r="AP37">
        <v>0.4322292856704133</v>
      </c>
      <c r="AQ37">
        <v>0.4317339477111089</v>
      </c>
      <c r="AR37">
        <v>0.4277753956843941</v>
      </c>
      <c r="AS37">
        <v>860</v>
      </c>
      <c r="AT37">
        <v>0.63941540681604891</v>
      </c>
      <c r="AU37">
        <v>0.64534883720930236</v>
      </c>
      <c r="AV37">
        <v>0.63618358138713693</v>
      </c>
      <c r="AW37">
        <v>860</v>
      </c>
    </row>
    <row r="38" spans="1:49" x14ac:dyDescent="0.25">
      <c r="A38">
        <v>2</v>
      </c>
      <c r="B38" s="1" t="s">
        <v>45</v>
      </c>
      <c r="C38" s="1" t="s">
        <v>46</v>
      </c>
      <c r="D38" s="1" t="s">
        <v>69</v>
      </c>
      <c r="E38">
        <v>89.815471649169922</v>
      </c>
      <c r="F38">
        <v>3439</v>
      </c>
      <c r="G38">
        <v>2579</v>
      </c>
      <c r="H38">
        <v>860</v>
      </c>
      <c r="I38">
        <v>0.6953488372093023</v>
      </c>
      <c r="J38">
        <v>0.46308073691636159</v>
      </c>
      <c r="K38">
        <v>0.6953488372093023</v>
      </c>
      <c r="L38">
        <v>0</v>
      </c>
      <c r="M38">
        <v>0.4686411343728783</v>
      </c>
      <c r="N38">
        <v>0.6953488372093023</v>
      </c>
      <c r="O38">
        <v>0</v>
      </c>
      <c r="P38">
        <v>0.46577819343776788</v>
      </c>
      <c r="Q38">
        <v>0.6953488372093023</v>
      </c>
      <c r="R38">
        <v>0</v>
      </c>
      <c r="S38" s="1" t="s">
        <v>193</v>
      </c>
      <c r="T38" s="1">
        <v>272</v>
      </c>
      <c r="U38" s="1">
        <v>0</v>
      </c>
      <c r="V38" s="1">
        <v>130</v>
      </c>
      <c r="W38" s="1">
        <v>4</v>
      </c>
      <c r="X38" s="1">
        <v>0</v>
      </c>
      <c r="Y38" s="1">
        <v>7</v>
      </c>
      <c r="Z38" s="1">
        <v>121</v>
      </c>
      <c r="AA38" s="1">
        <v>0</v>
      </c>
      <c r="AB38" s="1">
        <v>326</v>
      </c>
      <c r="AC38">
        <v>0</v>
      </c>
      <c r="AD38">
        <v>0</v>
      </c>
      <c r="AE38">
        <v>0</v>
      </c>
      <c r="AF38">
        <v>11</v>
      </c>
      <c r="AG38">
        <v>0.68513853904282118</v>
      </c>
      <c r="AH38">
        <v>0.6766169154228856</v>
      </c>
      <c r="AI38">
        <v>0.68085106382978722</v>
      </c>
      <c r="AJ38">
        <v>402</v>
      </c>
      <c r="AK38">
        <v>0.71648351648351649</v>
      </c>
      <c r="AL38">
        <v>447</v>
      </c>
      <c r="AM38">
        <v>0.70410367170626353</v>
      </c>
      <c r="AN38">
        <v>0.72930648769574946</v>
      </c>
      <c r="AO38">
        <v>0.6953488372093023</v>
      </c>
      <c r="AP38">
        <v>0.46308073691636159</v>
      </c>
      <c r="AQ38">
        <v>0.4686411343728783</v>
      </c>
      <c r="AR38">
        <v>0.46577819343776788</v>
      </c>
      <c r="AS38">
        <v>860</v>
      </c>
      <c r="AT38">
        <v>0.68623259761385336</v>
      </c>
      <c r="AU38">
        <v>0.6953488372093023</v>
      </c>
      <c r="AV38">
        <v>0.69066309247407709</v>
      </c>
      <c r="AW38">
        <v>860</v>
      </c>
    </row>
    <row r="39" spans="1:49" x14ac:dyDescent="0.25">
      <c r="A39">
        <v>3</v>
      </c>
      <c r="B39" s="1" t="s">
        <v>45</v>
      </c>
      <c r="C39" s="1" t="s">
        <v>46</v>
      </c>
      <c r="D39" s="1" t="s">
        <v>69</v>
      </c>
      <c r="E39">
        <v>88.823945283889771</v>
      </c>
      <c r="F39">
        <v>3439</v>
      </c>
      <c r="G39">
        <v>2579</v>
      </c>
      <c r="H39">
        <v>860</v>
      </c>
      <c r="I39">
        <v>0.67674418604651165</v>
      </c>
      <c r="J39">
        <v>0.4535169029443839</v>
      </c>
      <c r="K39">
        <v>0.67674418604651165</v>
      </c>
      <c r="L39">
        <v>0</v>
      </c>
      <c r="M39">
        <v>0.45344228713929458</v>
      </c>
      <c r="N39">
        <v>0.67674418604651165</v>
      </c>
      <c r="O39">
        <v>0</v>
      </c>
      <c r="P39">
        <v>0.45035205565885489</v>
      </c>
      <c r="Q39">
        <v>0.67674418604651165</v>
      </c>
      <c r="R39">
        <v>0</v>
      </c>
      <c r="S39" s="1" t="s">
        <v>194</v>
      </c>
      <c r="T39" s="1">
        <v>234</v>
      </c>
      <c r="U39" s="1">
        <v>0</v>
      </c>
      <c r="V39" s="1">
        <v>167</v>
      </c>
      <c r="W39" s="1">
        <v>2</v>
      </c>
      <c r="X39" s="1">
        <v>0</v>
      </c>
      <c r="Y39" s="1">
        <v>9</v>
      </c>
      <c r="Z39" s="1">
        <v>100</v>
      </c>
      <c r="AA39" s="1">
        <v>0</v>
      </c>
      <c r="AB39" s="1">
        <v>348</v>
      </c>
      <c r="AC39">
        <v>0</v>
      </c>
      <c r="AD39">
        <v>0</v>
      </c>
      <c r="AE39">
        <v>0</v>
      </c>
      <c r="AF39">
        <v>11</v>
      </c>
      <c r="AG39">
        <v>0.6964285714285714</v>
      </c>
      <c r="AH39">
        <v>0.58354114713216954</v>
      </c>
      <c r="AI39">
        <v>0.63500678426051549</v>
      </c>
      <c r="AJ39">
        <v>401</v>
      </c>
      <c r="AK39">
        <v>0.71604938271604945</v>
      </c>
      <c r="AL39">
        <v>448</v>
      </c>
      <c r="AM39">
        <v>0.66412213740458015</v>
      </c>
      <c r="AN39">
        <v>0.7767857142857143</v>
      </c>
      <c r="AO39">
        <v>0.67674418604651165</v>
      </c>
      <c r="AP39">
        <v>0.4535169029443839</v>
      </c>
      <c r="AQ39">
        <v>0.45344228713929458</v>
      </c>
      <c r="AR39">
        <v>0.45035205565885489</v>
      </c>
      <c r="AS39">
        <v>860</v>
      </c>
      <c r="AT39">
        <v>0.67069136593035938</v>
      </c>
      <c r="AU39">
        <v>0.67674418604651165</v>
      </c>
      <c r="AV39">
        <v>0.66910214412239177</v>
      </c>
      <c r="AW39">
        <v>860</v>
      </c>
    </row>
    <row r="40" spans="1:49" x14ac:dyDescent="0.25">
      <c r="A40">
        <v>4</v>
      </c>
      <c r="B40" s="1" t="s">
        <v>45</v>
      </c>
      <c r="C40" s="1" t="s">
        <v>46</v>
      </c>
      <c r="D40" s="1" t="s">
        <v>69</v>
      </c>
      <c r="E40">
        <v>88.616379737854004</v>
      </c>
      <c r="F40">
        <v>3439</v>
      </c>
      <c r="G40">
        <v>2580</v>
      </c>
      <c r="H40">
        <v>859</v>
      </c>
      <c r="I40">
        <v>0.69732246798603026</v>
      </c>
      <c r="J40">
        <v>0.4655784586815227</v>
      </c>
      <c r="K40">
        <v>0.69732246798603026</v>
      </c>
      <c r="L40">
        <v>0</v>
      </c>
      <c r="M40">
        <v>0.46774804061275388</v>
      </c>
      <c r="N40">
        <v>0.69732246798603026</v>
      </c>
      <c r="O40">
        <v>0</v>
      </c>
      <c r="P40">
        <v>0.46524909319712782</v>
      </c>
      <c r="Q40">
        <v>0.69732246798603026</v>
      </c>
      <c r="R40">
        <v>0</v>
      </c>
      <c r="S40" s="1" t="s">
        <v>195</v>
      </c>
      <c r="T40" s="1">
        <v>253</v>
      </c>
      <c r="U40" s="1">
        <v>0</v>
      </c>
      <c r="V40" s="1">
        <v>148</v>
      </c>
      <c r="W40" s="1">
        <v>4</v>
      </c>
      <c r="X40" s="1">
        <v>0</v>
      </c>
      <c r="Y40" s="1">
        <v>6</v>
      </c>
      <c r="Z40" s="1">
        <v>102</v>
      </c>
      <c r="AA40" s="1">
        <v>0</v>
      </c>
      <c r="AB40" s="1">
        <v>346</v>
      </c>
      <c r="AC40">
        <v>0</v>
      </c>
      <c r="AD40">
        <v>0</v>
      </c>
      <c r="AE40">
        <v>0</v>
      </c>
      <c r="AF40">
        <v>10</v>
      </c>
      <c r="AG40">
        <v>0.70473537604456826</v>
      </c>
      <c r="AH40">
        <v>0.63092269326683292</v>
      </c>
      <c r="AI40">
        <v>0.6657894736842106</v>
      </c>
      <c r="AJ40">
        <v>401</v>
      </c>
      <c r="AK40">
        <v>0.72995780590717296</v>
      </c>
      <c r="AL40">
        <v>448</v>
      </c>
      <c r="AM40">
        <v>0.69199999999999995</v>
      </c>
      <c r="AN40">
        <v>0.7723214285714286</v>
      </c>
      <c r="AO40">
        <v>0.69732246798603026</v>
      </c>
      <c r="AP40">
        <v>0.4655784586815227</v>
      </c>
      <c r="AQ40">
        <v>0.46774804061275388</v>
      </c>
      <c r="AR40">
        <v>0.46524909319712782</v>
      </c>
      <c r="AS40">
        <v>859</v>
      </c>
      <c r="AT40">
        <v>0.68988927333396022</v>
      </c>
      <c r="AU40">
        <v>0.69732246798603026</v>
      </c>
      <c r="AV40">
        <v>0.69150486145958323</v>
      </c>
      <c r="AW40">
        <v>859</v>
      </c>
    </row>
    <row r="41" spans="1:49" s="15" customFormat="1" x14ac:dyDescent="0.25">
      <c r="A41" s="14" t="s">
        <v>151</v>
      </c>
      <c r="B41" s="14" t="str">
        <f>B40</f>
        <v>NA03</v>
      </c>
      <c r="C41" s="14" t="str">
        <f>C40</f>
        <v>ompc</v>
      </c>
      <c r="D41" s="14" t="str">
        <f>D40</f>
        <v>Ternary</v>
      </c>
      <c r="E41" s="14">
        <f>SUM(E37:E40)</f>
        <v>353.9040949344635</v>
      </c>
      <c r="F41" s="14">
        <f>F40</f>
        <v>3439</v>
      </c>
      <c r="G41" s="14">
        <f t="shared" ref="G41:H41" si="70">G40</f>
        <v>2580</v>
      </c>
      <c r="H41" s="14">
        <f t="shared" si="70"/>
        <v>859</v>
      </c>
      <c r="I41" s="14">
        <f>SUM(I37:I40)/4</f>
        <v>0.67869108211278661</v>
      </c>
      <c r="J41" s="14">
        <f t="shared" ref="J41:L41" si="71">SUM(J37:J40)/4</f>
        <v>0.45360134605317037</v>
      </c>
      <c r="K41" s="14">
        <f t="shared" si="71"/>
        <v>0.67869108211278661</v>
      </c>
      <c r="L41" s="14">
        <f t="shared" si="71"/>
        <v>0</v>
      </c>
      <c r="M41" s="14">
        <f t="shared" ref="M41:R41" si="72">SUM(M37:M40)/4</f>
        <v>0.45539135245900891</v>
      </c>
      <c r="N41" s="14">
        <f t="shared" si="72"/>
        <v>0.67869108211278661</v>
      </c>
      <c r="O41" s="14">
        <f t="shared" si="72"/>
        <v>0</v>
      </c>
      <c r="P41" s="14">
        <f t="shared" si="72"/>
        <v>0.45228868449453619</v>
      </c>
      <c r="Q41" s="14">
        <f t="shared" si="72"/>
        <v>0.67869108211278661</v>
      </c>
      <c r="R41" s="14">
        <f t="shared" si="72"/>
        <v>0</v>
      </c>
      <c r="S41" s="14"/>
      <c r="T41" s="14">
        <f>ROUND(SUM(T37:T40)/4,0)</f>
        <v>243</v>
      </c>
      <c r="U41" s="14">
        <f>ROUND(SUM(U37:U40)/4,0)</f>
        <v>0</v>
      </c>
      <c r="V41" s="14">
        <f t="shared" ref="V41:AB41" si="73">ROUND(SUM(V37:V40)/4,0)</f>
        <v>158</v>
      </c>
      <c r="W41" s="14">
        <f t="shared" si="73"/>
        <v>4</v>
      </c>
      <c r="X41" s="14">
        <f t="shared" si="73"/>
        <v>0</v>
      </c>
      <c r="Y41" s="14">
        <f t="shared" si="73"/>
        <v>7</v>
      </c>
      <c r="Z41" s="14">
        <f t="shared" si="73"/>
        <v>107</v>
      </c>
      <c r="AA41" s="14">
        <f t="shared" si="73"/>
        <v>0</v>
      </c>
      <c r="AB41" s="14">
        <f t="shared" si="73"/>
        <v>340</v>
      </c>
      <c r="AC41" s="14">
        <f t="shared" ref="AC41" si="74">SUM(AC37:AC40)/4</f>
        <v>0</v>
      </c>
      <c r="AD41" s="14">
        <f t="shared" ref="AD41:AE41" si="75">SUM(AD37:AD40)/4</f>
        <v>0</v>
      </c>
      <c r="AE41" s="14">
        <f t="shared" si="75"/>
        <v>0</v>
      </c>
      <c r="AF41" s="14">
        <f>AF40</f>
        <v>10</v>
      </c>
      <c r="AG41" s="14">
        <f t="shared" ref="AG41:AI41" si="76">SUM(AG37:AG40)/4</f>
        <v>0.6866990784191136</v>
      </c>
      <c r="AH41" s="14">
        <f t="shared" si="76"/>
        <v>0.60585476606989985</v>
      </c>
      <c r="AI41" s="14">
        <f t="shared" si="76"/>
        <v>0.64279475055382118</v>
      </c>
      <c r="AJ41" s="14">
        <f>AJ40</f>
        <v>401</v>
      </c>
      <c r="AK41" s="14">
        <f t="shared" ref="AK41:AM41" si="77">SUM(AK37:AK40)/4</f>
        <v>0.71407130292978738</v>
      </c>
      <c r="AL41" s="14">
        <f t="shared" si="77"/>
        <v>447.5</v>
      </c>
      <c r="AM41" s="14">
        <f t="shared" si="77"/>
        <v>0.67410495974039741</v>
      </c>
      <c r="AN41" s="14">
        <f>AN40</f>
        <v>0.7723214285714286</v>
      </c>
      <c r="AO41" s="14">
        <f t="shared" ref="AO41:AR41" si="78">SUM(AO37:AO40)/4</f>
        <v>0.67869108211278661</v>
      </c>
      <c r="AP41" s="14">
        <f t="shared" si="78"/>
        <v>0.45360134605317037</v>
      </c>
      <c r="AQ41" s="14">
        <f t="shared" si="78"/>
        <v>0.45539135245900891</v>
      </c>
      <c r="AR41" s="14">
        <f t="shared" si="78"/>
        <v>0.45228868449453619</v>
      </c>
      <c r="AS41" s="14">
        <f>AS40</f>
        <v>859</v>
      </c>
      <c r="AT41" s="14">
        <f t="shared" ref="AT41:AV41" si="79">SUM(AT37:AT40)/4</f>
        <v>0.67155716092355555</v>
      </c>
      <c r="AU41" s="14">
        <f t="shared" si="79"/>
        <v>0.67869108211278661</v>
      </c>
      <c r="AV41" s="14">
        <f t="shared" si="79"/>
        <v>0.67186341986079734</v>
      </c>
      <c r="AW41" s="14">
        <f>AW40</f>
        <v>859</v>
      </c>
    </row>
    <row r="42" spans="1:49" x14ac:dyDescent="0.25">
      <c r="A42">
        <v>1</v>
      </c>
      <c r="B42" s="1" t="s">
        <v>47</v>
      </c>
      <c r="C42" s="1" t="s">
        <v>48</v>
      </c>
      <c r="D42" s="1" t="s">
        <v>69</v>
      </c>
      <c r="E42">
        <v>20.951768398284912</v>
      </c>
      <c r="F42">
        <v>590</v>
      </c>
      <c r="G42">
        <v>442</v>
      </c>
      <c r="H42">
        <v>148</v>
      </c>
      <c r="I42">
        <v>0.85810810810810811</v>
      </c>
      <c r="J42">
        <v>0.286036036036036</v>
      </c>
      <c r="K42">
        <v>0.85810810810810811</v>
      </c>
      <c r="L42">
        <v>0</v>
      </c>
      <c r="M42">
        <v>0.33333333333333331</v>
      </c>
      <c r="N42">
        <v>0.85810810810810811</v>
      </c>
      <c r="O42">
        <v>0</v>
      </c>
      <c r="P42">
        <v>0.30787878787878781</v>
      </c>
      <c r="Q42">
        <v>0.85810810810810811</v>
      </c>
      <c r="R42">
        <v>0</v>
      </c>
      <c r="S42" s="1" t="s">
        <v>196</v>
      </c>
      <c r="T42" s="1">
        <v>0</v>
      </c>
      <c r="U42" s="1">
        <v>12</v>
      </c>
      <c r="V42" s="1">
        <v>0</v>
      </c>
      <c r="W42" s="1">
        <v>0</v>
      </c>
      <c r="X42" s="1">
        <v>127</v>
      </c>
      <c r="Y42" s="1">
        <v>0</v>
      </c>
      <c r="Z42" s="1">
        <v>0</v>
      </c>
      <c r="AA42" s="1">
        <v>9</v>
      </c>
      <c r="AB42" s="1">
        <v>0</v>
      </c>
      <c r="AC42">
        <v>0.85810810810810811</v>
      </c>
      <c r="AD42">
        <v>1</v>
      </c>
      <c r="AE42">
        <v>0.92363636363636359</v>
      </c>
      <c r="AF42">
        <v>127</v>
      </c>
      <c r="AG42">
        <v>0</v>
      </c>
      <c r="AH42">
        <v>0</v>
      </c>
      <c r="AI42">
        <v>0</v>
      </c>
      <c r="AJ42">
        <v>12</v>
      </c>
      <c r="AK42">
        <v>0</v>
      </c>
      <c r="AL42">
        <v>9</v>
      </c>
      <c r="AM42">
        <v>0</v>
      </c>
      <c r="AN42">
        <v>0</v>
      </c>
      <c r="AO42">
        <v>0.85810810810810811</v>
      </c>
      <c r="AP42">
        <v>0.286036036036036</v>
      </c>
      <c r="AQ42">
        <v>0.33333333333333331</v>
      </c>
      <c r="AR42">
        <v>0.30787878787878781</v>
      </c>
      <c r="AS42">
        <v>148</v>
      </c>
      <c r="AT42">
        <v>0.73634952520087649</v>
      </c>
      <c r="AU42">
        <v>0.85810810810810811</v>
      </c>
      <c r="AV42">
        <v>0.79257985257985253</v>
      </c>
      <c r="AW42">
        <v>148</v>
      </c>
    </row>
    <row r="43" spans="1:49" x14ac:dyDescent="0.25">
      <c r="A43">
        <v>2</v>
      </c>
      <c r="B43" s="1" t="s">
        <v>47</v>
      </c>
      <c r="C43" s="1" t="s">
        <v>48</v>
      </c>
      <c r="D43" s="1" t="s">
        <v>69</v>
      </c>
      <c r="E43">
        <v>23.723140954971321</v>
      </c>
      <c r="F43">
        <v>590</v>
      </c>
      <c r="G43">
        <v>442</v>
      </c>
      <c r="H43">
        <v>148</v>
      </c>
      <c r="I43">
        <v>0.85810810810810811</v>
      </c>
      <c r="J43">
        <v>0.286036036036036</v>
      </c>
      <c r="K43">
        <v>0.85810810810810811</v>
      </c>
      <c r="L43">
        <v>0</v>
      </c>
      <c r="M43">
        <v>0.33333333333333331</v>
      </c>
      <c r="N43">
        <v>0.85810810810810811</v>
      </c>
      <c r="O43">
        <v>0</v>
      </c>
      <c r="P43">
        <v>0.30787878787878781</v>
      </c>
      <c r="Q43">
        <v>0.85810810810810811</v>
      </c>
      <c r="R43">
        <v>0</v>
      </c>
      <c r="S43" s="1" t="s">
        <v>196</v>
      </c>
      <c r="T43" s="1">
        <v>0</v>
      </c>
      <c r="U43" s="1">
        <v>12</v>
      </c>
      <c r="V43" s="1">
        <v>0</v>
      </c>
      <c r="W43" s="1">
        <v>0</v>
      </c>
      <c r="X43" s="1">
        <v>127</v>
      </c>
      <c r="Y43" s="1">
        <v>0</v>
      </c>
      <c r="Z43" s="1">
        <v>0</v>
      </c>
      <c r="AA43" s="1">
        <v>9</v>
      </c>
      <c r="AB43" s="1">
        <v>0</v>
      </c>
      <c r="AC43">
        <v>0.85810810810810811</v>
      </c>
      <c r="AD43">
        <v>1</v>
      </c>
      <c r="AE43">
        <v>0.92363636363636359</v>
      </c>
      <c r="AF43">
        <v>127</v>
      </c>
      <c r="AG43">
        <v>0</v>
      </c>
      <c r="AH43">
        <v>0</v>
      </c>
      <c r="AI43">
        <v>0</v>
      </c>
      <c r="AJ43">
        <v>12</v>
      </c>
      <c r="AK43">
        <v>0</v>
      </c>
      <c r="AL43">
        <v>9</v>
      </c>
      <c r="AM43">
        <v>0</v>
      </c>
      <c r="AN43">
        <v>0</v>
      </c>
      <c r="AO43">
        <v>0.85810810810810811</v>
      </c>
      <c r="AP43">
        <v>0.286036036036036</v>
      </c>
      <c r="AQ43">
        <v>0.33333333333333331</v>
      </c>
      <c r="AR43">
        <v>0.30787878787878781</v>
      </c>
      <c r="AS43">
        <v>148</v>
      </c>
      <c r="AT43">
        <v>0.73634952520087649</v>
      </c>
      <c r="AU43">
        <v>0.85810810810810811</v>
      </c>
      <c r="AV43">
        <v>0.79257985257985253</v>
      </c>
      <c r="AW43">
        <v>148</v>
      </c>
    </row>
    <row r="44" spans="1:49" x14ac:dyDescent="0.25">
      <c r="A44">
        <v>3</v>
      </c>
      <c r="B44" s="1" t="s">
        <v>47</v>
      </c>
      <c r="C44" s="1" t="s">
        <v>48</v>
      </c>
      <c r="D44" s="1" t="s">
        <v>69</v>
      </c>
      <c r="E44">
        <v>23.913752317428589</v>
      </c>
      <c r="F44">
        <v>590</v>
      </c>
      <c r="G44">
        <v>443</v>
      </c>
      <c r="H44">
        <v>147</v>
      </c>
      <c r="I44">
        <v>0.8571428571428571</v>
      </c>
      <c r="J44">
        <v>0.2857142857142857</v>
      </c>
      <c r="K44">
        <v>0.8571428571428571</v>
      </c>
      <c r="L44">
        <v>0</v>
      </c>
      <c r="M44">
        <v>0.33333333333333331</v>
      </c>
      <c r="N44">
        <v>0.8571428571428571</v>
      </c>
      <c r="O44">
        <v>0</v>
      </c>
      <c r="P44">
        <v>0.3076923076923076</v>
      </c>
      <c r="Q44">
        <v>0.8571428571428571</v>
      </c>
      <c r="R44">
        <v>0</v>
      </c>
      <c r="S44" s="1" t="s">
        <v>197</v>
      </c>
      <c r="T44" s="1">
        <v>0</v>
      </c>
      <c r="U44" s="1">
        <v>13</v>
      </c>
      <c r="V44" s="1">
        <v>0</v>
      </c>
      <c r="W44" s="1">
        <v>0</v>
      </c>
      <c r="X44" s="1">
        <v>126</v>
      </c>
      <c r="Y44" s="1">
        <v>0</v>
      </c>
      <c r="Z44" s="1">
        <v>0</v>
      </c>
      <c r="AA44" s="1">
        <v>8</v>
      </c>
      <c r="AB44" s="1">
        <v>0</v>
      </c>
      <c r="AC44">
        <v>0.8571428571428571</v>
      </c>
      <c r="AD44">
        <v>1</v>
      </c>
      <c r="AE44">
        <v>0.92307692307692302</v>
      </c>
      <c r="AF44">
        <v>126</v>
      </c>
      <c r="AG44">
        <v>0</v>
      </c>
      <c r="AH44">
        <v>0</v>
      </c>
      <c r="AI44">
        <v>0</v>
      </c>
      <c r="AJ44">
        <v>13</v>
      </c>
      <c r="AK44">
        <v>0</v>
      </c>
      <c r="AL44">
        <v>8</v>
      </c>
      <c r="AM44">
        <v>0</v>
      </c>
      <c r="AN44">
        <v>0</v>
      </c>
      <c r="AO44">
        <v>0.8571428571428571</v>
      </c>
      <c r="AP44">
        <v>0.2857142857142857</v>
      </c>
      <c r="AQ44">
        <v>0.33333333333333331</v>
      </c>
      <c r="AR44">
        <v>0.3076923076923076</v>
      </c>
      <c r="AS44">
        <v>147</v>
      </c>
      <c r="AT44">
        <v>0.73469387755102045</v>
      </c>
      <c r="AU44">
        <v>0.8571428571428571</v>
      </c>
      <c r="AV44">
        <v>0.79120879120879117</v>
      </c>
      <c r="AW44">
        <v>147</v>
      </c>
    </row>
    <row r="45" spans="1:49" x14ac:dyDescent="0.25">
      <c r="A45">
        <v>4</v>
      </c>
      <c r="B45" s="1" t="s">
        <v>47</v>
      </c>
      <c r="C45" s="1" t="s">
        <v>48</v>
      </c>
      <c r="D45" s="1" t="s">
        <v>69</v>
      </c>
      <c r="E45">
        <v>22.951075315475464</v>
      </c>
      <c r="F45">
        <v>590</v>
      </c>
      <c r="G45">
        <v>443</v>
      </c>
      <c r="H45">
        <v>147</v>
      </c>
      <c r="I45">
        <v>0.8571428571428571</v>
      </c>
      <c r="J45">
        <v>0.2857142857142857</v>
      </c>
      <c r="K45">
        <v>0.8571428571428571</v>
      </c>
      <c r="L45">
        <v>0</v>
      </c>
      <c r="M45">
        <v>0.33333333333333331</v>
      </c>
      <c r="N45">
        <v>0.8571428571428571</v>
      </c>
      <c r="O45">
        <v>0</v>
      </c>
      <c r="P45">
        <v>0.3076923076923076</v>
      </c>
      <c r="Q45">
        <v>0.8571428571428571</v>
      </c>
      <c r="R45">
        <v>0</v>
      </c>
      <c r="S45" s="1" t="s">
        <v>197</v>
      </c>
      <c r="T45" s="1">
        <v>0</v>
      </c>
      <c r="U45" s="1">
        <v>13</v>
      </c>
      <c r="V45" s="1">
        <v>0</v>
      </c>
      <c r="W45" s="1">
        <v>0</v>
      </c>
      <c r="X45" s="1">
        <v>126</v>
      </c>
      <c r="Y45" s="1">
        <v>0</v>
      </c>
      <c r="Z45" s="1">
        <v>0</v>
      </c>
      <c r="AA45" s="1">
        <v>8</v>
      </c>
      <c r="AB45" s="1">
        <v>0</v>
      </c>
      <c r="AC45">
        <v>0.8571428571428571</v>
      </c>
      <c r="AD45">
        <v>1</v>
      </c>
      <c r="AE45">
        <v>0.92307692307692302</v>
      </c>
      <c r="AF45">
        <v>126</v>
      </c>
      <c r="AG45">
        <v>0</v>
      </c>
      <c r="AH45">
        <v>0</v>
      </c>
      <c r="AI45">
        <v>0</v>
      </c>
      <c r="AJ45">
        <v>13</v>
      </c>
      <c r="AK45">
        <v>0</v>
      </c>
      <c r="AL45">
        <v>8</v>
      </c>
      <c r="AM45">
        <v>0</v>
      </c>
      <c r="AN45">
        <v>0</v>
      </c>
      <c r="AO45">
        <v>0.8571428571428571</v>
      </c>
      <c r="AP45">
        <v>0.2857142857142857</v>
      </c>
      <c r="AQ45">
        <v>0.33333333333333331</v>
      </c>
      <c r="AR45">
        <v>0.3076923076923076</v>
      </c>
      <c r="AS45">
        <v>147</v>
      </c>
      <c r="AT45">
        <v>0.73469387755102045</v>
      </c>
      <c r="AU45">
        <v>0.8571428571428571</v>
      </c>
      <c r="AV45">
        <v>0.79120879120879117</v>
      </c>
      <c r="AW45">
        <v>147</v>
      </c>
    </row>
    <row r="46" spans="1:49" s="15" customFormat="1" x14ac:dyDescent="0.25">
      <c r="A46" s="14" t="s">
        <v>151</v>
      </c>
      <c r="B46" s="14" t="str">
        <f>B45</f>
        <v>RE01</v>
      </c>
      <c r="C46" s="14" t="str">
        <f>C45</f>
        <v>usage</v>
      </c>
      <c r="D46" s="14" t="str">
        <f>D45</f>
        <v>Ternary</v>
      </c>
      <c r="E46" s="14">
        <f>SUM(E42:E45)</f>
        <v>91.539736986160278</v>
      </c>
      <c r="F46" s="14">
        <f>F45</f>
        <v>590</v>
      </c>
      <c r="G46" s="14">
        <f t="shared" ref="G46:H46" si="80">G45</f>
        <v>443</v>
      </c>
      <c r="H46" s="14">
        <f t="shared" si="80"/>
        <v>147</v>
      </c>
      <c r="I46" s="14">
        <f>SUM(I42:I45)/4</f>
        <v>0.85762548262548266</v>
      </c>
      <c r="J46" s="14">
        <f t="shared" ref="J46:L46" si="81">SUM(J42:J45)/4</f>
        <v>0.28587516087516085</v>
      </c>
      <c r="K46" s="14">
        <f t="shared" si="81"/>
        <v>0.85762548262548266</v>
      </c>
      <c r="L46" s="14">
        <f t="shared" si="81"/>
        <v>0</v>
      </c>
      <c r="M46" s="14">
        <f t="shared" ref="M46:R46" si="82">SUM(M42:M45)/4</f>
        <v>0.33333333333333331</v>
      </c>
      <c r="N46" s="14">
        <f t="shared" si="82"/>
        <v>0.85762548262548266</v>
      </c>
      <c r="O46" s="14">
        <f t="shared" si="82"/>
        <v>0</v>
      </c>
      <c r="P46" s="14">
        <f t="shared" si="82"/>
        <v>0.30778554778554768</v>
      </c>
      <c r="Q46" s="14">
        <f t="shared" si="82"/>
        <v>0.85762548262548266</v>
      </c>
      <c r="R46" s="14">
        <f t="shared" si="82"/>
        <v>0</v>
      </c>
      <c r="S46" s="14"/>
      <c r="T46" s="14">
        <f>ROUND(SUM(T42:T45)/4,0)</f>
        <v>0</v>
      </c>
      <c r="U46" s="14">
        <f>ROUND(SUM(U42:U45)/4,0)</f>
        <v>13</v>
      </c>
      <c r="V46" s="14">
        <f t="shared" ref="V46:AB46" si="83">ROUND(SUM(V42:V45)/4,0)</f>
        <v>0</v>
      </c>
      <c r="W46" s="14">
        <f t="shared" si="83"/>
        <v>0</v>
      </c>
      <c r="X46" s="14">
        <f t="shared" si="83"/>
        <v>127</v>
      </c>
      <c r="Y46" s="14">
        <f t="shared" si="83"/>
        <v>0</v>
      </c>
      <c r="Z46" s="14">
        <f t="shared" si="83"/>
        <v>0</v>
      </c>
      <c r="AA46" s="14">
        <f t="shared" si="83"/>
        <v>9</v>
      </c>
      <c r="AB46" s="14">
        <f t="shared" si="83"/>
        <v>0</v>
      </c>
      <c r="AC46" s="14">
        <f t="shared" ref="AC46" si="84">SUM(AC42:AC45)/4</f>
        <v>0.85762548262548266</v>
      </c>
      <c r="AD46" s="14">
        <f t="shared" ref="AD46:AE46" si="85">SUM(AD42:AD45)/4</f>
        <v>1</v>
      </c>
      <c r="AE46" s="14">
        <f t="shared" si="85"/>
        <v>0.92335664335664325</v>
      </c>
      <c r="AF46" s="14">
        <f>AF45</f>
        <v>126</v>
      </c>
      <c r="AG46" s="14">
        <f t="shared" ref="AG46:AI46" si="86">SUM(AG42:AG45)/4</f>
        <v>0</v>
      </c>
      <c r="AH46" s="14">
        <f t="shared" si="86"/>
        <v>0</v>
      </c>
      <c r="AI46" s="14">
        <f t="shared" si="86"/>
        <v>0</v>
      </c>
      <c r="AJ46" s="14">
        <f>AJ45</f>
        <v>13</v>
      </c>
      <c r="AK46" s="14">
        <f t="shared" ref="AK46:AM46" si="87">SUM(AK42:AK45)/4</f>
        <v>0</v>
      </c>
      <c r="AL46" s="14">
        <f t="shared" si="87"/>
        <v>8.5</v>
      </c>
      <c r="AM46" s="14">
        <f t="shared" si="87"/>
        <v>0</v>
      </c>
      <c r="AN46" s="14">
        <f>AN45</f>
        <v>0</v>
      </c>
      <c r="AO46" s="14">
        <f t="shared" ref="AO46:AR46" si="88">SUM(AO42:AO45)/4</f>
        <v>0.85762548262548266</v>
      </c>
      <c r="AP46" s="14">
        <f t="shared" si="88"/>
        <v>0.28587516087516085</v>
      </c>
      <c r="AQ46" s="14">
        <f t="shared" si="88"/>
        <v>0.33333333333333331</v>
      </c>
      <c r="AR46" s="14">
        <f t="shared" si="88"/>
        <v>0.30778554778554768</v>
      </c>
      <c r="AS46" s="14">
        <f>AS45</f>
        <v>147</v>
      </c>
      <c r="AT46" s="14">
        <f t="shared" ref="AT46:AV46" si="89">SUM(AT42:AT45)/4</f>
        <v>0.73552170137594841</v>
      </c>
      <c r="AU46" s="14">
        <f t="shared" si="89"/>
        <v>0.85762548262548266</v>
      </c>
      <c r="AV46" s="14">
        <f t="shared" si="89"/>
        <v>0.79189432189432185</v>
      </c>
      <c r="AW46" s="14">
        <f>AW45</f>
        <v>147</v>
      </c>
    </row>
    <row r="47" spans="1:49" x14ac:dyDescent="0.25">
      <c r="A47">
        <v>1</v>
      </c>
      <c r="B47" s="1" t="s">
        <v>49</v>
      </c>
      <c r="C47" s="1" t="s">
        <v>50</v>
      </c>
      <c r="D47" s="1" t="s">
        <v>69</v>
      </c>
      <c r="E47">
        <v>45.899898290634162</v>
      </c>
      <c r="F47">
        <v>1685</v>
      </c>
      <c r="G47">
        <v>1263</v>
      </c>
      <c r="H47">
        <v>422</v>
      </c>
      <c r="I47">
        <v>0.75592417061611372</v>
      </c>
      <c r="J47">
        <v>0.75107116989067624</v>
      </c>
      <c r="K47">
        <v>0.75592417061611372</v>
      </c>
      <c r="L47">
        <v>0</v>
      </c>
      <c r="M47">
        <v>0.65315701938462745</v>
      </c>
      <c r="N47">
        <v>0.75592417061611372</v>
      </c>
      <c r="O47">
        <v>0</v>
      </c>
      <c r="P47">
        <v>0.6550607850370872</v>
      </c>
      <c r="Q47">
        <v>0.75592417061611372</v>
      </c>
      <c r="R47">
        <v>0</v>
      </c>
      <c r="S47" s="1" t="s">
        <v>198</v>
      </c>
      <c r="T47" s="1">
        <v>17</v>
      </c>
      <c r="U47" s="1">
        <v>25</v>
      </c>
      <c r="V47" s="1">
        <v>31</v>
      </c>
      <c r="W47" s="1">
        <v>1</v>
      </c>
      <c r="X47" s="1">
        <v>167</v>
      </c>
      <c r="Y47" s="1">
        <v>12</v>
      </c>
      <c r="Z47" s="1">
        <v>5</v>
      </c>
      <c r="AA47" s="1">
        <v>29</v>
      </c>
      <c r="AB47" s="1">
        <v>135</v>
      </c>
      <c r="AC47">
        <v>0.75565610859728505</v>
      </c>
      <c r="AD47">
        <v>0.92777777777777781</v>
      </c>
      <c r="AE47">
        <v>0.83291770573566093</v>
      </c>
      <c r="AF47">
        <v>180</v>
      </c>
      <c r="AG47">
        <v>0.73913043478260865</v>
      </c>
      <c r="AH47">
        <v>0.23287671232876711</v>
      </c>
      <c r="AI47">
        <v>0.35416666666666657</v>
      </c>
      <c r="AJ47">
        <v>73</v>
      </c>
      <c r="AK47">
        <v>0.77809798270893382</v>
      </c>
      <c r="AL47">
        <v>169</v>
      </c>
      <c r="AM47">
        <v>0.7584269662921348</v>
      </c>
      <c r="AN47">
        <v>0.79881656804733725</v>
      </c>
      <c r="AO47">
        <v>0.75592417061611372</v>
      </c>
      <c r="AP47">
        <v>0.75107116989067624</v>
      </c>
      <c r="AQ47">
        <v>0.65315701938462745</v>
      </c>
      <c r="AR47">
        <v>0.6550607850370872</v>
      </c>
      <c r="AS47">
        <v>422</v>
      </c>
      <c r="AT47">
        <v>0.75390705827017179</v>
      </c>
      <c r="AU47">
        <v>0.75592417061611372</v>
      </c>
      <c r="AV47">
        <v>0.72814671274145837</v>
      </c>
      <c r="AW47">
        <v>422</v>
      </c>
    </row>
    <row r="48" spans="1:49" x14ac:dyDescent="0.25">
      <c r="A48">
        <v>2</v>
      </c>
      <c r="B48" s="1" t="s">
        <v>49</v>
      </c>
      <c r="C48" s="1" t="s">
        <v>50</v>
      </c>
      <c r="D48" s="1" t="s">
        <v>69</v>
      </c>
      <c r="E48">
        <v>48.720792531967163</v>
      </c>
      <c r="F48">
        <v>1685</v>
      </c>
      <c r="G48">
        <v>1264</v>
      </c>
      <c r="H48">
        <v>421</v>
      </c>
      <c r="I48">
        <v>0.72446555819477432</v>
      </c>
      <c r="J48">
        <v>0.70625727768584901</v>
      </c>
      <c r="K48">
        <v>0.72446555819477432</v>
      </c>
      <c r="L48">
        <v>0</v>
      </c>
      <c r="M48">
        <v>0.58946585259493289</v>
      </c>
      <c r="N48">
        <v>0.72446555819477432</v>
      </c>
      <c r="O48">
        <v>0</v>
      </c>
      <c r="P48">
        <v>0.54522465765411032</v>
      </c>
      <c r="Q48">
        <v>0.72446555819477432</v>
      </c>
      <c r="R48">
        <v>0</v>
      </c>
      <c r="S48" s="1" t="s">
        <v>199</v>
      </c>
      <c r="T48" s="1">
        <v>2</v>
      </c>
      <c r="U48" s="1">
        <v>42</v>
      </c>
      <c r="V48" s="1">
        <v>29</v>
      </c>
      <c r="W48" s="1">
        <v>1</v>
      </c>
      <c r="X48" s="1">
        <v>157</v>
      </c>
      <c r="Y48" s="1">
        <v>21</v>
      </c>
      <c r="Z48" s="1">
        <v>0</v>
      </c>
      <c r="AA48" s="1">
        <v>23</v>
      </c>
      <c r="AB48" s="1">
        <v>146</v>
      </c>
      <c r="AC48">
        <v>0.7072072072072072</v>
      </c>
      <c r="AD48">
        <v>0.87709497206703912</v>
      </c>
      <c r="AE48">
        <v>0.78304239401496256</v>
      </c>
      <c r="AF48">
        <v>179</v>
      </c>
      <c r="AG48">
        <v>0.66666666666666663</v>
      </c>
      <c r="AH48">
        <v>2.7397260273972601E-2</v>
      </c>
      <c r="AI48">
        <v>5.2631578947368397E-2</v>
      </c>
      <c r="AJ48">
        <v>73</v>
      </c>
      <c r="AK48">
        <v>0.8</v>
      </c>
      <c r="AL48">
        <v>169</v>
      </c>
      <c r="AM48">
        <v>0.74489795918367352</v>
      </c>
      <c r="AN48">
        <v>0.86390532544378695</v>
      </c>
      <c r="AO48">
        <v>0.72446555819477432</v>
      </c>
      <c r="AP48">
        <v>0.70625727768584901</v>
      </c>
      <c r="AQ48">
        <v>0.58946585259493289</v>
      </c>
      <c r="AR48">
        <v>0.54522465765411032</v>
      </c>
      <c r="AS48">
        <v>421</v>
      </c>
      <c r="AT48">
        <v>0.71530762911828394</v>
      </c>
      <c r="AU48">
        <v>0.72446555819477432</v>
      </c>
      <c r="AV48">
        <v>0.66319879760531164</v>
      </c>
      <c r="AW48">
        <v>421</v>
      </c>
    </row>
    <row r="49" spans="1:49" x14ac:dyDescent="0.25">
      <c r="A49">
        <v>3</v>
      </c>
      <c r="B49" s="1" t="s">
        <v>49</v>
      </c>
      <c r="C49" s="1" t="s">
        <v>50</v>
      </c>
      <c r="D49" s="1" t="s">
        <v>69</v>
      </c>
      <c r="E49">
        <v>48.312056303024292</v>
      </c>
      <c r="F49">
        <v>1685</v>
      </c>
      <c r="G49">
        <v>1264</v>
      </c>
      <c r="H49">
        <v>421</v>
      </c>
      <c r="I49">
        <v>0.72921615201900236</v>
      </c>
      <c r="J49">
        <v>0.68809523809523798</v>
      </c>
      <c r="K49">
        <v>0.72921615201900236</v>
      </c>
      <c r="L49">
        <v>0</v>
      </c>
      <c r="M49">
        <v>0.59419341293314343</v>
      </c>
      <c r="N49">
        <v>0.72921615201900236</v>
      </c>
      <c r="O49">
        <v>0</v>
      </c>
      <c r="P49">
        <v>0.55584895114390742</v>
      </c>
      <c r="Q49">
        <v>0.72921615201900236</v>
      </c>
      <c r="R49">
        <v>0</v>
      </c>
      <c r="S49" s="1" t="s">
        <v>200</v>
      </c>
      <c r="T49" s="1">
        <v>3</v>
      </c>
      <c r="U49" s="1">
        <v>39</v>
      </c>
      <c r="V49" s="1">
        <v>30</v>
      </c>
      <c r="W49" s="1">
        <v>1</v>
      </c>
      <c r="X49" s="1">
        <v>160</v>
      </c>
      <c r="Y49" s="1">
        <v>18</v>
      </c>
      <c r="Z49" s="1">
        <v>1</v>
      </c>
      <c r="AA49" s="1">
        <v>25</v>
      </c>
      <c r="AB49" s="1">
        <v>144</v>
      </c>
      <c r="AC49">
        <v>0.7142857142857143</v>
      </c>
      <c r="AD49">
        <v>0.8938547486033519</v>
      </c>
      <c r="AE49">
        <v>0.79404466501240689</v>
      </c>
      <c r="AF49">
        <v>179</v>
      </c>
      <c r="AG49">
        <v>0.6</v>
      </c>
      <c r="AH49">
        <v>4.1666666666666602E-2</v>
      </c>
      <c r="AI49">
        <v>7.7922077922077906E-2</v>
      </c>
      <c r="AJ49">
        <v>72</v>
      </c>
      <c r="AK49">
        <v>0.79558011049723742</v>
      </c>
      <c r="AL49">
        <v>170</v>
      </c>
      <c r="AM49">
        <v>0.75</v>
      </c>
      <c r="AN49">
        <v>0.84705882352941175</v>
      </c>
      <c r="AO49">
        <v>0.72921615201900236</v>
      </c>
      <c r="AP49">
        <v>0.68809523809523798</v>
      </c>
      <c r="AQ49">
        <v>0.59419341293314343</v>
      </c>
      <c r="AR49">
        <v>0.55584895114390742</v>
      </c>
      <c r="AS49">
        <v>421</v>
      </c>
      <c r="AT49">
        <v>0.70916185951815403</v>
      </c>
      <c r="AU49">
        <v>0.72921615201900236</v>
      </c>
      <c r="AV49">
        <v>0.67219240720223461</v>
      </c>
      <c r="AW49">
        <v>421</v>
      </c>
    </row>
    <row r="50" spans="1:49" x14ac:dyDescent="0.25">
      <c r="A50">
        <v>4</v>
      </c>
      <c r="B50" s="1" t="s">
        <v>49</v>
      </c>
      <c r="C50" s="1" t="s">
        <v>50</v>
      </c>
      <c r="D50" s="1" t="s">
        <v>69</v>
      </c>
      <c r="E50">
        <v>48.964328289031982</v>
      </c>
      <c r="F50">
        <v>1685</v>
      </c>
      <c r="G50">
        <v>1264</v>
      </c>
      <c r="H50">
        <v>421</v>
      </c>
      <c r="I50">
        <v>0.7220902612826603</v>
      </c>
      <c r="J50">
        <v>0.73578154425612052</v>
      </c>
      <c r="K50">
        <v>0.7220902612826603</v>
      </c>
      <c r="L50">
        <v>0</v>
      </c>
      <c r="M50">
        <v>0.58780955511724742</v>
      </c>
      <c r="N50">
        <v>0.7220902612826603</v>
      </c>
      <c r="O50">
        <v>0</v>
      </c>
      <c r="P50">
        <v>0.55060242127476677</v>
      </c>
      <c r="Q50">
        <v>0.7220902612826603</v>
      </c>
      <c r="R50">
        <v>0</v>
      </c>
      <c r="S50" s="1" t="s">
        <v>201</v>
      </c>
      <c r="T50" s="1">
        <v>3</v>
      </c>
      <c r="U50" s="1">
        <v>44</v>
      </c>
      <c r="V50" s="1">
        <v>25</v>
      </c>
      <c r="W50" s="1">
        <v>1</v>
      </c>
      <c r="X50" s="1">
        <v>164</v>
      </c>
      <c r="Y50" s="1">
        <v>15</v>
      </c>
      <c r="Z50" s="1">
        <v>0</v>
      </c>
      <c r="AA50" s="1">
        <v>32</v>
      </c>
      <c r="AB50" s="1">
        <v>137</v>
      </c>
      <c r="AC50">
        <v>0.68333333333333335</v>
      </c>
      <c r="AD50">
        <v>0.9111111111111112</v>
      </c>
      <c r="AE50">
        <v>0.78095238095238084</v>
      </c>
      <c r="AF50">
        <v>180</v>
      </c>
      <c r="AG50">
        <v>0.75</v>
      </c>
      <c r="AH50">
        <v>4.1666666666666602E-2</v>
      </c>
      <c r="AI50">
        <v>7.8947368421052599E-2</v>
      </c>
      <c r="AJ50">
        <v>72</v>
      </c>
      <c r="AK50">
        <v>0.79190751445086704</v>
      </c>
      <c r="AL50">
        <v>169</v>
      </c>
      <c r="AM50">
        <v>0.77401129943502822</v>
      </c>
      <c r="AN50">
        <v>0.81065088757396453</v>
      </c>
      <c r="AO50">
        <v>0.7220902612826603</v>
      </c>
      <c r="AP50">
        <v>0.73578154425612052</v>
      </c>
      <c r="AQ50">
        <v>0.58780955511724742</v>
      </c>
      <c r="AR50">
        <v>0.55060242127476677</v>
      </c>
      <c r="AS50">
        <v>421</v>
      </c>
      <c r="AT50">
        <v>0.73113517720788535</v>
      </c>
      <c r="AU50">
        <v>0.7220902612826603</v>
      </c>
      <c r="AV50">
        <v>0.66529218299273363</v>
      </c>
      <c r="AW50">
        <v>421</v>
      </c>
    </row>
    <row r="51" spans="1:49" s="15" customFormat="1" x14ac:dyDescent="0.25">
      <c r="A51" s="14" t="s">
        <v>151</v>
      </c>
      <c r="B51" s="14" t="str">
        <f>B50</f>
        <v>RE03</v>
      </c>
      <c r="C51" s="14" t="str">
        <f>C50</f>
        <v>critics</v>
      </c>
      <c r="D51" s="14" t="str">
        <f>D50</f>
        <v>Ternary</v>
      </c>
      <c r="E51" s="14">
        <f>SUM(E47:E50)</f>
        <v>191.89707541465759</v>
      </c>
      <c r="F51" s="14">
        <f>F50</f>
        <v>1685</v>
      </c>
      <c r="G51" s="14">
        <f t="shared" ref="G51:H51" si="90">G50</f>
        <v>1264</v>
      </c>
      <c r="H51" s="14">
        <f t="shared" si="90"/>
        <v>421</v>
      </c>
      <c r="I51" s="14">
        <f>SUM(I47:I50)/4</f>
        <v>0.73292403552813767</v>
      </c>
      <c r="J51" s="14">
        <f t="shared" ref="J51:L51" si="91">SUM(J47:J50)/4</f>
        <v>0.72030130748197085</v>
      </c>
      <c r="K51" s="14">
        <f t="shared" si="91"/>
        <v>0.73292403552813767</v>
      </c>
      <c r="L51" s="14">
        <f t="shared" si="91"/>
        <v>0</v>
      </c>
      <c r="M51" s="14">
        <f t="shared" ref="M51:R51" si="92">SUM(M47:M50)/4</f>
        <v>0.6061564600074878</v>
      </c>
      <c r="N51" s="14">
        <f t="shared" si="92"/>
        <v>0.73292403552813767</v>
      </c>
      <c r="O51" s="14">
        <f t="shared" si="92"/>
        <v>0</v>
      </c>
      <c r="P51" s="14">
        <f t="shared" si="92"/>
        <v>0.57668420377746787</v>
      </c>
      <c r="Q51" s="14">
        <f t="shared" si="92"/>
        <v>0.73292403552813767</v>
      </c>
      <c r="R51" s="14">
        <f t="shared" si="92"/>
        <v>0</v>
      </c>
      <c r="S51" s="14"/>
      <c r="T51" s="14">
        <f>ROUND(SUM(T47:T50)/4,0)</f>
        <v>6</v>
      </c>
      <c r="U51" s="14">
        <f>ROUND(SUM(U47:U50)/4,0)</f>
        <v>38</v>
      </c>
      <c r="V51" s="14">
        <f t="shared" ref="V51:AB51" si="93">ROUND(SUM(V47:V50)/4,0)</f>
        <v>29</v>
      </c>
      <c r="W51" s="14">
        <f t="shared" si="93"/>
        <v>1</v>
      </c>
      <c r="X51" s="14">
        <f t="shared" si="93"/>
        <v>162</v>
      </c>
      <c r="Y51" s="14">
        <f t="shared" si="93"/>
        <v>17</v>
      </c>
      <c r="Z51" s="14">
        <f t="shared" si="93"/>
        <v>2</v>
      </c>
      <c r="AA51" s="14">
        <f t="shared" si="93"/>
        <v>27</v>
      </c>
      <c r="AB51" s="14">
        <f t="shared" si="93"/>
        <v>141</v>
      </c>
      <c r="AC51" s="14">
        <f t="shared" ref="AC51" si="94">SUM(AC47:AC50)/4</f>
        <v>0.71512059085588509</v>
      </c>
      <c r="AD51" s="14">
        <f t="shared" ref="AD51:AE51" si="95">SUM(AD47:AD50)/4</f>
        <v>0.90245965238982007</v>
      </c>
      <c r="AE51" s="14">
        <f t="shared" si="95"/>
        <v>0.79773928642885283</v>
      </c>
      <c r="AF51" s="14">
        <f>AF50</f>
        <v>180</v>
      </c>
      <c r="AG51" s="14">
        <f t="shared" ref="AG51:AI51" si="96">SUM(AG47:AG50)/4</f>
        <v>0.68894927536231887</v>
      </c>
      <c r="AH51" s="14">
        <f t="shared" si="96"/>
        <v>8.5901826484018229E-2</v>
      </c>
      <c r="AI51" s="14">
        <f t="shared" si="96"/>
        <v>0.14091692298929137</v>
      </c>
      <c r="AJ51" s="14">
        <f>AJ50</f>
        <v>72</v>
      </c>
      <c r="AK51" s="14">
        <f t="shared" ref="AK51:AM51" si="97">SUM(AK47:AK50)/4</f>
        <v>0.79139640191425953</v>
      </c>
      <c r="AL51" s="14">
        <f t="shared" si="97"/>
        <v>169.25</v>
      </c>
      <c r="AM51" s="14">
        <f t="shared" si="97"/>
        <v>0.75683405622770905</v>
      </c>
      <c r="AN51" s="14">
        <f>AN50</f>
        <v>0.81065088757396453</v>
      </c>
      <c r="AO51" s="14">
        <f t="shared" ref="AO51:AR51" si="98">SUM(AO47:AO50)/4</f>
        <v>0.73292403552813767</v>
      </c>
      <c r="AP51" s="14">
        <f t="shared" si="98"/>
        <v>0.72030130748197085</v>
      </c>
      <c r="AQ51" s="14">
        <f t="shared" si="98"/>
        <v>0.6061564600074878</v>
      </c>
      <c r="AR51" s="14">
        <f t="shared" si="98"/>
        <v>0.57668420377746787</v>
      </c>
      <c r="AS51" s="14">
        <f>AS50</f>
        <v>421</v>
      </c>
      <c r="AT51" s="14">
        <f t="shared" ref="AT51:AV51" si="99">SUM(AT47:AT50)/4</f>
        <v>0.7273779310286238</v>
      </c>
      <c r="AU51" s="14">
        <f t="shared" si="99"/>
        <v>0.73292403552813767</v>
      </c>
      <c r="AV51" s="14">
        <f t="shared" si="99"/>
        <v>0.68220752513543448</v>
      </c>
      <c r="AW51" s="14">
        <f>AW50</f>
        <v>421</v>
      </c>
    </row>
    <row r="52" spans="1:49" x14ac:dyDescent="0.25">
      <c r="A52">
        <v>1</v>
      </c>
      <c r="B52" s="1" t="s">
        <v>51</v>
      </c>
      <c r="C52" s="1" t="s">
        <v>52</v>
      </c>
      <c r="D52" s="1" t="s">
        <v>69</v>
      </c>
      <c r="E52">
        <v>179.39210295677185</v>
      </c>
      <c r="F52">
        <v>7476</v>
      </c>
      <c r="G52">
        <v>5607</v>
      </c>
      <c r="H52">
        <v>1869</v>
      </c>
      <c r="I52">
        <v>0.77742108079186734</v>
      </c>
      <c r="J52">
        <v>0.70866164941037713</v>
      </c>
      <c r="K52">
        <v>0.77742108079186734</v>
      </c>
      <c r="L52">
        <v>0</v>
      </c>
      <c r="M52">
        <v>0.70914358707308012</v>
      </c>
      <c r="N52">
        <v>0.77742108079186734</v>
      </c>
      <c r="O52">
        <v>0</v>
      </c>
      <c r="P52">
        <v>0.70861652790101226</v>
      </c>
      <c r="Q52">
        <v>0.77742108079186734</v>
      </c>
      <c r="R52">
        <v>0</v>
      </c>
      <c r="S52" s="1" t="s">
        <v>202</v>
      </c>
      <c r="T52" s="1">
        <v>155</v>
      </c>
      <c r="U52" s="1">
        <v>43</v>
      </c>
      <c r="V52" s="1">
        <v>84</v>
      </c>
      <c r="W52" s="1">
        <v>40</v>
      </c>
      <c r="X52" s="1">
        <v>312</v>
      </c>
      <c r="Y52" s="1">
        <v>78</v>
      </c>
      <c r="Z52" s="1">
        <v>73</v>
      </c>
      <c r="AA52" s="1">
        <v>98</v>
      </c>
      <c r="AB52" s="1">
        <v>986</v>
      </c>
      <c r="AC52">
        <v>0.6887417218543046</v>
      </c>
      <c r="AD52">
        <v>0.72558139534883725</v>
      </c>
      <c r="AE52">
        <v>0.70668176670441674</v>
      </c>
      <c r="AF52">
        <v>430</v>
      </c>
      <c r="AG52">
        <v>0.57835820895522383</v>
      </c>
      <c r="AH52">
        <v>0.54964539007092195</v>
      </c>
      <c r="AI52">
        <v>0.56363636363636371</v>
      </c>
      <c r="AJ52">
        <v>282</v>
      </c>
      <c r="AK52">
        <v>0.855531453362256</v>
      </c>
      <c r="AL52">
        <v>1157</v>
      </c>
      <c r="AM52">
        <v>0.85888501742160284</v>
      </c>
      <c r="AN52">
        <v>0.85220397579948137</v>
      </c>
      <c r="AO52">
        <v>0.77742108079186734</v>
      </c>
      <c r="AP52">
        <v>0.70866164941037713</v>
      </c>
      <c r="AQ52">
        <v>0.70914358707308012</v>
      </c>
      <c r="AR52">
        <v>0.70861652790101226</v>
      </c>
      <c r="AS52">
        <v>1869</v>
      </c>
      <c r="AT52">
        <v>0.77741354760808912</v>
      </c>
      <c r="AU52">
        <v>0.77742108079186734</v>
      </c>
      <c r="AV52">
        <v>0.7772437163020246</v>
      </c>
      <c r="AW52">
        <v>1869</v>
      </c>
    </row>
    <row r="53" spans="1:49" x14ac:dyDescent="0.25">
      <c r="A53">
        <v>2</v>
      </c>
      <c r="B53" s="1" t="s">
        <v>51</v>
      </c>
      <c r="C53" s="1" t="s">
        <v>52</v>
      </c>
      <c r="D53" s="1" t="s">
        <v>69</v>
      </c>
      <c r="E53">
        <v>181.31465411186213</v>
      </c>
      <c r="F53">
        <v>7476</v>
      </c>
      <c r="G53">
        <v>5607</v>
      </c>
      <c r="H53">
        <v>1869</v>
      </c>
      <c r="I53">
        <v>0.7672552166934189</v>
      </c>
      <c r="J53">
        <v>0.69787896814956429</v>
      </c>
      <c r="K53">
        <v>0.7672552166934189</v>
      </c>
      <c r="L53">
        <v>0</v>
      </c>
      <c r="M53">
        <v>0.69414132334427769</v>
      </c>
      <c r="N53">
        <v>0.7672552166934189</v>
      </c>
      <c r="O53">
        <v>0</v>
      </c>
      <c r="P53">
        <v>0.69597368905680579</v>
      </c>
      <c r="Q53">
        <v>0.7672552166934189</v>
      </c>
      <c r="R53">
        <v>0</v>
      </c>
      <c r="S53" s="1" t="s">
        <v>203</v>
      </c>
      <c r="T53" s="1">
        <v>150</v>
      </c>
      <c r="U53" s="1">
        <v>34</v>
      </c>
      <c r="V53" s="1">
        <v>98</v>
      </c>
      <c r="W53" s="1">
        <v>41</v>
      </c>
      <c r="X53" s="1">
        <v>301</v>
      </c>
      <c r="Y53" s="1">
        <v>87</v>
      </c>
      <c r="Z53" s="1">
        <v>84</v>
      </c>
      <c r="AA53" s="1">
        <v>91</v>
      </c>
      <c r="AB53" s="1">
        <v>983</v>
      </c>
      <c r="AC53">
        <v>0.70657276995305163</v>
      </c>
      <c r="AD53">
        <v>0.70163170163170163</v>
      </c>
      <c r="AE53">
        <v>0.70409356725146199</v>
      </c>
      <c r="AF53">
        <v>429</v>
      </c>
      <c r="AG53">
        <v>0.54545454545454541</v>
      </c>
      <c r="AH53">
        <v>0.53191489361702127</v>
      </c>
      <c r="AI53">
        <v>0.53859964093357271</v>
      </c>
      <c r="AJ53">
        <v>282</v>
      </c>
      <c r="AK53">
        <v>0.84522785898538255</v>
      </c>
      <c r="AL53">
        <v>1158</v>
      </c>
      <c r="AM53">
        <v>0.84160958904109584</v>
      </c>
      <c r="AN53">
        <v>0.84887737478411052</v>
      </c>
      <c r="AO53">
        <v>0.7672552166934189</v>
      </c>
      <c r="AP53">
        <v>0.69787896814956429</v>
      </c>
      <c r="AQ53">
        <v>0.69414132334427769</v>
      </c>
      <c r="AR53">
        <v>0.69597368905680579</v>
      </c>
      <c r="AS53">
        <v>1869</v>
      </c>
      <c r="AT53">
        <v>0.7659292692550187</v>
      </c>
      <c r="AU53">
        <v>0.7672552166934189</v>
      </c>
      <c r="AV53">
        <v>0.76656773665019662</v>
      </c>
      <c r="AW53">
        <v>1869</v>
      </c>
    </row>
    <row r="54" spans="1:49" x14ac:dyDescent="0.25">
      <c r="A54">
        <v>3</v>
      </c>
      <c r="B54" s="1" t="s">
        <v>51</v>
      </c>
      <c r="C54" s="1" t="s">
        <v>52</v>
      </c>
      <c r="D54" s="1" t="s">
        <v>69</v>
      </c>
      <c r="E54">
        <v>180.83998084068293</v>
      </c>
      <c r="F54">
        <v>7476</v>
      </c>
      <c r="G54">
        <v>5607</v>
      </c>
      <c r="H54">
        <v>1869</v>
      </c>
      <c r="I54">
        <v>0.77153558052434457</v>
      </c>
      <c r="J54">
        <v>0.70803336287433982</v>
      </c>
      <c r="K54">
        <v>0.77153558052434457</v>
      </c>
      <c r="L54">
        <v>0</v>
      </c>
      <c r="M54">
        <v>0.71514056982751162</v>
      </c>
      <c r="N54">
        <v>0.77153558052434457</v>
      </c>
      <c r="O54">
        <v>0</v>
      </c>
      <c r="P54">
        <v>0.71091523023323411</v>
      </c>
      <c r="Q54">
        <v>0.77153558052434446</v>
      </c>
      <c r="R54">
        <v>0</v>
      </c>
      <c r="S54" s="1" t="s">
        <v>204</v>
      </c>
      <c r="T54" s="1">
        <v>161</v>
      </c>
      <c r="U54" s="1">
        <v>48</v>
      </c>
      <c r="V54" s="1">
        <v>74</v>
      </c>
      <c r="W54" s="1">
        <v>19</v>
      </c>
      <c r="X54" s="1">
        <v>320</v>
      </c>
      <c r="Y54" s="1">
        <v>90</v>
      </c>
      <c r="Z54" s="1">
        <v>92</v>
      </c>
      <c r="AA54" s="1">
        <v>104</v>
      </c>
      <c r="AB54" s="1">
        <v>961</v>
      </c>
      <c r="AC54">
        <v>0.67796610169491522</v>
      </c>
      <c r="AD54">
        <v>0.74592074592074598</v>
      </c>
      <c r="AE54">
        <v>0.71032186459489455</v>
      </c>
      <c r="AF54">
        <v>429</v>
      </c>
      <c r="AG54">
        <v>0.59191176470588236</v>
      </c>
      <c r="AH54">
        <v>0.56890459363957602</v>
      </c>
      <c r="AI54">
        <v>0.58018018018018025</v>
      </c>
      <c r="AJ54">
        <v>283</v>
      </c>
      <c r="AK54">
        <v>0.84224364592462753</v>
      </c>
      <c r="AL54">
        <v>1157</v>
      </c>
      <c r="AM54">
        <v>0.85422222222222222</v>
      </c>
      <c r="AN54">
        <v>0.83059636992221264</v>
      </c>
      <c r="AO54">
        <v>0.77153558052434457</v>
      </c>
      <c r="AP54">
        <v>0.70803336287433982</v>
      </c>
      <c r="AQ54">
        <v>0.71514056982751162</v>
      </c>
      <c r="AR54">
        <v>0.71091523023323411</v>
      </c>
      <c r="AS54">
        <v>1869</v>
      </c>
      <c r="AT54">
        <v>0.77404686899411146</v>
      </c>
      <c r="AU54">
        <v>0.77153558052434457</v>
      </c>
      <c r="AV54">
        <v>0.77228195250775533</v>
      </c>
      <c r="AW54">
        <v>1869</v>
      </c>
    </row>
    <row r="55" spans="1:49" x14ac:dyDescent="0.25">
      <c r="A55">
        <v>4</v>
      </c>
      <c r="B55" s="1" t="s">
        <v>51</v>
      </c>
      <c r="C55" s="1" t="s">
        <v>52</v>
      </c>
      <c r="D55" s="1" t="s">
        <v>69</v>
      </c>
      <c r="E55">
        <v>181.195764541626</v>
      </c>
      <c r="F55">
        <v>7476</v>
      </c>
      <c r="G55">
        <v>5607</v>
      </c>
      <c r="H55">
        <v>1869</v>
      </c>
      <c r="I55">
        <v>0.7495987158908507</v>
      </c>
      <c r="J55">
        <v>0.68154807146896357</v>
      </c>
      <c r="K55">
        <v>0.7495987158908507</v>
      </c>
      <c r="L55">
        <v>0</v>
      </c>
      <c r="M55">
        <v>0.6971094442011978</v>
      </c>
      <c r="N55">
        <v>0.7495987158908507</v>
      </c>
      <c r="O55">
        <v>0</v>
      </c>
      <c r="P55">
        <v>0.68849055462090447</v>
      </c>
      <c r="Q55">
        <v>0.7495987158908507</v>
      </c>
      <c r="R55">
        <v>0</v>
      </c>
      <c r="S55" s="1" t="s">
        <v>205</v>
      </c>
      <c r="T55" s="1">
        <v>165</v>
      </c>
      <c r="U55" s="1">
        <v>32</v>
      </c>
      <c r="V55" s="1">
        <v>86</v>
      </c>
      <c r="W55" s="1">
        <v>38</v>
      </c>
      <c r="X55" s="1">
        <v>300</v>
      </c>
      <c r="Y55" s="1">
        <v>91</v>
      </c>
      <c r="Z55" s="1">
        <v>118</v>
      </c>
      <c r="AA55" s="1">
        <v>103</v>
      </c>
      <c r="AB55" s="1">
        <v>936</v>
      </c>
      <c r="AC55">
        <v>0.68965517241379315</v>
      </c>
      <c r="AD55">
        <v>0.69930069930069927</v>
      </c>
      <c r="AE55">
        <v>0.69444444444444453</v>
      </c>
      <c r="AF55">
        <v>429</v>
      </c>
      <c r="AG55">
        <v>0.51401869158878499</v>
      </c>
      <c r="AH55">
        <v>0.58303886925795056</v>
      </c>
      <c r="AI55">
        <v>0.54635761589403964</v>
      </c>
      <c r="AJ55">
        <v>283</v>
      </c>
      <c r="AK55">
        <v>0.82466960352422913</v>
      </c>
      <c r="AL55">
        <v>1157</v>
      </c>
      <c r="AM55">
        <v>0.84097035040431267</v>
      </c>
      <c r="AN55">
        <v>0.8089887640449438</v>
      </c>
      <c r="AO55">
        <v>0.7495987158908507</v>
      </c>
      <c r="AP55">
        <v>0.68154807146896357</v>
      </c>
      <c r="AQ55">
        <v>0.6971094442011978</v>
      </c>
      <c r="AR55">
        <v>0.68849055462090447</v>
      </c>
      <c r="AS55">
        <v>1869</v>
      </c>
      <c r="AT55">
        <v>0.75673197116261803</v>
      </c>
      <c r="AU55">
        <v>0.7495987158908507</v>
      </c>
      <c r="AV55">
        <v>0.75263702688186895</v>
      </c>
      <c r="AW55">
        <v>1869</v>
      </c>
    </row>
    <row r="56" spans="1:49" s="15" customFormat="1" x14ac:dyDescent="0.25">
      <c r="A56" s="14" t="s">
        <v>151</v>
      </c>
      <c r="B56" s="14" t="str">
        <f>B55</f>
        <v>SM01</v>
      </c>
      <c r="C56" s="14" t="str">
        <f>C55</f>
        <v>sb10k</v>
      </c>
      <c r="D56" s="14" t="str">
        <f>D55</f>
        <v>Ternary</v>
      </c>
      <c r="E56" s="14">
        <f>SUM(E52:E55)</f>
        <v>722.74250245094288</v>
      </c>
      <c r="F56" s="14">
        <f>F55</f>
        <v>7476</v>
      </c>
      <c r="G56" s="14">
        <f t="shared" ref="G56:H56" si="100">G55</f>
        <v>5607</v>
      </c>
      <c r="H56" s="14">
        <f t="shared" si="100"/>
        <v>1869</v>
      </c>
      <c r="I56" s="14">
        <f>SUM(I52:I55)/4</f>
        <v>0.7664526484751204</v>
      </c>
      <c r="J56" s="14">
        <f t="shared" ref="J56:L56" si="101">SUM(J52:J55)/4</f>
        <v>0.6990305129758112</v>
      </c>
      <c r="K56" s="14">
        <f t="shared" si="101"/>
        <v>0.7664526484751204</v>
      </c>
      <c r="L56" s="14">
        <f t="shared" si="101"/>
        <v>0</v>
      </c>
      <c r="M56" s="14">
        <f t="shared" ref="M56:R56" si="102">SUM(M52:M55)/4</f>
        <v>0.70388373111151681</v>
      </c>
      <c r="N56" s="14">
        <f t="shared" si="102"/>
        <v>0.7664526484751204</v>
      </c>
      <c r="O56" s="14">
        <f t="shared" si="102"/>
        <v>0</v>
      </c>
      <c r="P56" s="14">
        <f t="shared" si="102"/>
        <v>0.70099900045298924</v>
      </c>
      <c r="Q56" s="14">
        <f t="shared" si="102"/>
        <v>0.76645264847512029</v>
      </c>
      <c r="R56" s="14">
        <f t="shared" si="102"/>
        <v>0</v>
      </c>
      <c r="S56" s="14"/>
      <c r="T56" s="14">
        <f>ROUND(SUM(T52:T55)/4,0)</f>
        <v>158</v>
      </c>
      <c r="U56" s="14">
        <f>ROUND(SUM(U52:U55)/4,0)</f>
        <v>39</v>
      </c>
      <c r="V56" s="14">
        <f t="shared" ref="V56:AB56" si="103">ROUND(SUM(V52:V55)/4,0)</f>
        <v>86</v>
      </c>
      <c r="W56" s="14">
        <f t="shared" si="103"/>
        <v>35</v>
      </c>
      <c r="X56" s="14">
        <f t="shared" si="103"/>
        <v>308</v>
      </c>
      <c r="Y56" s="14">
        <f t="shared" si="103"/>
        <v>87</v>
      </c>
      <c r="Z56" s="14">
        <f t="shared" si="103"/>
        <v>92</v>
      </c>
      <c r="AA56" s="14">
        <f t="shared" si="103"/>
        <v>99</v>
      </c>
      <c r="AB56" s="14">
        <f t="shared" si="103"/>
        <v>967</v>
      </c>
      <c r="AC56" s="14">
        <f t="shared" ref="AC56" si="104">SUM(AC52:AC55)/4</f>
        <v>0.69073394147901612</v>
      </c>
      <c r="AD56" s="14">
        <f t="shared" ref="AD56:AE56" si="105">SUM(AD52:AD55)/4</f>
        <v>0.71810863555049598</v>
      </c>
      <c r="AE56" s="14">
        <f t="shared" si="105"/>
        <v>0.7038854107488044</v>
      </c>
      <c r="AF56" s="14">
        <f>AF55</f>
        <v>429</v>
      </c>
      <c r="AG56" s="14">
        <f t="shared" ref="AG56:AI56" si="106">SUM(AG52:AG55)/4</f>
        <v>0.55743580267610915</v>
      </c>
      <c r="AH56" s="14">
        <f t="shared" si="106"/>
        <v>0.55837593664636742</v>
      </c>
      <c r="AI56" s="14">
        <f t="shared" si="106"/>
        <v>0.55719345016103905</v>
      </c>
      <c r="AJ56" s="14">
        <f>AJ55</f>
        <v>283</v>
      </c>
      <c r="AK56" s="14">
        <f t="shared" ref="AK56:AM56" si="107">SUM(AK52:AK55)/4</f>
        <v>0.84191814044912383</v>
      </c>
      <c r="AL56" s="14">
        <f t="shared" si="107"/>
        <v>1157.25</v>
      </c>
      <c r="AM56" s="14">
        <f t="shared" si="107"/>
        <v>0.84892179477230834</v>
      </c>
      <c r="AN56" s="14">
        <f>AN55</f>
        <v>0.8089887640449438</v>
      </c>
      <c r="AO56" s="14">
        <f t="shared" ref="AO56:AR56" si="108">SUM(AO52:AO55)/4</f>
        <v>0.7664526484751204</v>
      </c>
      <c r="AP56" s="14">
        <f t="shared" si="108"/>
        <v>0.6990305129758112</v>
      </c>
      <c r="AQ56" s="14">
        <f t="shared" si="108"/>
        <v>0.70388373111151681</v>
      </c>
      <c r="AR56" s="14">
        <f t="shared" si="108"/>
        <v>0.70099900045298924</v>
      </c>
      <c r="AS56" s="14">
        <f>AS55</f>
        <v>1869</v>
      </c>
      <c r="AT56" s="14">
        <f t="shared" ref="AT56:AV56" si="109">SUM(AT52:AT55)/4</f>
        <v>0.76853041425495938</v>
      </c>
      <c r="AU56" s="14">
        <f t="shared" si="109"/>
        <v>0.7664526484751204</v>
      </c>
      <c r="AV56" s="14">
        <f t="shared" si="109"/>
        <v>0.76718260808546135</v>
      </c>
      <c r="AW56" s="14">
        <f>AW55</f>
        <v>1869</v>
      </c>
    </row>
    <row r="57" spans="1:49" x14ac:dyDescent="0.25">
      <c r="A57">
        <v>1</v>
      </c>
      <c r="B57" s="1" t="s">
        <v>53</v>
      </c>
      <c r="C57" s="1" t="s">
        <v>54</v>
      </c>
      <c r="D57" s="1" t="s">
        <v>69</v>
      </c>
      <c r="E57">
        <v>175.83620095252991</v>
      </c>
      <c r="F57">
        <v>7294</v>
      </c>
      <c r="G57">
        <v>5470</v>
      </c>
      <c r="H57">
        <v>1824</v>
      </c>
      <c r="I57">
        <v>0.74506578947368418</v>
      </c>
      <c r="J57">
        <v>0.71823293027616864</v>
      </c>
      <c r="K57">
        <v>0.74506578947368418</v>
      </c>
      <c r="L57">
        <v>0</v>
      </c>
      <c r="M57">
        <v>0.72214595360838485</v>
      </c>
      <c r="N57">
        <v>0.74506578947368418</v>
      </c>
      <c r="O57">
        <v>0</v>
      </c>
      <c r="P57">
        <v>0.71997289227548489</v>
      </c>
      <c r="Q57">
        <v>0.74506578947368407</v>
      </c>
      <c r="R57">
        <v>0</v>
      </c>
      <c r="S57" s="1" t="s">
        <v>206</v>
      </c>
      <c r="T57" s="1">
        <v>230</v>
      </c>
      <c r="U57" s="1">
        <v>74</v>
      </c>
      <c r="V57" s="1">
        <v>73</v>
      </c>
      <c r="W57" s="1">
        <v>85</v>
      </c>
      <c r="X57" s="1">
        <v>663</v>
      </c>
      <c r="Y57" s="1">
        <v>90</v>
      </c>
      <c r="Z57" s="1">
        <v>74</v>
      </c>
      <c r="AA57" s="1">
        <v>69</v>
      </c>
      <c r="AB57" s="1">
        <v>466</v>
      </c>
      <c r="AC57">
        <v>0.82258064516129037</v>
      </c>
      <c r="AD57">
        <v>0.79116945107398573</v>
      </c>
      <c r="AE57">
        <v>0.8065693430656935</v>
      </c>
      <c r="AF57">
        <v>838</v>
      </c>
      <c r="AG57">
        <v>0.59125964010282772</v>
      </c>
      <c r="AH57">
        <v>0.61007957559681703</v>
      </c>
      <c r="AI57">
        <v>0.60052219321148825</v>
      </c>
      <c r="AJ57">
        <v>377</v>
      </c>
      <c r="AK57">
        <v>0.75282714054927302</v>
      </c>
      <c r="AL57">
        <v>609</v>
      </c>
      <c r="AM57">
        <v>0.74085850556438793</v>
      </c>
      <c r="AN57">
        <v>0.76518883415435135</v>
      </c>
      <c r="AO57">
        <v>0.74506578947368418</v>
      </c>
      <c r="AP57">
        <v>0.71823293027616864</v>
      </c>
      <c r="AQ57">
        <v>0.72214595360838485</v>
      </c>
      <c r="AR57">
        <v>0.71997289227548489</v>
      </c>
      <c r="AS57">
        <v>1824</v>
      </c>
      <c r="AT57">
        <v>0.74748371428324545</v>
      </c>
      <c r="AU57">
        <v>0.74506578947368418</v>
      </c>
      <c r="AV57">
        <v>0.74603821541901827</v>
      </c>
      <c r="AW57">
        <v>1824</v>
      </c>
    </row>
    <row r="58" spans="1:49" x14ac:dyDescent="0.25">
      <c r="A58">
        <v>2</v>
      </c>
      <c r="B58" s="1" t="s">
        <v>53</v>
      </c>
      <c r="C58" s="1" t="s">
        <v>54</v>
      </c>
      <c r="D58" s="1" t="s">
        <v>69</v>
      </c>
      <c r="E58">
        <v>177.25862669944763</v>
      </c>
      <c r="F58">
        <v>7294</v>
      </c>
      <c r="G58">
        <v>5470</v>
      </c>
      <c r="H58">
        <v>1824</v>
      </c>
      <c r="I58">
        <v>0.75438596491228072</v>
      </c>
      <c r="J58">
        <v>0.7316842793685262</v>
      </c>
      <c r="K58">
        <v>0.75438596491228072</v>
      </c>
      <c r="L58">
        <v>0</v>
      </c>
      <c r="M58">
        <v>0.73415395903345482</v>
      </c>
      <c r="N58">
        <v>0.75438596491228072</v>
      </c>
      <c r="O58">
        <v>0</v>
      </c>
      <c r="P58">
        <v>0.73258254270383005</v>
      </c>
      <c r="Q58">
        <v>0.75438596491228072</v>
      </c>
      <c r="R58">
        <v>0</v>
      </c>
      <c r="S58" s="1" t="s">
        <v>207</v>
      </c>
      <c r="T58" s="1">
        <v>249</v>
      </c>
      <c r="U58" s="1">
        <v>63</v>
      </c>
      <c r="V58" s="1">
        <v>66</v>
      </c>
      <c r="W58" s="1">
        <v>78</v>
      </c>
      <c r="X58" s="1">
        <v>686</v>
      </c>
      <c r="Y58" s="1">
        <v>73</v>
      </c>
      <c r="Z58" s="1">
        <v>74</v>
      </c>
      <c r="AA58" s="1">
        <v>94</v>
      </c>
      <c r="AB58" s="1">
        <v>441</v>
      </c>
      <c r="AC58">
        <v>0.81376037959667857</v>
      </c>
      <c r="AD58">
        <v>0.81959378733572286</v>
      </c>
      <c r="AE58">
        <v>0.81666666666666676</v>
      </c>
      <c r="AF58">
        <v>837</v>
      </c>
      <c r="AG58">
        <v>0.62094763092269323</v>
      </c>
      <c r="AH58">
        <v>0.65873015873015872</v>
      </c>
      <c r="AI58">
        <v>0.63928112965340178</v>
      </c>
      <c r="AJ58">
        <v>378</v>
      </c>
      <c r="AK58">
        <v>0.74179983179142139</v>
      </c>
      <c r="AL58">
        <v>609</v>
      </c>
      <c r="AM58">
        <v>0.76034482758620692</v>
      </c>
      <c r="AN58">
        <v>0.72413793103448276</v>
      </c>
      <c r="AO58">
        <v>0.75438596491228072</v>
      </c>
      <c r="AP58">
        <v>0.7316842793685262</v>
      </c>
      <c r="AQ58">
        <v>0.73415395903345482</v>
      </c>
      <c r="AR58">
        <v>0.73258254270383005</v>
      </c>
      <c r="AS58">
        <v>1824</v>
      </c>
      <c r="AT58">
        <v>0.75596800559824451</v>
      </c>
      <c r="AU58">
        <v>0.75438596491228072</v>
      </c>
      <c r="AV58">
        <v>0.75490919110195254</v>
      </c>
      <c r="AW58">
        <v>1824</v>
      </c>
    </row>
    <row r="59" spans="1:49" x14ac:dyDescent="0.25">
      <c r="A59">
        <v>3</v>
      </c>
      <c r="B59" s="1" t="s">
        <v>53</v>
      </c>
      <c r="C59" s="1" t="s">
        <v>54</v>
      </c>
      <c r="D59" s="1" t="s">
        <v>69</v>
      </c>
      <c r="E59">
        <v>177.12143135070801</v>
      </c>
      <c r="F59">
        <v>7294</v>
      </c>
      <c r="G59">
        <v>5471</v>
      </c>
      <c r="H59">
        <v>1823</v>
      </c>
      <c r="I59">
        <v>0.74218321448162372</v>
      </c>
      <c r="J59">
        <v>0.72191006796269941</v>
      </c>
      <c r="K59">
        <v>0.74218321448162372</v>
      </c>
      <c r="L59">
        <v>0</v>
      </c>
      <c r="M59">
        <v>0.71692185960720201</v>
      </c>
      <c r="N59">
        <v>0.74218321448162372</v>
      </c>
      <c r="O59">
        <v>0</v>
      </c>
      <c r="P59">
        <v>0.71867847686056463</v>
      </c>
      <c r="Q59">
        <v>0.74218321448162372</v>
      </c>
      <c r="R59">
        <v>0</v>
      </c>
      <c r="S59" s="1" t="s">
        <v>208</v>
      </c>
      <c r="T59" s="1">
        <v>238</v>
      </c>
      <c r="U59" s="1">
        <v>81</v>
      </c>
      <c r="V59" s="1">
        <v>59</v>
      </c>
      <c r="W59" s="1">
        <v>66</v>
      </c>
      <c r="X59" s="1">
        <v>695</v>
      </c>
      <c r="Y59" s="1">
        <v>76</v>
      </c>
      <c r="Z59" s="1">
        <v>76</v>
      </c>
      <c r="AA59" s="1">
        <v>112</v>
      </c>
      <c r="AB59" s="1">
        <v>420</v>
      </c>
      <c r="AC59">
        <v>0.78265765765765771</v>
      </c>
      <c r="AD59">
        <v>0.83034647550776586</v>
      </c>
      <c r="AE59">
        <v>0.80579710144927541</v>
      </c>
      <c r="AF59">
        <v>837</v>
      </c>
      <c r="AG59">
        <v>0.62631578947368416</v>
      </c>
      <c r="AH59">
        <v>0.62962962962962965</v>
      </c>
      <c r="AI59">
        <v>0.62796833773087057</v>
      </c>
      <c r="AJ59">
        <v>378</v>
      </c>
      <c r="AK59">
        <v>0.7222699914015478</v>
      </c>
      <c r="AL59">
        <v>608</v>
      </c>
      <c r="AM59">
        <v>0.7567567567567568</v>
      </c>
      <c r="AN59">
        <v>0.69078947368421051</v>
      </c>
      <c r="AO59">
        <v>0.74218321448162372</v>
      </c>
      <c r="AP59">
        <v>0.72191006796269941</v>
      </c>
      <c r="AQ59">
        <v>0.71692185960720201</v>
      </c>
      <c r="AR59">
        <v>0.71867847686056463</v>
      </c>
      <c r="AS59">
        <v>1823</v>
      </c>
      <c r="AT59">
        <v>0.74160172023511806</v>
      </c>
      <c r="AU59">
        <v>0.74218321448162372</v>
      </c>
      <c r="AV59">
        <v>0.74106657177589341</v>
      </c>
      <c r="AW59">
        <v>1823</v>
      </c>
    </row>
    <row r="60" spans="1:49" x14ac:dyDescent="0.25">
      <c r="A60">
        <v>4</v>
      </c>
      <c r="B60" s="1" t="s">
        <v>53</v>
      </c>
      <c r="C60" s="1" t="s">
        <v>54</v>
      </c>
      <c r="D60" s="1" t="s">
        <v>69</v>
      </c>
      <c r="E60">
        <v>176.60757970809937</v>
      </c>
      <c r="F60">
        <v>7294</v>
      </c>
      <c r="G60">
        <v>5471</v>
      </c>
      <c r="H60">
        <v>1823</v>
      </c>
      <c r="I60">
        <v>0.74602303894679101</v>
      </c>
      <c r="J60">
        <v>0.72224899054724723</v>
      </c>
      <c r="K60">
        <v>0.74602303894679101</v>
      </c>
      <c r="L60">
        <v>0</v>
      </c>
      <c r="M60">
        <v>0.72125240831210424</v>
      </c>
      <c r="N60">
        <v>0.74602303894679101</v>
      </c>
      <c r="O60">
        <v>0</v>
      </c>
      <c r="P60">
        <v>0.721433732628883</v>
      </c>
      <c r="Q60">
        <v>0.74602303894679101</v>
      </c>
      <c r="R60">
        <v>0</v>
      </c>
      <c r="S60" s="1" t="s">
        <v>209</v>
      </c>
      <c r="T60" s="1">
        <v>227</v>
      </c>
      <c r="U60" s="1">
        <v>65</v>
      </c>
      <c r="V60" s="1">
        <v>85</v>
      </c>
      <c r="W60" s="1">
        <v>75</v>
      </c>
      <c r="X60" s="1">
        <v>668</v>
      </c>
      <c r="Y60" s="1">
        <v>94</v>
      </c>
      <c r="Z60" s="1">
        <v>60</v>
      </c>
      <c r="AA60" s="1">
        <v>84</v>
      </c>
      <c r="AB60" s="1">
        <v>465</v>
      </c>
      <c r="AC60">
        <v>0.81762545899632799</v>
      </c>
      <c r="AD60">
        <v>0.79808841099163674</v>
      </c>
      <c r="AE60">
        <v>0.80773881499395406</v>
      </c>
      <c r="AF60">
        <v>837</v>
      </c>
      <c r="AG60">
        <v>0.6270718232044199</v>
      </c>
      <c r="AH60">
        <v>0.60212201591511938</v>
      </c>
      <c r="AI60">
        <v>0.61434370771312596</v>
      </c>
      <c r="AJ60">
        <v>377</v>
      </c>
      <c r="AK60">
        <v>0.74221867517956908</v>
      </c>
      <c r="AL60">
        <v>609</v>
      </c>
      <c r="AM60">
        <v>0.72204968944099379</v>
      </c>
      <c r="AN60">
        <v>0.76354679802955661</v>
      </c>
      <c r="AO60">
        <v>0.74602303894679101</v>
      </c>
      <c r="AP60">
        <v>0.72224899054724723</v>
      </c>
      <c r="AQ60">
        <v>0.72125240831210424</v>
      </c>
      <c r="AR60">
        <v>0.721433732628883</v>
      </c>
      <c r="AS60">
        <v>1823</v>
      </c>
      <c r="AT60">
        <v>0.74629009731078333</v>
      </c>
      <c r="AU60">
        <v>0.74602303894679101</v>
      </c>
      <c r="AV60">
        <v>0.74585635718164878</v>
      </c>
      <c r="AW60">
        <v>1823</v>
      </c>
    </row>
    <row r="61" spans="1:49" s="15" customFormat="1" x14ac:dyDescent="0.25">
      <c r="A61" s="14" t="s">
        <v>151</v>
      </c>
      <c r="B61" s="14" t="str">
        <f>B60</f>
        <v>SM02</v>
      </c>
      <c r="C61" s="14" t="str">
        <f>C60</f>
        <v>potts</v>
      </c>
      <c r="D61" s="14" t="str">
        <f>D60</f>
        <v>Ternary</v>
      </c>
      <c r="E61" s="14">
        <f>SUM(E57:E60)</f>
        <v>706.82383871078491</v>
      </c>
      <c r="F61" s="14">
        <f>F60</f>
        <v>7294</v>
      </c>
      <c r="G61" s="14">
        <f t="shared" ref="G61:H61" si="110">G60</f>
        <v>5471</v>
      </c>
      <c r="H61" s="14">
        <f t="shared" si="110"/>
        <v>1823</v>
      </c>
      <c r="I61" s="14">
        <f>SUM(I57:I60)/4</f>
        <v>0.74691450195359499</v>
      </c>
      <c r="J61" s="14">
        <f t="shared" ref="J61:L61" si="111">SUM(J57:J60)/4</f>
        <v>0.72351906703866042</v>
      </c>
      <c r="K61" s="14">
        <f t="shared" si="111"/>
        <v>0.74691450195359499</v>
      </c>
      <c r="L61" s="14">
        <f t="shared" si="111"/>
        <v>0</v>
      </c>
      <c r="M61" s="14">
        <f t="shared" ref="M61:R61" si="112">SUM(M57:M60)/4</f>
        <v>0.72361854514028645</v>
      </c>
      <c r="N61" s="14">
        <f t="shared" si="112"/>
        <v>0.74691450195359499</v>
      </c>
      <c r="O61" s="14">
        <f t="shared" si="112"/>
        <v>0</v>
      </c>
      <c r="P61" s="14">
        <f t="shared" si="112"/>
        <v>0.72316691111719067</v>
      </c>
      <c r="Q61" s="14">
        <f t="shared" si="112"/>
        <v>0.74691450195359499</v>
      </c>
      <c r="R61" s="14">
        <f t="shared" si="112"/>
        <v>0</v>
      </c>
      <c r="S61" s="14"/>
      <c r="T61" s="14">
        <f>ROUND(SUM(T57:T60)/4,0)</f>
        <v>236</v>
      </c>
      <c r="U61" s="14">
        <f>ROUND(SUM(U57:U60)/4,0)</f>
        <v>71</v>
      </c>
      <c r="V61" s="14">
        <f t="shared" ref="V61:AB61" si="113">ROUND(SUM(V57:V60)/4,0)</f>
        <v>71</v>
      </c>
      <c r="W61" s="14">
        <f t="shared" si="113"/>
        <v>76</v>
      </c>
      <c r="X61" s="14">
        <f t="shared" si="113"/>
        <v>678</v>
      </c>
      <c r="Y61" s="14">
        <f t="shared" si="113"/>
        <v>83</v>
      </c>
      <c r="Z61" s="14">
        <f t="shared" si="113"/>
        <v>71</v>
      </c>
      <c r="AA61" s="14">
        <f t="shared" si="113"/>
        <v>90</v>
      </c>
      <c r="AB61" s="14">
        <f t="shared" si="113"/>
        <v>448</v>
      </c>
      <c r="AC61" s="14">
        <f t="shared" ref="AC61" si="114">SUM(AC57:AC60)/4</f>
        <v>0.80915603535298863</v>
      </c>
      <c r="AD61" s="14">
        <f t="shared" ref="AD61:AE61" si="115">SUM(AD57:AD60)/4</f>
        <v>0.80979953122727777</v>
      </c>
      <c r="AE61" s="14">
        <f t="shared" si="115"/>
        <v>0.8091929815438974</v>
      </c>
      <c r="AF61" s="14">
        <f>AF60</f>
        <v>837</v>
      </c>
      <c r="AG61" s="14">
        <f t="shared" ref="AG61:AI61" si="116">SUM(AG57:AG60)/4</f>
        <v>0.61639872092590631</v>
      </c>
      <c r="AH61" s="14">
        <f t="shared" si="116"/>
        <v>0.62514034496793125</v>
      </c>
      <c r="AI61" s="14">
        <f t="shared" si="116"/>
        <v>0.6205288420772217</v>
      </c>
      <c r="AJ61" s="14">
        <f>AJ60</f>
        <v>377</v>
      </c>
      <c r="AK61" s="14">
        <f t="shared" ref="AK61:AM61" si="117">SUM(AK57:AK60)/4</f>
        <v>0.73977890973045279</v>
      </c>
      <c r="AL61" s="14">
        <f t="shared" si="117"/>
        <v>608.75</v>
      </c>
      <c r="AM61" s="14">
        <f t="shared" si="117"/>
        <v>0.74500244483708633</v>
      </c>
      <c r="AN61" s="14">
        <f>AN60</f>
        <v>0.76354679802955661</v>
      </c>
      <c r="AO61" s="14">
        <f t="shared" ref="AO61:AR61" si="118">SUM(AO57:AO60)/4</f>
        <v>0.74691450195359499</v>
      </c>
      <c r="AP61" s="14">
        <f t="shared" si="118"/>
        <v>0.72351906703866042</v>
      </c>
      <c r="AQ61" s="14">
        <f t="shared" si="118"/>
        <v>0.72361854514028645</v>
      </c>
      <c r="AR61" s="14">
        <f t="shared" si="118"/>
        <v>0.72316691111719067</v>
      </c>
      <c r="AS61" s="14">
        <f>AS60</f>
        <v>1823</v>
      </c>
      <c r="AT61" s="14">
        <f t="shared" ref="AT61:AV61" si="119">SUM(AT57:AT60)/4</f>
        <v>0.74783588435684778</v>
      </c>
      <c r="AU61" s="14">
        <f t="shared" si="119"/>
        <v>0.74691450195359499</v>
      </c>
      <c r="AV61" s="14">
        <f t="shared" si="119"/>
        <v>0.74696758386962814</v>
      </c>
      <c r="AW61" s="14">
        <f>AW60</f>
        <v>1823</v>
      </c>
    </row>
    <row r="62" spans="1:49" x14ac:dyDescent="0.25">
      <c r="A62">
        <v>1</v>
      </c>
      <c r="B62" s="1" t="s">
        <v>55</v>
      </c>
      <c r="C62" s="1" t="s">
        <v>56</v>
      </c>
      <c r="D62" s="1" t="s">
        <v>69</v>
      </c>
      <c r="E62">
        <v>45.428797960281372</v>
      </c>
      <c r="F62">
        <v>1660</v>
      </c>
      <c r="G62">
        <v>1245</v>
      </c>
      <c r="H62">
        <v>415</v>
      </c>
      <c r="I62">
        <v>0.67228915662650601</v>
      </c>
      <c r="J62">
        <v>0.41041244083840428</v>
      </c>
      <c r="K62">
        <v>0.67228915662650601</v>
      </c>
      <c r="L62">
        <v>0</v>
      </c>
      <c r="M62">
        <v>0.50126052215527928</v>
      </c>
      <c r="N62">
        <v>0.67228915662650601</v>
      </c>
      <c r="O62">
        <v>0</v>
      </c>
      <c r="P62">
        <v>0.44213836477987412</v>
      </c>
      <c r="Q62">
        <v>0.67228915662650601</v>
      </c>
      <c r="R62">
        <v>0</v>
      </c>
      <c r="S62" s="1" t="s">
        <v>210</v>
      </c>
      <c r="T62" s="1">
        <v>0</v>
      </c>
      <c r="U62" s="1">
        <v>44</v>
      </c>
      <c r="V62" s="1">
        <v>15</v>
      </c>
      <c r="W62" s="1">
        <v>0</v>
      </c>
      <c r="X62" s="1">
        <v>60</v>
      </c>
      <c r="Y62" s="1">
        <v>27</v>
      </c>
      <c r="Z62" s="1">
        <v>1</v>
      </c>
      <c r="AA62" s="1">
        <v>49</v>
      </c>
      <c r="AB62" s="1">
        <v>219</v>
      </c>
      <c r="AC62">
        <v>0.39215686274509798</v>
      </c>
      <c r="AD62">
        <v>0.68965517241379315</v>
      </c>
      <c r="AE62">
        <v>0.5</v>
      </c>
      <c r="AF62">
        <v>87</v>
      </c>
      <c r="AG62">
        <v>0</v>
      </c>
      <c r="AH62">
        <v>0</v>
      </c>
      <c r="AI62">
        <v>0</v>
      </c>
      <c r="AJ62">
        <v>59</v>
      </c>
      <c r="AK62">
        <v>0.82641509433962246</v>
      </c>
      <c r="AL62">
        <v>269</v>
      </c>
      <c r="AM62">
        <v>0.83908045977011492</v>
      </c>
      <c r="AN62">
        <v>0.81412639405204457</v>
      </c>
      <c r="AO62">
        <v>0.67228915662650601</v>
      </c>
      <c r="AP62">
        <v>0.41041244083840428</v>
      </c>
      <c r="AQ62">
        <v>0.50126052215527928</v>
      </c>
      <c r="AR62">
        <v>0.44213836477987412</v>
      </c>
      <c r="AS62">
        <v>415</v>
      </c>
      <c r="AT62">
        <v>0.62609708611321546</v>
      </c>
      <c r="AU62">
        <v>0.67228915662650601</v>
      </c>
      <c r="AV62">
        <v>0.64049556717435763</v>
      </c>
      <c r="AW62">
        <v>415</v>
      </c>
    </row>
    <row r="63" spans="1:49" x14ac:dyDescent="0.25">
      <c r="A63">
        <v>2</v>
      </c>
      <c r="B63" s="1" t="s">
        <v>55</v>
      </c>
      <c r="C63" s="1" t="s">
        <v>56</v>
      </c>
      <c r="D63" s="1" t="s">
        <v>69</v>
      </c>
      <c r="E63">
        <v>47.741060733795166</v>
      </c>
      <c r="F63">
        <v>1660</v>
      </c>
      <c r="G63">
        <v>1245</v>
      </c>
      <c r="H63">
        <v>415</v>
      </c>
      <c r="I63">
        <v>0.66987951807228918</v>
      </c>
      <c r="J63">
        <v>0.40675797712221551</v>
      </c>
      <c r="K63">
        <v>0.66987951807228918</v>
      </c>
      <c r="L63">
        <v>0</v>
      </c>
      <c r="M63">
        <v>0.49587290818634089</v>
      </c>
      <c r="N63">
        <v>0.66987951807228918</v>
      </c>
      <c r="O63">
        <v>0</v>
      </c>
      <c r="P63">
        <v>0.43901070668302561</v>
      </c>
      <c r="Q63">
        <v>0.66987951807228918</v>
      </c>
      <c r="R63">
        <v>0</v>
      </c>
      <c r="S63" s="1" t="s">
        <v>211</v>
      </c>
      <c r="T63" s="1">
        <v>0</v>
      </c>
      <c r="U63" s="1">
        <v>43</v>
      </c>
      <c r="V63" s="1">
        <v>16</v>
      </c>
      <c r="W63" s="1">
        <v>0</v>
      </c>
      <c r="X63" s="1">
        <v>59</v>
      </c>
      <c r="Y63" s="1">
        <v>29</v>
      </c>
      <c r="Z63" s="1">
        <v>0</v>
      </c>
      <c r="AA63" s="1">
        <v>49</v>
      </c>
      <c r="AB63" s="1">
        <v>219</v>
      </c>
      <c r="AC63">
        <v>0.39072847682119199</v>
      </c>
      <c r="AD63">
        <v>0.67045454545454541</v>
      </c>
      <c r="AE63">
        <v>0.49372384937238489</v>
      </c>
      <c r="AF63">
        <v>88</v>
      </c>
      <c r="AG63">
        <v>0</v>
      </c>
      <c r="AH63">
        <v>0</v>
      </c>
      <c r="AI63">
        <v>0</v>
      </c>
      <c r="AJ63">
        <v>59</v>
      </c>
      <c r="AK63">
        <v>0.82330827067669188</v>
      </c>
      <c r="AL63">
        <v>268</v>
      </c>
      <c r="AM63">
        <v>0.82954545454545459</v>
      </c>
      <c r="AN63">
        <v>0.81716417910447758</v>
      </c>
      <c r="AO63">
        <v>0.66987951807228918</v>
      </c>
      <c r="AP63">
        <v>0.40675797712221551</v>
      </c>
      <c r="AQ63">
        <v>0.49587290818634089</v>
      </c>
      <c r="AR63">
        <v>0.43901070668302561</v>
      </c>
      <c r="AS63">
        <v>415</v>
      </c>
      <c r="AT63">
        <v>0.61855972958661865</v>
      </c>
      <c r="AU63">
        <v>0.66987951807228918</v>
      </c>
      <c r="AV63">
        <v>0.63637184406294767</v>
      </c>
      <c r="AW63">
        <v>415</v>
      </c>
    </row>
    <row r="64" spans="1:49" x14ac:dyDescent="0.25">
      <c r="A64">
        <v>3</v>
      </c>
      <c r="B64" s="1" t="s">
        <v>55</v>
      </c>
      <c r="C64" s="1" t="s">
        <v>56</v>
      </c>
      <c r="D64" s="1" t="s">
        <v>69</v>
      </c>
      <c r="E64">
        <v>47.863805770874023</v>
      </c>
      <c r="F64">
        <v>1660</v>
      </c>
      <c r="G64">
        <v>1245</v>
      </c>
      <c r="H64">
        <v>415</v>
      </c>
      <c r="I64">
        <v>0.6506024096385542</v>
      </c>
      <c r="J64">
        <v>0.38974031502767131</v>
      </c>
      <c r="K64">
        <v>0.6506024096385542</v>
      </c>
      <c r="L64">
        <v>0</v>
      </c>
      <c r="M64">
        <v>0.47065807327001358</v>
      </c>
      <c r="N64">
        <v>0.6506024096385542</v>
      </c>
      <c r="O64">
        <v>0</v>
      </c>
      <c r="P64">
        <v>0.42054235737724099</v>
      </c>
      <c r="Q64">
        <v>0.6506024096385542</v>
      </c>
      <c r="R64">
        <v>0</v>
      </c>
      <c r="S64" s="1" t="s">
        <v>212</v>
      </c>
      <c r="T64" s="1">
        <v>0</v>
      </c>
      <c r="U64" s="1">
        <v>41</v>
      </c>
      <c r="V64" s="1">
        <v>18</v>
      </c>
      <c r="W64" s="1">
        <v>0</v>
      </c>
      <c r="X64" s="1">
        <v>53</v>
      </c>
      <c r="Y64" s="1">
        <v>35</v>
      </c>
      <c r="Z64" s="1">
        <v>0</v>
      </c>
      <c r="AA64" s="1">
        <v>51</v>
      </c>
      <c r="AB64" s="1">
        <v>217</v>
      </c>
      <c r="AC64">
        <v>0.3655172413793103</v>
      </c>
      <c r="AD64">
        <v>0.60227272727272729</v>
      </c>
      <c r="AE64">
        <v>0.45493562231759649</v>
      </c>
      <c r="AF64">
        <v>88</v>
      </c>
      <c r="AG64">
        <v>0</v>
      </c>
      <c r="AH64">
        <v>0</v>
      </c>
      <c r="AI64">
        <v>0</v>
      </c>
      <c r="AJ64">
        <v>59</v>
      </c>
      <c r="AK64">
        <v>0.80669144981412644</v>
      </c>
      <c r="AL64">
        <v>268</v>
      </c>
      <c r="AM64">
        <v>0.8037037037037037</v>
      </c>
      <c r="AN64">
        <v>0.80970149253731338</v>
      </c>
      <c r="AO64">
        <v>0.6506024096385542</v>
      </c>
      <c r="AP64">
        <v>0.38974031502767131</v>
      </c>
      <c r="AQ64">
        <v>0.47065807327001358</v>
      </c>
      <c r="AR64">
        <v>0.42054235737724099</v>
      </c>
      <c r="AS64">
        <v>415</v>
      </c>
      <c r="AT64">
        <v>0.59652556586499261</v>
      </c>
      <c r="AU64">
        <v>0.6506024096385542</v>
      </c>
      <c r="AV64">
        <v>0.61741600798586604</v>
      </c>
      <c r="AW64">
        <v>415</v>
      </c>
    </row>
    <row r="65" spans="1:49" x14ac:dyDescent="0.25">
      <c r="A65">
        <v>4</v>
      </c>
      <c r="B65" s="1" t="s">
        <v>55</v>
      </c>
      <c r="C65" s="1" t="s">
        <v>56</v>
      </c>
      <c r="D65" s="1" t="s">
        <v>69</v>
      </c>
      <c r="E65">
        <v>47.42212176322937</v>
      </c>
      <c r="F65">
        <v>1660</v>
      </c>
      <c r="G65">
        <v>1245</v>
      </c>
      <c r="H65">
        <v>415</v>
      </c>
      <c r="I65">
        <v>0.68674698795180722</v>
      </c>
      <c r="J65">
        <v>0.58309209971614062</v>
      </c>
      <c r="K65">
        <v>0.68674698795180722</v>
      </c>
      <c r="L65">
        <v>0</v>
      </c>
      <c r="M65">
        <v>0.53042545891233484</v>
      </c>
      <c r="N65">
        <v>0.68674698795180722</v>
      </c>
      <c r="O65">
        <v>0</v>
      </c>
      <c r="P65">
        <v>0.52898967331739255</v>
      </c>
      <c r="Q65">
        <v>0.68674698795180722</v>
      </c>
      <c r="R65">
        <v>0</v>
      </c>
      <c r="S65" s="1" t="s">
        <v>213</v>
      </c>
      <c r="T65" s="1">
        <v>12</v>
      </c>
      <c r="U65" s="1">
        <v>32</v>
      </c>
      <c r="V65" s="1">
        <v>16</v>
      </c>
      <c r="W65" s="1">
        <v>7</v>
      </c>
      <c r="X65" s="1">
        <v>48</v>
      </c>
      <c r="Y65" s="1">
        <v>32</v>
      </c>
      <c r="Z65" s="1">
        <v>4</v>
      </c>
      <c r="AA65" s="1">
        <v>39</v>
      </c>
      <c r="AB65" s="1">
        <v>225</v>
      </c>
      <c r="AC65">
        <v>0.40336134453781508</v>
      </c>
      <c r="AD65">
        <v>0.55172413793103448</v>
      </c>
      <c r="AE65">
        <v>0.46601941747572811</v>
      </c>
      <c r="AF65">
        <v>87</v>
      </c>
      <c r="AG65">
        <v>0.52173913043478259</v>
      </c>
      <c r="AH65">
        <v>0.2</v>
      </c>
      <c r="AI65">
        <v>0.28915662650602408</v>
      </c>
      <c r="AJ65">
        <v>60</v>
      </c>
      <c r="AK65">
        <v>0.83179297597042512</v>
      </c>
      <c r="AL65">
        <v>268</v>
      </c>
      <c r="AM65">
        <v>0.82417582417582413</v>
      </c>
      <c r="AN65">
        <v>0.83955223880597019</v>
      </c>
      <c r="AO65">
        <v>0.68674698795180722</v>
      </c>
      <c r="AP65">
        <v>0.58309209971614062</v>
      </c>
      <c r="AQ65">
        <v>0.53042545891233484</v>
      </c>
      <c r="AR65">
        <v>0.52898967331739255</v>
      </c>
      <c r="AS65">
        <v>415</v>
      </c>
      <c r="AT65">
        <v>0.692231098024091</v>
      </c>
      <c r="AU65">
        <v>0.68674698795180722</v>
      </c>
      <c r="AV65">
        <v>0.67665928788150298</v>
      </c>
      <c r="AW65">
        <v>415</v>
      </c>
    </row>
    <row r="66" spans="1:49" s="15" customFormat="1" x14ac:dyDescent="0.25">
      <c r="A66" s="14" t="s">
        <v>151</v>
      </c>
      <c r="B66" s="14" t="str">
        <f>B65</f>
        <v>SM03</v>
      </c>
      <c r="C66" s="14" t="str">
        <f>C65</f>
        <v>multiSe</v>
      </c>
      <c r="D66" s="14" t="str">
        <f>D65</f>
        <v>Ternary</v>
      </c>
      <c r="E66" s="14">
        <f>SUM(E62:E65)</f>
        <v>188.45578622817993</v>
      </c>
      <c r="F66" s="14">
        <f>F65</f>
        <v>1660</v>
      </c>
      <c r="G66" s="14">
        <f t="shared" ref="G66:H66" si="120">G65</f>
        <v>1245</v>
      </c>
      <c r="H66" s="14">
        <f t="shared" si="120"/>
        <v>415</v>
      </c>
      <c r="I66" s="14">
        <f>SUM(I62:I65)/4</f>
        <v>0.66987951807228918</v>
      </c>
      <c r="J66" s="14">
        <f t="shared" ref="J66:L66" si="121">SUM(J62:J65)/4</f>
        <v>0.44750070817610793</v>
      </c>
      <c r="K66" s="14">
        <f t="shared" si="121"/>
        <v>0.66987951807228918</v>
      </c>
      <c r="L66" s="14">
        <f t="shared" si="121"/>
        <v>0</v>
      </c>
      <c r="M66" s="14">
        <f t="shared" ref="M66:R66" si="122">SUM(M62:M65)/4</f>
        <v>0.49955424063099219</v>
      </c>
      <c r="N66" s="14">
        <f t="shared" si="122"/>
        <v>0.66987951807228918</v>
      </c>
      <c r="O66" s="14">
        <f t="shared" si="122"/>
        <v>0</v>
      </c>
      <c r="P66" s="14">
        <f t="shared" si="122"/>
        <v>0.45767027553938333</v>
      </c>
      <c r="Q66" s="14">
        <f t="shared" si="122"/>
        <v>0.66987951807228918</v>
      </c>
      <c r="R66" s="14">
        <f t="shared" si="122"/>
        <v>0</v>
      </c>
      <c r="S66" s="14"/>
      <c r="T66" s="14">
        <f>ROUND(SUM(T62:T65)/4,0)</f>
        <v>3</v>
      </c>
      <c r="U66" s="14">
        <f>ROUND(SUM(U62:U65)/4,0)</f>
        <v>40</v>
      </c>
      <c r="V66" s="14">
        <f t="shared" ref="V66:AB66" si="123">ROUND(SUM(V62:V65)/4,0)</f>
        <v>16</v>
      </c>
      <c r="W66" s="14">
        <f t="shared" si="123"/>
        <v>2</v>
      </c>
      <c r="X66" s="14">
        <f t="shared" si="123"/>
        <v>55</v>
      </c>
      <c r="Y66" s="14">
        <f t="shared" si="123"/>
        <v>31</v>
      </c>
      <c r="Z66" s="14">
        <f t="shared" si="123"/>
        <v>1</v>
      </c>
      <c r="AA66" s="14">
        <f t="shared" si="123"/>
        <v>47</v>
      </c>
      <c r="AB66" s="14">
        <f t="shared" si="123"/>
        <v>220</v>
      </c>
      <c r="AC66" s="14">
        <f t="shared" ref="AC66" si="124">SUM(AC62:AC65)/4</f>
        <v>0.38794098137085387</v>
      </c>
      <c r="AD66" s="14">
        <f t="shared" ref="AD66:AE66" si="125">SUM(AD62:AD65)/4</f>
        <v>0.62852664576802508</v>
      </c>
      <c r="AE66" s="14">
        <f t="shared" si="125"/>
        <v>0.4786697222914274</v>
      </c>
      <c r="AF66" s="14">
        <f>AF65</f>
        <v>87</v>
      </c>
      <c r="AG66" s="14">
        <f t="shared" ref="AG66:AI66" si="126">SUM(AG62:AG65)/4</f>
        <v>0.13043478260869565</v>
      </c>
      <c r="AH66" s="14">
        <f t="shared" si="126"/>
        <v>0.05</v>
      </c>
      <c r="AI66" s="14">
        <f t="shared" si="126"/>
        <v>7.2289156626506021E-2</v>
      </c>
      <c r="AJ66" s="14">
        <f>AJ65</f>
        <v>60</v>
      </c>
      <c r="AK66" s="14">
        <f t="shared" ref="AK66:AM66" si="127">SUM(AK62:AK65)/4</f>
        <v>0.8220519477002165</v>
      </c>
      <c r="AL66" s="14">
        <f t="shared" si="127"/>
        <v>268.25</v>
      </c>
      <c r="AM66" s="14">
        <f t="shared" si="127"/>
        <v>0.82412636054877431</v>
      </c>
      <c r="AN66" s="14">
        <f>AN65</f>
        <v>0.83955223880597019</v>
      </c>
      <c r="AO66" s="14">
        <f t="shared" ref="AO66:AR66" si="128">SUM(AO62:AO65)/4</f>
        <v>0.66987951807228918</v>
      </c>
      <c r="AP66" s="14">
        <f t="shared" si="128"/>
        <v>0.44750070817610793</v>
      </c>
      <c r="AQ66" s="14">
        <f t="shared" si="128"/>
        <v>0.49955424063099219</v>
      </c>
      <c r="AR66" s="14">
        <f t="shared" si="128"/>
        <v>0.45767027553938333</v>
      </c>
      <c r="AS66" s="14">
        <f>AS65</f>
        <v>415</v>
      </c>
      <c r="AT66" s="14">
        <f t="shared" ref="AT66:AV66" si="129">SUM(AT62:AT65)/4</f>
        <v>0.63335336989722946</v>
      </c>
      <c r="AU66" s="14">
        <f t="shared" si="129"/>
        <v>0.66987951807228918</v>
      </c>
      <c r="AV66" s="14">
        <f t="shared" si="129"/>
        <v>0.64273567677616861</v>
      </c>
      <c r="AW66" s="14">
        <f>AW65</f>
        <v>415</v>
      </c>
    </row>
    <row r="67" spans="1:49" x14ac:dyDescent="0.25">
      <c r="A67">
        <v>1</v>
      </c>
      <c r="B67" s="1" t="s">
        <v>57</v>
      </c>
      <c r="C67" s="1" t="s">
        <v>58</v>
      </c>
      <c r="D67" s="1" t="s">
        <v>69</v>
      </c>
      <c r="E67">
        <v>1490.171618938446</v>
      </c>
      <c r="F67">
        <v>64637</v>
      </c>
      <c r="G67">
        <v>48477</v>
      </c>
      <c r="H67">
        <v>16160</v>
      </c>
      <c r="I67">
        <v>0.67982673267326732</v>
      </c>
      <c r="J67">
        <v>0.64268697967533361</v>
      </c>
      <c r="K67">
        <v>0.67982673267326732</v>
      </c>
      <c r="L67">
        <v>0</v>
      </c>
      <c r="M67">
        <v>0.64085954709059023</v>
      </c>
      <c r="N67">
        <v>0.67982673267326732</v>
      </c>
      <c r="O67">
        <v>0</v>
      </c>
      <c r="P67">
        <v>0.64168559100323852</v>
      </c>
      <c r="Q67">
        <v>0.67982673267326732</v>
      </c>
      <c r="R67">
        <v>0</v>
      </c>
      <c r="S67" s="1" t="s">
        <v>214</v>
      </c>
      <c r="T67" s="1">
        <v>1630</v>
      </c>
      <c r="U67" s="1">
        <v>270</v>
      </c>
      <c r="V67" s="1">
        <v>1024</v>
      </c>
      <c r="W67" s="1">
        <v>292</v>
      </c>
      <c r="X67" s="1">
        <v>2550</v>
      </c>
      <c r="Y67" s="1">
        <v>1284</v>
      </c>
      <c r="Z67" s="1">
        <v>900</v>
      </c>
      <c r="AA67" s="1">
        <v>1404</v>
      </c>
      <c r="AB67" s="1">
        <v>6806</v>
      </c>
      <c r="AC67">
        <v>0.60369318181818177</v>
      </c>
      <c r="AD67">
        <v>0.61803199224430438</v>
      </c>
      <c r="AE67">
        <v>0.6107784431137725</v>
      </c>
      <c r="AF67">
        <v>4126</v>
      </c>
      <c r="AG67">
        <v>0.57760453579021975</v>
      </c>
      <c r="AH67">
        <v>0.55745554035567713</v>
      </c>
      <c r="AI67">
        <v>0.56735120083536372</v>
      </c>
      <c r="AJ67">
        <v>2924</v>
      </c>
      <c r="AK67">
        <v>0.74692712906057945</v>
      </c>
      <c r="AL67">
        <v>9110</v>
      </c>
      <c r="AM67">
        <v>0.74676322141759932</v>
      </c>
      <c r="AN67">
        <v>0.74709110867178929</v>
      </c>
      <c r="AO67">
        <v>0.67982673267326732</v>
      </c>
      <c r="AP67">
        <v>0.64268697967533361</v>
      </c>
      <c r="AQ67">
        <v>0.64085954709059023</v>
      </c>
      <c r="AR67">
        <v>0.64168559100323852</v>
      </c>
      <c r="AS67">
        <v>16160</v>
      </c>
      <c r="AT67">
        <v>0.67962665086304153</v>
      </c>
      <c r="AU67">
        <v>0.67982673267326732</v>
      </c>
      <c r="AV67">
        <v>0.67967282879157853</v>
      </c>
      <c r="AW67">
        <v>16160</v>
      </c>
    </row>
    <row r="68" spans="1:49" x14ac:dyDescent="0.25">
      <c r="A68">
        <v>2</v>
      </c>
      <c r="B68" s="1" t="s">
        <v>57</v>
      </c>
      <c r="C68" s="1" t="s">
        <v>58</v>
      </c>
      <c r="D68" s="1" t="s">
        <v>69</v>
      </c>
      <c r="E68">
        <v>1498.3015522956848</v>
      </c>
      <c r="F68">
        <v>64637</v>
      </c>
      <c r="G68">
        <v>48478</v>
      </c>
      <c r="H68">
        <v>16159</v>
      </c>
      <c r="I68">
        <v>0.68686181075561603</v>
      </c>
      <c r="J68">
        <v>0.65124579716241626</v>
      </c>
      <c r="K68">
        <v>0.68686181075561603</v>
      </c>
      <c r="L68">
        <v>0</v>
      </c>
      <c r="M68">
        <v>0.65005708171120402</v>
      </c>
      <c r="N68">
        <v>0.68686181075561603</v>
      </c>
      <c r="O68">
        <v>0</v>
      </c>
      <c r="P68">
        <v>0.65048822404931839</v>
      </c>
      <c r="Q68">
        <v>0.68686181075561603</v>
      </c>
      <c r="R68">
        <v>0</v>
      </c>
      <c r="S68" s="1" t="s">
        <v>215</v>
      </c>
      <c r="T68" s="1">
        <v>1664</v>
      </c>
      <c r="U68" s="1">
        <v>247</v>
      </c>
      <c r="V68" s="1">
        <v>1012</v>
      </c>
      <c r="W68" s="1">
        <v>302</v>
      </c>
      <c r="X68" s="1">
        <v>2603</v>
      </c>
      <c r="Y68" s="1">
        <v>1220</v>
      </c>
      <c r="Z68" s="1">
        <v>839</v>
      </c>
      <c r="AA68" s="1">
        <v>1440</v>
      </c>
      <c r="AB68" s="1">
        <v>6832</v>
      </c>
      <c r="AC68">
        <v>0.60675990675990676</v>
      </c>
      <c r="AD68">
        <v>0.63103030303030305</v>
      </c>
      <c r="AE68">
        <v>0.61865715983363045</v>
      </c>
      <c r="AF68">
        <v>4125</v>
      </c>
      <c r="AG68">
        <v>0.59322638146167561</v>
      </c>
      <c r="AH68">
        <v>0.56927813889839207</v>
      </c>
      <c r="AI68">
        <v>0.58100558659217882</v>
      </c>
      <c r="AJ68">
        <v>2923</v>
      </c>
      <c r="AK68">
        <v>0.75180192572214588</v>
      </c>
      <c r="AL68">
        <v>9111</v>
      </c>
      <c r="AM68">
        <v>0.75375110326566641</v>
      </c>
      <c r="AN68">
        <v>0.74986280320491716</v>
      </c>
      <c r="AO68">
        <v>0.68686181075561603</v>
      </c>
      <c r="AP68">
        <v>0.65124579716241626</v>
      </c>
      <c r="AQ68">
        <v>0.65005708171120402</v>
      </c>
      <c r="AR68">
        <v>0.65048822404931839</v>
      </c>
      <c r="AS68">
        <v>16159</v>
      </c>
      <c r="AT68">
        <v>0.68719052108735568</v>
      </c>
      <c r="AU68">
        <v>0.68686181075561603</v>
      </c>
      <c r="AV68">
        <v>0.6869179688827981</v>
      </c>
      <c r="AW68">
        <v>16159</v>
      </c>
    </row>
    <row r="69" spans="1:49" x14ac:dyDescent="0.25">
      <c r="A69">
        <v>3</v>
      </c>
      <c r="B69" s="1" t="s">
        <v>57</v>
      </c>
      <c r="C69" s="1" t="s">
        <v>58</v>
      </c>
      <c r="D69" s="1" t="s">
        <v>69</v>
      </c>
      <c r="E69">
        <v>1498.0994110107422</v>
      </c>
      <c r="F69">
        <v>64637</v>
      </c>
      <c r="G69">
        <v>48478</v>
      </c>
      <c r="H69">
        <v>16159</v>
      </c>
      <c r="I69">
        <v>0.68054953895661863</v>
      </c>
      <c r="J69">
        <v>0.64435716586160741</v>
      </c>
      <c r="K69">
        <v>0.68054953895661863</v>
      </c>
      <c r="L69">
        <v>0</v>
      </c>
      <c r="M69">
        <v>0.64401705767487283</v>
      </c>
      <c r="N69">
        <v>0.68054953895661863</v>
      </c>
      <c r="O69">
        <v>0</v>
      </c>
      <c r="P69">
        <v>0.6441286027217199</v>
      </c>
      <c r="Q69">
        <v>0.68054953895661863</v>
      </c>
      <c r="R69">
        <v>0</v>
      </c>
      <c r="S69" s="1" t="s">
        <v>216</v>
      </c>
      <c r="T69" s="1">
        <v>1701</v>
      </c>
      <c r="U69" s="1">
        <v>232</v>
      </c>
      <c r="V69" s="1">
        <v>990</v>
      </c>
      <c r="W69" s="1">
        <v>275</v>
      </c>
      <c r="X69" s="1">
        <v>2486</v>
      </c>
      <c r="Y69" s="1">
        <v>1364</v>
      </c>
      <c r="Z69" s="1">
        <v>1005</v>
      </c>
      <c r="AA69" s="1">
        <v>1296</v>
      </c>
      <c r="AB69" s="1">
        <v>6810</v>
      </c>
      <c r="AC69">
        <v>0.61933233682112609</v>
      </c>
      <c r="AD69">
        <v>0.60266666666666668</v>
      </c>
      <c r="AE69">
        <v>0.6108858582135398</v>
      </c>
      <c r="AF69">
        <v>4125</v>
      </c>
      <c r="AG69">
        <v>0.57061388795706136</v>
      </c>
      <c r="AH69">
        <v>0.58193636674649329</v>
      </c>
      <c r="AI69">
        <v>0.57621951219512191</v>
      </c>
      <c r="AJ69">
        <v>2923</v>
      </c>
      <c r="AK69">
        <v>0.74528043775649799</v>
      </c>
      <c r="AL69">
        <v>9111</v>
      </c>
      <c r="AM69">
        <v>0.74312527280663465</v>
      </c>
      <c r="AN69">
        <v>0.74744813961145873</v>
      </c>
      <c r="AO69">
        <v>0.68054953895661863</v>
      </c>
      <c r="AP69">
        <v>0.64435716586160741</v>
      </c>
      <c r="AQ69">
        <v>0.64401705767487283</v>
      </c>
      <c r="AR69">
        <v>0.6441286027217199</v>
      </c>
      <c r="AS69">
        <v>16159</v>
      </c>
      <c r="AT69">
        <v>0.68031837641109494</v>
      </c>
      <c r="AU69">
        <v>0.68054953895661863</v>
      </c>
      <c r="AV69">
        <v>0.68039135266270478</v>
      </c>
      <c r="AW69">
        <v>16159</v>
      </c>
    </row>
    <row r="70" spans="1:49" x14ac:dyDescent="0.25">
      <c r="A70">
        <v>4</v>
      </c>
      <c r="B70" s="1" t="s">
        <v>57</v>
      </c>
      <c r="C70" s="1" t="s">
        <v>58</v>
      </c>
      <c r="D70" s="1" t="s">
        <v>69</v>
      </c>
      <c r="E70">
        <v>1497.4069476127625</v>
      </c>
      <c r="F70">
        <v>64637</v>
      </c>
      <c r="G70">
        <v>48478</v>
      </c>
      <c r="H70">
        <v>16159</v>
      </c>
      <c r="I70">
        <v>0.68352001980320565</v>
      </c>
      <c r="J70">
        <v>0.64781042854479487</v>
      </c>
      <c r="K70">
        <v>0.68352001980320565</v>
      </c>
      <c r="L70">
        <v>0</v>
      </c>
      <c r="M70">
        <v>0.6421610738413065</v>
      </c>
      <c r="N70">
        <v>0.68352001980320565</v>
      </c>
      <c r="O70">
        <v>0</v>
      </c>
      <c r="P70">
        <v>0.64474861637720704</v>
      </c>
      <c r="Q70">
        <v>0.68352001980320565</v>
      </c>
      <c r="R70">
        <v>0</v>
      </c>
      <c r="S70" s="1" t="s">
        <v>217</v>
      </c>
      <c r="T70" s="1">
        <v>1593</v>
      </c>
      <c r="U70" s="1">
        <v>226</v>
      </c>
      <c r="V70" s="1">
        <v>1104</v>
      </c>
      <c r="W70" s="1">
        <v>273</v>
      </c>
      <c r="X70" s="1">
        <v>2594</v>
      </c>
      <c r="Y70" s="1">
        <v>1259</v>
      </c>
      <c r="Z70" s="1">
        <v>868</v>
      </c>
      <c r="AA70" s="1">
        <v>1384</v>
      </c>
      <c r="AB70" s="1">
        <v>6858</v>
      </c>
      <c r="AC70">
        <v>0.61703139866793533</v>
      </c>
      <c r="AD70">
        <v>0.62869607367910807</v>
      </c>
      <c r="AE70">
        <v>0.62280912364945984</v>
      </c>
      <c r="AF70">
        <v>4126</v>
      </c>
      <c r="AG70">
        <v>0.58266276517922455</v>
      </c>
      <c r="AH70">
        <v>0.54498802600068419</v>
      </c>
      <c r="AI70">
        <v>0.56319604030404802</v>
      </c>
      <c r="AJ70">
        <v>2923</v>
      </c>
      <c r="AK70">
        <v>0.74824068517811348</v>
      </c>
      <c r="AL70">
        <v>9110</v>
      </c>
      <c r="AM70">
        <v>0.74373712178722484</v>
      </c>
      <c r="AN70">
        <v>0.75279912184412734</v>
      </c>
      <c r="AO70">
        <v>0.68352001980320565</v>
      </c>
      <c r="AP70">
        <v>0.64781042854479487</v>
      </c>
      <c r="AQ70">
        <v>0.6421610738413065</v>
      </c>
      <c r="AR70">
        <v>0.64474861637720704</v>
      </c>
      <c r="AS70">
        <v>16159</v>
      </c>
      <c r="AT70">
        <v>0.68224766340766108</v>
      </c>
      <c r="AU70">
        <v>0.68352001980320565</v>
      </c>
      <c r="AV70">
        <v>0.68274058493465062</v>
      </c>
      <c r="AW70">
        <v>16159</v>
      </c>
    </row>
    <row r="71" spans="1:49" s="15" customFormat="1" x14ac:dyDescent="0.25">
      <c r="A71" s="14" t="s">
        <v>151</v>
      </c>
      <c r="B71" s="14" t="str">
        <f>B70</f>
        <v>SM04</v>
      </c>
      <c r="C71" s="14" t="str">
        <f>C70</f>
        <v>gertwittersent</v>
      </c>
      <c r="D71" s="14" t="str">
        <f>D70</f>
        <v>Ternary</v>
      </c>
      <c r="E71" s="14">
        <f>SUM(E67:E70)</f>
        <v>5983.9795298576355</v>
      </c>
      <c r="F71" s="14">
        <f>F70</f>
        <v>64637</v>
      </c>
      <c r="G71" s="14">
        <f t="shared" ref="G71:H71" si="130">G70</f>
        <v>48478</v>
      </c>
      <c r="H71" s="14">
        <f t="shared" si="130"/>
        <v>16159</v>
      </c>
      <c r="I71" s="14">
        <f>SUM(I67:I70)/4</f>
        <v>0.68268952554717699</v>
      </c>
      <c r="J71" s="14">
        <f t="shared" ref="J71:L71" si="131">SUM(J67:J70)/4</f>
        <v>0.64652509281103809</v>
      </c>
      <c r="K71" s="14">
        <f t="shared" si="131"/>
        <v>0.68268952554717699</v>
      </c>
      <c r="L71" s="14">
        <f t="shared" si="131"/>
        <v>0</v>
      </c>
      <c r="M71" s="14">
        <f t="shared" ref="M71:R71" si="132">SUM(M67:M70)/4</f>
        <v>0.64427369007949342</v>
      </c>
      <c r="N71" s="14">
        <f t="shared" si="132"/>
        <v>0.68268952554717699</v>
      </c>
      <c r="O71" s="14">
        <f t="shared" si="132"/>
        <v>0</v>
      </c>
      <c r="P71" s="14">
        <f t="shared" si="132"/>
        <v>0.64526275853787096</v>
      </c>
      <c r="Q71" s="14">
        <f t="shared" si="132"/>
        <v>0.68268952554717699</v>
      </c>
      <c r="R71" s="14">
        <f t="shared" si="132"/>
        <v>0</v>
      </c>
      <c r="S71" s="14"/>
      <c r="T71" s="14">
        <f>ROUND(SUM(T67:T70)/4,0)</f>
        <v>1647</v>
      </c>
      <c r="U71" s="14">
        <f>ROUND(SUM(U67:U70)/4,0)</f>
        <v>244</v>
      </c>
      <c r="V71" s="14">
        <f t="shared" ref="V71:AB71" si="133">ROUND(SUM(V67:V70)/4,0)</f>
        <v>1033</v>
      </c>
      <c r="W71" s="14">
        <f t="shared" si="133"/>
        <v>286</v>
      </c>
      <c r="X71" s="14">
        <f t="shared" si="133"/>
        <v>2558</v>
      </c>
      <c r="Y71" s="14">
        <f t="shared" si="133"/>
        <v>1282</v>
      </c>
      <c r="Z71" s="14">
        <f t="shared" si="133"/>
        <v>903</v>
      </c>
      <c r="AA71" s="14">
        <f t="shared" si="133"/>
        <v>1381</v>
      </c>
      <c r="AB71" s="14">
        <f t="shared" si="133"/>
        <v>6827</v>
      </c>
      <c r="AC71" s="14">
        <f t="shared" ref="AC71" si="134">SUM(AC67:AC70)/4</f>
        <v>0.61170420601678754</v>
      </c>
      <c r="AD71" s="14">
        <f t="shared" ref="AD71:AE71" si="135">SUM(AD67:AD70)/4</f>
        <v>0.62010625890509552</v>
      </c>
      <c r="AE71" s="14">
        <f t="shared" si="135"/>
        <v>0.61578264620260059</v>
      </c>
      <c r="AF71" s="14">
        <f>AF70</f>
        <v>4126</v>
      </c>
      <c r="AG71" s="14">
        <f t="shared" ref="AG71:AI71" si="136">SUM(AG67:AG70)/4</f>
        <v>0.58102689259704532</v>
      </c>
      <c r="AH71" s="14">
        <f t="shared" si="136"/>
        <v>0.56341451800031173</v>
      </c>
      <c r="AI71" s="14">
        <f t="shared" si="136"/>
        <v>0.57194308498167812</v>
      </c>
      <c r="AJ71" s="14">
        <f>AJ70</f>
        <v>2923</v>
      </c>
      <c r="AK71" s="14">
        <f t="shared" ref="AK71:AM71" si="137">SUM(AK67:AK70)/4</f>
        <v>0.74806254442933418</v>
      </c>
      <c r="AL71" s="14">
        <f t="shared" si="137"/>
        <v>9110.5</v>
      </c>
      <c r="AM71" s="14">
        <f t="shared" si="137"/>
        <v>0.74684417981928131</v>
      </c>
      <c r="AN71" s="14">
        <f>AN70</f>
        <v>0.75279912184412734</v>
      </c>
      <c r="AO71" s="14">
        <f t="shared" ref="AO71:AR71" si="138">SUM(AO67:AO70)/4</f>
        <v>0.68268952554717699</v>
      </c>
      <c r="AP71" s="14">
        <f t="shared" si="138"/>
        <v>0.64652509281103809</v>
      </c>
      <c r="AQ71" s="14">
        <f t="shared" si="138"/>
        <v>0.64427369007949342</v>
      </c>
      <c r="AR71" s="14">
        <f t="shared" si="138"/>
        <v>0.64526275853787096</v>
      </c>
      <c r="AS71" s="14">
        <f>AS70</f>
        <v>16159</v>
      </c>
      <c r="AT71" s="14">
        <f t="shared" ref="AT71:AV71" si="139">SUM(AT67:AT70)/4</f>
        <v>0.6823458029422883</v>
      </c>
      <c r="AU71" s="14">
        <f t="shared" si="139"/>
        <v>0.68268952554717699</v>
      </c>
      <c r="AV71" s="14">
        <f t="shared" si="139"/>
        <v>0.68243068381793304</v>
      </c>
      <c r="AW71" s="14">
        <f>AW70</f>
        <v>16159</v>
      </c>
    </row>
    <row r="72" spans="1:49" x14ac:dyDescent="0.25">
      <c r="A72">
        <v>1</v>
      </c>
      <c r="B72" s="1" t="s">
        <v>59</v>
      </c>
      <c r="C72" s="1" t="s">
        <v>60</v>
      </c>
      <c r="D72" s="1" t="s">
        <v>69</v>
      </c>
      <c r="E72">
        <v>12.078756809234619</v>
      </c>
      <c r="F72">
        <v>163</v>
      </c>
      <c r="G72">
        <v>122</v>
      </c>
      <c r="H72">
        <v>41</v>
      </c>
      <c r="I72">
        <v>0.65853658536585369</v>
      </c>
      <c r="J72">
        <v>0.21951219512195119</v>
      </c>
      <c r="K72">
        <v>0.65853658536585369</v>
      </c>
      <c r="L72">
        <v>0</v>
      </c>
      <c r="M72">
        <v>0.33333333333333331</v>
      </c>
      <c r="N72">
        <v>0.65853658536585369</v>
      </c>
      <c r="O72">
        <v>0</v>
      </c>
      <c r="P72">
        <v>0.26470588235294118</v>
      </c>
      <c r="Q72">
        <v>0.65853658536585369</v>
      </c>
      <c r="R72">
        <v>0</v>
      </c>
      <c r="S72" s="1" t="s">
        <v>218</v>
      </c>
      <c r="T72" s="1">
        <v>27</v>
      </c>
      <c r="U72" s="1">
        <v>0</v>
      </c>
      <c r="V72" s="1">
        <v>0</v>
      </c>
      <c r="W72" s="1">
        <v>12</v>
      </c>
      <c r="X72" s="1">
        <v>0</v>
      </c>
      <c r="Y72" s="1">
        <v>0</v>
      </c>
      <c r="Z72" s="1">
        <v>2</v>
      </c>
      <c r="AA72" s="1">
        <v>0</v>
      </c>
      <c r="AB72" s="1">
        <v>0</v>
      </c>
      <c r="AC72">
        <v>0</v>
      </c>
      <c r="AD72">
        <v>0</v>
      </c>
      <c r="AE72">
        <v>0</v>
      </c>
      <c r="AF72">
        <v>12</v>
      </c>
      <c r="AG72">
        <v>0.65853658536585369</v>
      </c>
      <c r="AH72">
        <v>1</v>
      </c>
      <c r="AI72">
        <v>0.79411764705882348</v>
      </c>
      <c r="AJ72">
        <v>27</v>
      </c>
      <c r="AK72">
        <v>0</v>
      </c>
      <c r="AL72">
        <v>2</v>
      </c>
      <c r="AM72">
        <v>0</v>
      </c>
      <c r="AN72">
        <v>0</v>
      </c>
      <c r="AO72">
        <v>0.65853658536585369</v>
      </c>
      <c r="AP72">
        <v>0.21951219512195119</v>
      </c>
      <c r="AQ72">
        <v>0.33333333333333331</v>
      </c>
      <c r="AR72">
        <v>0.26470588235294118</v>
      </c>
      <c r="AS72">
        <v>41</v>
      </c>
      <c r="AT72">
        <v>0.43367043426531821</v>
      </c>
      <c r="AU72">
        <v>0.65853658536585369</v>
      </c>
      <c r="AV72">
        <v>0.52295552367288378</v>
      </c>
      <c r="AW72">
        <v>41</v>
      </c>
    </row>
    <row r="73" spans="1:49" x14ac:dyDescent="0.25">
      <c r="A73">
        <v>2</v>
      </c>
      <c r="B73" s="1" t="s">
        <v>59</v>
      </c>
      <c r="C73" s="1" t="s">
        <v>60</v>
      </c>
      <c r="D73" s="1" t="s">
        <v>69</v>
      </c>
      <c r="E73">
        <v>14.24962306022644</v>
      </c>
      <c r="F73">
        <v>163</v>
      </c>
      <c r="G73">
        <v>122</v>
      </c>
      <c r="H73">
        <v>41</v>
      </c>
      <c r="I73">
        <v>0.65853658536585369</v>
      </c>
      <c r="J73">
        <v>0.21951219512195119</v>
      </c>
      <c r="K73">
        <v>0.65853658536585369</v>
      </c>
      <c r="L73">
        <v>0</v>
      </c>
      <c r="M73">
        <v>0.33333333333333331</v>
      </c>
      <c r="N73">
        <v>0.65853658536585369</v>
      </c>
      <c r="O73">
        <v>0</v>
      </c>
      <c r="P73">
        <v>0.26470588235294118</v>
      </c>
      <c r="Q73">
        <v>0.65853658536585369</v>
      </c>
      <c r="R73">
        <v>0</v>
      </c>
      <c r="S73" s="1" t="s">
        <v>218</v>
      </c>
      <c r="T73" s="1">
        <v>27</v>
      </c>
      <c r="U73" s="1">
        <v>0</v>
      </c>
      <c r="V73" s="1">
        <v>0</v>
      </c>
      <c r="W73" s="1">
        <v>12</v>
      </c>
      <c r="X73" s="1">
        <v>0</v>
      </c>
      <c r="Y73" s="1">
        <v>0</v>
      </c>
      <c r="Z73" s="1">
        <v>2</v>
      </c>
      <c r="AA73" s="1">
        <v>0</v>
      </c>
      <c r="AB73" s="1">
        <v>0</v>
      </c>
      <c r="AC73">
        <v>0</v>
      </c>
      <c r="AD73">
        <v>0</v>
      </c>
      <c r="AE73">
        <v>0</v>
      </c>
      <c r="AF73">
        <v>12</v>
      </c>
      <c r="AG73">
        <v>0.65853658536585369</v>
      </c>
      <c r="AH73">
        <v>1</v>
      </c>
      <c r="AI73">
        <v>0.79411764705882348</v>
      </c>
      <c r="AJ73">
        <v>27</v>
      </c>
      <c r="AK73">
        <v>0</v>
      </c>
      <c r="AL73">
        <v>2</v>
      </c>
      <c r="AM73">
        <v>0</v>
      </c>
      <c r="AN73">
        <v>0</v>
      </c>
      <c r="AO73">
        <v>0.65853658536585369</v>
      </c>
      <c r="AP73">
        <v>0.21951219512195119</v>
      </c>
      <c r="AQ73">
        <v>0.33333333333333331</v>
      </c>
      <c r="AR73">
        <v>0.26470588235294118</v>
      </c>
      <c r="AS73">
        <v>41</v>
      </c>
      <c r="AT73">
        <v>0.43367043426531821</v>
      </c>
      <c r="AU73">
        <v>0.65853658536585369</v>
      </c>
      <c r="AV73">
        <v>0.52295552367288378</v>
      </c>
      <c r="AW73">
        <v>41</v>
      </c>
    </row>
    <row r="74" spans="1:49" x14ac:dyDescent="0.25">
      <c r="A74">
        <v>3</v>
      </c>
      <c r="B74" s="1" t="s">
        <v>59</v>
      </c>
      <c r="C74" s="1" t="s">
        <v>60</v>
      </c>
      <c r="D74" s="1" t="s">
        <v>69</v>
      </c>
      <c r="E74">
        <v>13.742611885070801</v>
      </c>
      <c r="F74">
        <v>163</v>
      </c>
      <c r="G74">
        <v>122</v>
      </c>
      <c r="H74">
        <v>41</v>
      </c>
      <c r="I74">
        <v>0.65853658536585369</v>
      </c>
      <c r="J74">
        <v>0.21951219512195119</v>
      </c>
      <c r="K74">
        <v>0.65853658536585369</v>
      </c>
      <c r="L74">
        <v>0</v>
      </c>
      <c r="M74">
        <v>0.33333333333333331</v>
      </c>
      <c r="N74">
        <v>0.65853658536585369</v>
      </c>
      <c r="O74">
        <v>0</v>
      </c>
      <c r="P74">
        <v>0.26470588235294118</v>
      </c>
      <c r="Q74">
        <v>0.65853658536585369</v>
      </c>
      <c r="R74">
        <v>0</v>
      </c>
      <c r="S74" s="1" t="s">
        <v>218</v>
      </c>
      <c r="T74" s="1">
        <v>27</v>
      </c>
      <c r="U74" s="1">
        <v>0</v>
      </c>
      <c r="V74" s="1">
        <v>0</v>
      </c>
      <c r="W74" s="1">
        <v>12</v>
      </c>
      <c r="X74" s="1">
        <v>0</v>
      </c>
      <c r="Y74" s="1">
        <v>0</v>
      </c>
      <c r="Z74" s="1">
        <v>2</v>
      </c>
      <c r="AA74" s="1">
        <v>0</v>
      </c>
      <c r="AB74" s="1">
        <v>0</v>
      </c>
      <c r="AC74">
        <v>0</v>
      </c>
      <c r="AD74">
        <v>0</v>
      </c>
      <c r="AE74">
        <v>0</v>
      </c>
      <c r="AF74">
        <v>12</v>
      </c>
      <c r="AG74">
        <v>0.65853658536585369</v>
      </c>
      <c r="AH74">
        <v>1</v>
      </c>
      <c r="AI74">
        <v>0.79411764705882348</v>
      </c>
      <c r="AJ74">
        <v>27</v>
      </c>
      <c r="AK74">
        <v>0</v>
      </c>
      <c r="AL74">
        <v>2</v>
      </c>
      <c r="AM74">
        <v>0</v>
      </c>
      <c r="AN74">
        <v>0</v>
      </c>
      <c r="AO74">
        <v>0.65853658536585369</v>
      </c>
      <c r="AP74">
        <v>0.21951219512195119</v>
      </c>
      <c r="AQ74">
        <v>0.33333333333333331</v>
      </c>
      <c r="AR74">
        <v>0.26470588235294118</v>
      </c>
      <c r="AS74">
        <v>41</v>
      </c>
      <c r="AT74">
        <v>0.43367043426531821</v>
      </c>
      <c r="AU74">
        <v>0.65853658536585369</v>
      </c>
      <c r="AV74">
        <v>0.52295552367288378</v>
      </c>
      <c r="AW74">
        <v>41</v>
      </c>
    </row>
    <row r="75" spans="1:49" x14ac:dyDescent="0.25">
      <c r="A75">
        <v>4</v>
      </c>
      <c r="B75" s="1" t="s">
        <v>59</v>
      </c>
      <c r="C75" s="1" t="s">
        <v>60</v>
      </c>
      <c r="D75" s="1" t="s">
        <v>69</v>
      </c>
      <c r="E75">
        <v>12.898118257522585</v>
      </c>
      <c r="F75">
        <v>163</v>
      </c>
      <c r="G75">
        <v>123</v>
      </c>
      <c r="H75">
        <v>40</v>
      </c>
      <c r="I75">
        <v>0.65</v>
      </c>
      <c r="J75">
        <v>0.21666666666666659</v>
      </c>
      <c r="K75">
        <v>0.65</v>
      </c>
      <c r="L75">
        <v>0</v>
      </c>
      <c r="M75">
        <v>0.33333333333333331</v>
      </c>
      <c r="N75">
        <v>0.65</v>
      </c>
      <c r="O75">
        <v>0</v>
      </c>
      <c r="P75">
        <v>0.2626262626262626</v>
      </c>
      <c r="Q75">
        <v>0.65</v>
      </c>
      <c r="R75">
        <v>0</v>
      </c>
      <c r="S75" s="1" t="s">
        <v>219</v>
      </c>
      <c r="T75" s="1">
        <v>26</v>
      </c>
      <c r="U75" s="1">
        <v>0</v>
      </c>
      <c r="V75" s="1">
        <v>0</v>
      </c>
      <c r="W75" s="1">
        <v>13</v>
      </c>
      <c r="X75" s="1">
        <v>0</v>
      </c>
      <c r="Y75" s="1">
        <v>0</v>
      </c>
      <c r="Z75" s="1">
        <v>1</v>
      </c>
      <c r="AA75" s="1">
        <v>0</v>
      </c>
      <c r="AB75" s="1">
        <v>0</v>
      </c>
      <c r="AC75">
        <v>0</v>
      </c>
      <c r="AD75">
        <v>0</v>
      </c>
      <c r="AE75">
        <v>0</v>
      </c>
      <c r="AF75">
        <v>13</v>
      </c>
      <c r="AG75">
        <v>0.65</v>
      </c>
      <c r="AH75">
        <v>1</v>
      </c>
      <c r="AI75">
        <v>0.78787878787878796</v>
      </c>
      <c r="AJ75">
        <v>26</v>
      </c>
      <c r="AK75">
        <v>0</v>
      </c>
      <c r="AL75">
        <v>1</v>
      </c>
      <c r="AM75">
        <v>0</v>
      </c>
      <c r="AN75">
        <v>0</v>
      </c>
      <c r="AO75">
        <v>0.65</v>
      </c>
      <c r="AP75">
        <v>0.21666666666666659</v>
      </c>
      <c r="AQ75">
        <v>0.33333333333333331</v>
      </c>
      <c r="AR75">
        <v>0.2626262626262626</v>
      </c>
      <c r="AS75">
        <v>40</v>
      </c>
      <c r="AT75">
        <v>0.42249999999999999</v>
      </c>
      <c r="AU75">
        <v>0.65</v>
      </c>
      <c r="AV75">
        <v>0.5121212121212122</v>
      </c>
      <c r="AW75">
        <v>40</v>
      </c>
    </row>
    <row r="76" spans="1:49" s="15" customFormat="1" x14ac:dyDescent="0.25">
      <c r="A76" s="14" t="s">
        <v>151</v>
      </c>
      <c r="B76" s="14" t="str">
        <f>B75</f>
        <v>SM05</v>
      </c>
      <c r="C76" s="14" t="str">
        <f>C75</f>
        <v>ironycorpus</v>
      </c>
      <c r="D76" s="14" t="str">
        <f>D75</f>
        <v>Ternary</v>
      </c>
      <c r="E76" s="14">
        <f>SUM(E72:E75)</f>
        <v>52.969110012054443</v>
      </c>
      <c r="F76" s="14">
        <f>F75</f>
        <v>163</v>
      </c>
      <c r="G76" s="14">
        <f t="shared" ref="G76:H76" si="140">G75</f>
        <v>123</v>
      </c>
      <c r="H76" s="14">
        <f t="shared" si="140"/>
        <v>40</v>
      </c>
      <c r="I76" s="14">
        <f>SUM(I72:I75)/4</f>
        <v>0.65640243902439022</v>
      </c>
      <c r="J76" s="14">
        <f t="shared" ref="J76:L76" si="141">SUM(J72:J75)/4</f>
        <v>0.21880081300813004</v>
      </c>
      <c r="K76" s="14">
        <f t="shared" si="141"/>
        <v>0.65640243902439022</v>
      </c>
      <c r="L76" s="14">
        <f t="shared" si="141"/>
        <v>0</v>
      </c>
      <c r="M76" s="14">
        <f t="shared" ref="M76:R76" si="142">SUM(M72:M75)/4</f>
        <v>0.33333333333333331</v>
      </c>
      <c r="N76" s="14">
        <f t="shared" si="142"/>
        <v>0.65640243902439022</v>
      </c>
      <c r="O76" s="14">
        <f t="shared" si="142"/>
        <v>0</v>
      </c>
      <c r="P76" s="14">
        <f t="shared" si="142"/>
        <v>0.26418597742127153</v>
      </c>
      <c r="Q76" s="14">
        <f t="shared" si="142"/>
        <v>0.65640243902439022</v>
      </c>
      <c r="R76" s="14">
        <f t="shared" si="142"/>
        <v>0</v>
      </c>
      <c r="S76" s="14"/>
      <c r="T76" s="14">
        <f>ROUND(SUM(T72:T75)/4,0)</f>
        <v>27</v>
      </c>
      <c r="U76" s="14">
        <f>ROUND(SUM(U72:U75)/4,0)</f>
        <v>0</v>
      </c>
      <c r="V76" s="14">
        <f t="shared" ref="V76:AB76" si="143">ROUND(SUM(V72:V75)/4,0)</f>
        <v>0</v>
      </c>
      <c r="W76" s="14">
        <f t="shared" si="143"/>
        <v>12</v>
      </c>
      <c r="X76" s="14">
        <f t="shared" si="143"/>
        <v>0</v>
      </c>
      <c r="Y76" s="14">
        <f t="shared" si="143"/>
        <v>0</v>
      </c>
      <c r="Z76" s="14">
        <f t="shared" si="143"/>
        <v>2</v>
      </c>
      <c r="AA76" s="14">
        <f t="shared" si="143"/>
        <v>0</v>
      </c>
      <c r="AB76" s="14">
        <f t="shared" si="143"/>
        <v>0</v>
      </c>
      <c r="AC76" s="14">
        <f t="shared" ref="AC76" si="144">SUM(AC72:AC75)/4</f>
        <v>0</v>
      </c>
      <c r="AD76" s="14">
        <f t="shared" ref="AD76:AE76" si="145">SUM(AD72:AD75)/4</f>
        <v>0</v>
      </c>
      <c r="AE76" s="14">
        <f t="shared" si="145"/>
        <v>0</v>
      </c>
      <c r="AF76" s="14">
        <f>AF75</f>
        <v>13</v>
      </c>
      <c r="AG76" s="14">
        <f t="shared" ref="AG76:AI76" si="146">SUM(AG72:AG75)/4</f>
        <v>0.65640243902439022</v>
      </c>
      <c r="AH76" s="14">
        <f t="shared" si="146"/>
        <v>1</v>
      </c>
      <c r="AI76" s="14">
        <f t="shared" si="146"/>
        <v>0.79255793226381466</v>
      </c>
      <c r="AJ76" s="14">
        <f>AJ75</f>
        <v>26</v>
      </c>
      <c r="AK76" s="14">
        <f t="shared" ref="AK76:AM76" si="147">SUM(AK72:AK75)/4</f>
        <v>0</v>
      </c>
      <c r="AL76" s="14">
        <f t="shared" si="147"/>
        <v>1.75</v>
      </c>
      <c r="AM76" s="14">
        <f t="shared" si="147"/>
        <v>0</v>
      </c>
      <c r="AN76" s="14">
        <f>AN75</f>
        <v>0</v>
      </c>
      <c r="AO76" s="14">
        <f t="shared" ref="AO76:AR76" si="148">SUM(AO72:AO75)/4</f>
        <v>0.65640243902439022</v>
      </c>
      <c r="AP76" s="14">
        <f t="shared" si="148"/>
        <v>0.21880081300813004</v>
      </c>
      <c r="AQ76" s="14">
        <f t="shared" si="148"/>
        <v>0.33333333333333331</v>
      </c>
      <c r="AR76" s="14">
        <f t="shared" si="148"/>
        <v>0.26418597742127153</v>
      </c>
      <c r="AS76" s="14">
        <f>AS75</f>
        <v>40</v>
      </c>
      <c r="AT76" s="14">
        <f t="shared" ref="AT76:AV76" si="149">SUM(AT72:AT75)/4</f>
        <v>0.43087782569898869</v>
      </c>
      <c r="AU76" s="14">
        <f t="shared" si="149"/>
        <v>0.65640243902439022</v>
      </c>
      <c r="AV76" s="14">
        <f t="shared" si="149"/>
        <v>0.52024694578496589</v>
      </c>
      <c r="AW76" s="14">
        <f>AW75</f>
        <v>40</v>
      </c>
    </row>
    <row r="77" spans="1:49" x14ac:dyDescent="0.25">
      <c r="A77">
        <v>1</v>
      </c>
      <c r="B77" s="1" t="s">
        <v>61</v>
      </c>
      <c r="C77" s="1" t="s">
        <v>62</v>
      </c>
      <c r="D77" s="1" t="s">
        <v>69</v>
      </c>
      <c r="E77">
        <v>18.484538555145264</v>
      </c>
      <c r="F77">
        <v>491</v>
      </c>
      <c r="G77">
        <v>368</v>
      </c>
      <c r="H77">
        <v>123</v>
      </c>
      <c r="I77">
        <v>0.56910569105691056</v>
      </c>
      <c r="J77">
        <v>0.18970189701897019</v>
      </c>
      <c r="K77">
        <v>0.56910569105691056</v>
      </c>
      <c r="L77">
        <v>0</v>
      </c>
      <c r="M77">
        <v>0.33333333333333331</v>
      </c>
      <c r="N77">
        <v>0.56910569105691056</v>
      </c>
      <c r="O77">
        <v>0</v>
      </c>
      <c r="P77">
        <v>0.2417962003454231</v>
      </c>
      <c r="Q77">
        <v>0.56910569105691056</v>
      </c>
      <c r="R77">
        <v>0</v>
      </c>
      <c r="S77" s="1" t="s">
        <v>220</v>
      </c>
      <c r="T77" s="1">
        <v>0</v>
      </c>
      <c r="U77" s="1">
        <v>48</v>
      </c>
      <c r="V77" s="1">
        <v>0</v>
      </c>
      <c r="W77" s="1">
        <v>0</v>
      </c>
      <c r="X77" s="1">
        <v>70</v>
      </c>
      <c r="Y77" s="1">
        <v>0</v>
      </c>
      <c r="Z77" s="1">
        <v>0</v>
      </c>
      <c r="AA77" s="1">
        <v>5</v>
      </c>
      <c r="AB77" s="1">
        <v>0</v>
      </c>
      <c r="AC77">
        <v>0.56910569105691056</v>
      </c>
      <c r="AD77">
        <v>1</v>
      </c>
      <c r="AE77">
        <v>0.72538860103626945</v>
      </c>
      <c r="AF77">
        <v>70</v>
      </c>
      <c r="AG77">
        <v>0</v>
      </c>
      <c r="AH77">
        <v>0</v>
      </c>
      <c r="AI77">
        <v>0</v>
      </c>
      <c r="AJ77">
        <v>48</v>
      </c>
      <c r="AK77">
        <v>0</v>
      </c>
      <c r="AL77">
        <v>5</v>
      </c>
      <c r="AM77">
        <v>0</v>
      </c>
      <c r="AN77">
        <v>0</v>
      </c>
      <c r="AO77">
        <v>0.56910569105691056</v>
      </c>
      <c r="AP77">
        <v>0.18970189701897019</v>
      </c>
      <c r="AQ77">
        <v>0.33333333333333331</v>
      </c>
      <c r="AR77">
        <v>0.2417962003454231</v>
      </c>
      <c r="AS77">
        <v>123</v>
      </c>
      <c r="AT77">
        <v>0.32388128759336371</v>
      </c>
      <c r="AU77">
        <v>0.56910569105691056</v>
      </c>
      <c r="AV77">
        <v>0.41282278107755171</v>
      </c>
      <c r="AW77">
        <v>123</v>
      </c>
    </row>
    <row r="78" spans="1:49" x14ac:dyDescent="0.25">
      <c r="A78">
        <v>2</v>
      </c>
      <c r="B78" s="1" t="s">
        <v>61</v>
      </c>
      <c r="C78" s="1" t="s">
        <v>62</v>
      </c>
      <c r="D78" s="1" t="s">
        <v>69</v>
      </c>
      <c r="E78">
        <v>20.597208976745605</v>
      </c>
      <c r="F78">
        <v>491</v>
      </c>
      <c r="G78">
        <v>368</v>
      </c>
      <c r="H78">
        <v>123</v>
      </c>
      <c r="I78">
        <v>0.56910569105691056</v>
      </c>
      <c r="J78">
        <v>0.18970189701897019</v>
      </c>
      <c r="K78">
        <v>0.56910569105691056</v>
      </c>
      <c r="L78">
        <v>0</v>
      </c>
      <c r="M78">
        <v>0.33333333333333331</v>
      </c>
      <c r="N78">
        <v>0.56910569105691056</v>
      </c>
      <c r="O78">
        <v>0</v>
      </c>
      <c r="P78">
        <v>0.2417962003454231</v>
      </c>
      <c r="Q78">
        <v>0.56910569105691056</v>
      </c>
      <c r="R78">
        <v>0</v>
      </c>
      <c r="S78" s="1" t="s">
        <v>220</v>
      </c>
      <c r="T78" s="1">
        <v>0</v>
      </c>
      <c r="U78" s="1">
        <v>48</v>
      </c>
      <c r="V78" s="1">
        <v>0</v>
      </c>
      <c r="W78" s="1">
        <v>0</v>
      </c>
      <c r="X78" s="1">
        <v>70</v>
      </c>
      <c r="Y78" s="1">
        <v>0</v>
      </c>
      <c r="Z78" s="1">
        <v>0</v>
      </c>
      <c r="AA78" s="1">
        <v>5</v>
      </c>
      <c r="AB78" s="1">
        <v>0</v>
      </c>
      <c r="AC78">
        <v>0.56910569105691056</v>
      </c>
      <c r="AD78">
        <v>1</v>
      </c>
      <c r="AE78">
        <v>0.72538860103626945</v>
      </c>
      <c r="AF78">
        <v>70</v>
      </c>
      <c r="AG78">
        <v>0</v>
      </c>
      <c r="AH78">
        <v>0</v>
      </c>
      <c r="AI78">
        <v>0</v>
      </c>
      <c r="AJ78">
        <v>48</v>
      </c>
      <c r="AK78">
        <v>0</v>
      </c>
      <c r="AL78">
        <v>5</v>
      </c>
      <c r="AM78">
        <v>0</v>
      </c>
      <c r="AN78">
        <v>0</v>
      </c>
      <c r="AO78">
        <v>0.56910569105691056</v>
      </c>
      <c r="AP78">
        <v>0.18970189701897019</v>
      </c>
      <c r="AQ78">
        <v>0.33333333333333331</v>
      </c>
      <c r="AR78">
        <v>0.2417962003454231</v>
      </c>
      <c r="AS78">
        <v>123</v>
      </c>
      <c r="AT78">
        <v>0.32388128759336371</v>
      </c>
      <c r="AU78">
        <v>0.56910569105691056</v>
      </c>
      <c r="AV78">
        <v>0.41282278107755171</v>
      </c>
      <c r="AW78">
        <v>123</v>
      </c>
    </row>
    <row r="79" spans="1:49" x14ac:dyDescent="0.25">
      <c r="A79">
        <v>3</v>
      </c>
      <c r="B79" s="1" t="s">
        <v>61</v>
      </c>
      <c r="C79" s="1" t="s">
        <v>62</v>
      </c>
      <c r="D79" s="1" t="s">
        <v>69</v>
      </c>
      <c r="E79">
        <v>20.501350164413449</v>
      </c>
      <c r="F79">
        <v>491</v>
      </c>
      <c r="G79">
        <v>368</v>
      </c>
      <c r="H79">
        <v>123</v>
      </c>
      <c r="I79">
        <v>0.56097560975609762</v>
      </c>
      <c r="J79">
        <v>0.18699186991869921</v>
      </c>
      <c r="K79">
        <v>0.56097560975609762</v>
      </c>
      <c r="L79">
        <v>0</v>
      </c>
      <c r="M79">
        <v>0.33333333333333331</v>
      </c>
      <c r="N79">
        <v>0.56097560975609762</v>
      </c>
      <c r="O79">
        <v>0</v>
      </c>
      <c r="P79">
        <v>0.23958333333333329</v>
      </c>
      <c r="Q79">
        <v>0.56097560975609762</v>
      </c>
      <c r="R79">
        <v>0</v>
      </c>
      <c r="S79" s="1" t="s">
        <v>221</v>
      </c>
      <c r="T79" s="1">
        <v>0</v>
      </c>
      <c r="U79" s="1">
        <v>48</v>
      </c>
      <c r="V79" s="1">
        <v>0</v>
      </c>
      <c r="W79" s="1">
        <v>0</v>
      </c>
      <c r="X79" s="1">
        <v>69</v>
      </c>
      <c r="Y79" s="1">
        <v>0</v>
      </c>
      <c r="Z79" s="1">
        <v>0</v>
      </c>
      <c r="AA79" s="1">
        <v>6</v>
      </c>
      <c r="AB79" s="1">
        <v>0</v>
      </c>
      <c r="AC79">
        <v>0.56097560975609762</v>
      </c>
      <c r="AD79">
        <v>1</v>
      </c>
      <c r="AE79">
        <v>0.71875</v>
      </c>
      <c r="AF79">
        <v>69</v>
      </c>
      <c r="AG79">
        <v>0</v>
      </c>
      <c r="AH79">
        <v>0</v>
      </c>
      <c r="AI79">
        <v>0</v>
      </c>
      <c r="AJ79">
        <v>48</v>
      </c>
      <c r="AK79">
        <v>0</v>
      </c>
      <c r="AL79">
        <v>6</v>
      </c>
      <c r="AM79">
        <v>0</v>
      </c>
      <c r="AN79">
        <v>0</v>
      </c>
      <c r="AO79">
        <v>0.56097560975609762</v>
      </c>
      <c r="AP79">
        <v>0.18699186991869921</v>
      </c>
      <c r="AQ79">
        <v>0.33333333333333331</v>
      </c>
      <c r="AR79">
        <v>0.23958333333333329</v>
      </c>
      <c r="AS79">
        <v>123</v>
      </c>
      <c r="AT79">
        <v>0.31469363474122541</v>
      </c>
      <c r="AU79">
        <v>0.56097560975609762</v>
      </c>
      <c r="AV79">
        <v>0.40320121951219512</v>
      </c>
      <c r="AW79">
        <v>123</v>
      </c>
    </row>
    <row r="80" spans="1:49" x14ac:dyDescent="0.25">
      <c r="A80">
        <v>4</v>
      </c>
      <c r="B80" s="1" t="s">
        <v>61</v>
      </c>
      <c r="C80" s="1" t="s">
        <v>62</v>
      </c>
      <c r="D80" s="1" t="s">
        <v>69</v>
      </c>
      <c r="E80">
        <v>20.584192276000977</v>
      </c>
      <c r="F80">
        <v>491</v>
      </c>
      <c r="G80">
        <v>369</v>
      </c>
      <c r="H80">
        <v>122</v>
      </c>
      <c r="I80">
        <v>0.56557377049180324</v>
      </c>
      <c r="J80">
        <v>0.18852459016393441</v>
      </c>
      <c r="K80">
        <v>0.56557377049180324</v>
      </c>
      <c r="L80">
        <v>0</v>
      </c>
      <c r="M80">
        <v>0.33333333333333331</v>
      </c>
      <c r="N80">
        <v>0.56557377049180324</v>
      </c>
      <c r="O80">
        <v>0</v>
      </c>
      <c r="P80">
        <v>0.2408376963350784</v>
      </c>
      <c r="Q80">
        <v>0.56557377049180324</v>
      </c>
      <c r="R80">
        <v>0</v>
      </c>
      <c r="S80" s="1" t="s">
        <v>222</v>
      </c>
      <c r="T80" s="1">
        <v>0</v>
      </c>
      <c r="U80" s="1">
        <v>47</v>
      </c>
      <c r="V80" s="1">
        <v>0</v>
      </c>
      <c r="W80" s="1">
        <v>0</v>
      </c>
      <c r="X80" s="1">
        <v>69</v>
      </c>
      <c r="Y80" s="1">
        <v>0</v>
      </c>
      <c r="Z80" s="1">
        <v>0</v>
      </c>
      <c r="AA80" s="1">
        <v>6</v>
      </c>
      <c r="AB80" s="1">
        <v>0</v>
      </c>
      <c r="AC80">
        <v>0.56557377049180324</v>
      </c>
      <c r="AD80">
        <v>1</v>
      </c>
      <c r="AE80">
        <v>0.72251308900523548</v>
      </c>
      <c r="AF80">
        <v>69</v>
      </c>
      <c r="AG80">
        <v>0</v>
      </c>
      <c r="AH80">
        <v>0</v>
      </c>
      <c r="AI80">
        <v>0</v>
      </c>
      <c r="AJ80">
        <v>47</v>
      </c>
      <c r="AK80">
        <v>0</v>
      </c>
      <c r="AL80">
        <v>6</v>
      </c>
      <c r="AM80">
        <v>0</v>
      </c>
      <c r="AN80">
        <v>0</v>
      </c>
      <c r="AO80">
        <v>0.56557377049180324</v>
      </c>
      <c r="AP80">
        <v>0.18852459016393441</v>
      </c>
      <c r="AQ80">
        <v>0.33333333333333331</v>
      </c>
      <c r="AR80">
        <v>0.2408376963350784</v>
      </c>
      <c r="AS80">
        <v>122</v>
      </c>
      <c r="AT80">
        <v>0.31987368986831499</v>
      </c>
      <c r="AU80">
        <v>0.56557377049180324</v>
      </c>
      <c r="AV80">
        <v>0.40863445197837089</v>
      </c>
      <c r="AW80">
        <v>122</v>
      </c>
    </row>
    <row r="81" spans="1:49" s="15" customFormat="1" x14ac:dyDescent="0.25">
      <c r="A81" s="14" t="s">
        <v>151</v>
      </c>
      <c r="B81" s="14" t="str">
        <f>B80</f>
        <v>SM06</v>
      </c>
      <c r="C81" s="14" t="str">
        <f>C80</f>
        <v>celeb</v>
      </c>
      <c r="D81" s="14" t="str">
        <f>D80</f>
        <v>Ternary</v>
      </c>
      <c r="E81" s="14">
        <f>SUM(E77:E80)</f>
        <v>80.167289972305298</v>
      </c>
      <c r="F81" s="14">
        <f>F80</f>
        <v>491</v>
      </c>
      <c r="G81" s="14">
        <f t="shared" ref="G81:H81" si="150">G80</f>
        <v>369</v>
      </c>
      <c r="H81" s="14">
        <f t="shared" si="150"/>
        <v>122</v>
      </c>
      <c r="I81" s="14">
        <f>SUM(I77:I80)/4</f>
        <v>0.56619019059043052</v>
      </c>
      <c r="J81" s="14">
        <f t="shared" ref="J81:L81" si="151">SUM(J77:J80)/4</f>
        <v>0.18873006353014352</v>
      </c>
      <c r="K81" s="14">
        <f t="shared" si="151"/>
        <v>0.56619019059043052</v>
      </c>
      <c r="L81" s="14">
        <f t="shared" si="151"/>
        <v>0</v>
      </c>
      <c r="M81" s="14">
        <f t="shared" ref="M81:R81" si="152">SUM(M77:M80)/4</f>
        <v>0.33333333333333331</v>
      </c>
      <c r="N81" s="14">
        <f t="shared" si="152"/>
        <v>0.56619019059043052</v>
      </c>
      <c r="O81" s="14">
        <f t="shared" si="152"/>
        <v>0</v>
      </c>
      <c r="P81" s="14">
        <f t="shared" si="152"/>
        <v>0.24100335758981445</v>
      </c>
      <c r="Q81" s="14">
        <f t="shared" si="152"/>
        <v>0.56619019059043052</v>
      </c>
      <c r="R81" s="14">
        <f t="shared" si="152"/>
        <v>0</v>
      </c>
      <c r="S81" s="14"/>
      <c r="T81" s="14">
        <f>ROUND(SUM(T77:T80)/4,0)</f>
        <v>0</v>
      </c>
      <c r="U81" s="14">
        <f>ROUND(SUM(U77:U80)/4,0)</f>
        <v>48</v>
      </c>
      <c r="V81" s="14">
        <f t="shared" ref="V81:AB81" si="153">ROUND(SUM(V77:V80)/4,0)</f>
        <v>0</v>
      </c>
      <c r="W81" s="14">
        <f t="shared" si="153"/>
        <v>0</v>
      </c>
      <c r="X81" s="14">
        <f t="shared" si="153"/>
        <v>70</v>
      </c>
      <c r="Y81" s="14">
        <f t="shared" si="153"/>
        <v>0</v>
      </c>
      <c r="Z81" s="14">
        <f t="shared" si="153"/>
        <v>0</v>
      </c>
      <c r="AA81" s="14">
        <f t="shared" si="153"/>
        <v>6</v>
      </c>
      <c r="AB81" s="14">
        <f t="shared" si="153"/>
        <v>0</v>
      </c>
      <c r="AC81" s="14">
        <f t="shared" ref="AC81" si="154">SUM(AC77:AC80)/4</f>
        <v>0.56619019059043052</v>
      </c>
      <c r="AD81" s="14">
        <f t="shared" ref="AD81:AE81" si="155">SUM(AD77:AD80)/4</f>
        <v>1</v>
      </c>
      <c r="AE81" s="14">
        <f t="shared" si="155"/>
        <v>0.72301007276944351</v>
      </c>
      <c r="AF81" s="14">
        <f>AF80</f>
        <v>69</v>
      </c>
      <c r="AG81" s="14">
        <f t="shared" ref="AG81:AI81" si="156">SUM(AG77:AG80)/4</f>
        <v>0</v>
      </c>
      <c r="AH81" s="14">
        <f t="shared" si="156"/>
        <v>0</v>
      </c>
      <c r="AI81" s="14">
        <f t="shared" si="156"/>
        <v>0</v>
      </c>
      <c r="AJ81" s="14">
        <f>AJ80</f>
        <v>47</v>
      </c>
      <c r="AK81" s="14">
        <f t="shared" ref="AK81:AM81" si="157">SUM(AK77:AK80)/4</f>
        <v>0</v>
      </c>
      <c r="AL81" s="14">
        <f t="shared" si="157"/>
        <v>5.5</v>
      </c>
      <c r="AM81" s="14">
        <f t="shared" si="157"/>
        <v>0</v>
      </c>
      <c r="AN81" s="14">
        <f>AN80</f>
        <v>0</v>
      </c>
      <c r="AO81" s="14">
        <f t="shared" ref="AO81:AR81" si="158">SUM(AO77:AO80)/4</f>
        <v>0.56619019059043052</v>
      </c>
      <c r="AP81" s="14">
        <f t="shared" si="158"/>
        <v>0.18873006353014352</v>
      </c>
      <c r="AQ81" s="14">
        <f t="shared" si="158"/>
        <v>0.33333333333333331</v>
      </c>
      <c r="AR81" s="14">
        <f t="shared" si="158"/>
        <v>0.24100335758981445</v>
      </c>
      <c r="AS81" s="14">
        <f>AS80</f>
        <v>122</v>
      </c>
      <c r="AT81" s="14">
        <f t="shared" ref="AT81:AV81" si="159">SUM(AT77:AT80)/4</f>
        <v>0.32058247494906694</v>
      </c>
      <c r="AU81" s="14">
        <f t="shared" si="159"/>
        <v>0.56619019059043052</v>
      </c>
      <c r="AV81" s="14">
        <f t="shared" si="159"/>
        <v>0.40937030841141736</v>
      </c>
      <c r="AW81" s="14">
        <f>AW80</f>
        <v>122</v>
      </c>
    </row>
    <row r="82" spans="1:49" x14ac:dyDescent="0.25">
      <c r="A82">
        <v>1</v>
      </c>
      <c r="B82" s="1" t="s">
        <v>63</v>
      </c>
      <c r="C82" s="1" t="s">
        <v>64</v>
      </c>
      <c r="D82" s="1" t="s">
        <v>69</v>
      </c>
      <c r="E82">
        <v>1621.0760431289673</v>
      </c>
      <c r="F82">
        <v>70002</v>
      </c>
      <c r="G82">
        <v>52501</v>
      </c>
      <c r="H82">
        <v>17501</v>
      </c>
      <c r="I82">
        <v>0.71641620478829782</v>
      </c>
      <c r="J82">
        <v>0.71957177448029253</v>
      </c>
      <c r="K82">
        <v>0.71641620478829782</v>
      </c>
      <c r="L82">
        <v>0</v>
      </c>
      <c r="M82">
        <v>0.71641495239563424</v>
      </c>
      <c r="N82">
        <v>0.71641620478829782</v>
      </c>
      <c r="O82">
        <v>0</v>
      </c>
      <c r="P82">
        <v>0.71759722215653932</v>
      </c>
      <c r="Q82">
        <v>0.71641620478829793</v>
      </c>
      <c r="R82">
        <v>0</v>
      </c>
      <c r="S82" s="1" t="s">
        <v>223</v>
      </c>
      <c r="T82" s="1">
        <v>4051</v>
      </c>
      <c r="U82" s="1">
        <v>223</v>
      </c>
      <c r="V82" s="1">
        <v>1559</v>
      </c>
      <c r="W82" s="1">
        <v>234</v>
      </c>
      <c r="X82" s="1">
        <v>4714</v>
      </c>
      <c r="Y82" s="1">
        <v>886</v>
      </c>
      <c r="Z82" s="1">
        <v>1243</v>
      </c>
      <c r="AA82" s="1">
        <v>818</v>
      </c>
      <c r="AB82" s="1">
        <v>3773</v>
      </c>
      <c r="AC82">
        <v>0.81911381407471762</v>
      </c>
      <c r="AD82">
        <v>0.80802194034967434</v>
      </c>
      <c r="AE82">
        <v>0.81353007161963942</v>
      </c>
      <c r="AF82">
        <v>5834</v>
      </c>
      <c r="AG82">
        <v>0.7328147612156295</v>
      </c>
      <c r="AH82">
        <v>0.69449682839019378</v>
      </c>
      <c r="AI82">
        <v>0.7131414488161254</v>
      </c>
      <c r="AJ82">
        <v>5833</v>
      </c>
      <c r="AK82">
        <v>0.62612014603385324</v>
      </c>
      <c r="AL82">
        <v>5834</v>
      </c>
      <c r="AM82">
        <v>0.60678674815053069</v>
      </c>
      <c r="AN82">
        <v>0.64672608844703461</v>
      </c>
      <c r="AO82">
        <v>0.71641620478829782</v>
      </c>
      <c r="AP82">
        <v>0.71957177448029253</v>
      </c>
      <c r="AQ82">
        <v>0.71641495239563424</v>
      </c>
      <c r="AR82">
        <v>0.71759722215653932</v>
      </c>
      <c r="AS82">
        <v>17501</v>
      </c>
      <c r="AT82">
        <v>0.7195710177814334</v>
      </c>
      <c r="AU82">
        <v>0.71641620478829782</v>
      </c>
      <c r="AV82">
        <v>0.7175974767576101</v>
      </c>
      <c r="AW82">
        <v>17501</v>
      </c>
    </row>
    <row r="83" spans="1:49" x14ac:dyDescent="0.25">
      <c r="A83">
        <v>2</v>
      </c>
      <c r="B83" s="1" t="s">
        <v>63</v>
      </c>
      <c r="C83" s="1" t="s">
        <v>64</v>
      </c>
      <c r="D83" s="1" t="s">
        <v>69</v>
      </c>
      <c r="E83">
        <v>1624.943065404892</v>
      </c>
      <c r="F83">
        <v>70002</v>
      </c>
      <c r="G83">
        <v>52501</v>
      </c>
      <c r="H83">
        <v>17501</v>
      </c>
      <c r="I83">
        <v>0.71978744071767331</v>
      </c>
      <c r="J83">
        <v>0.72247113944369501</v>
      </c>
      <c r="K83">
        <v>0.71978744071767331</v>
      </c>
      <c r="L83">
        <v>0</v>
      </c>
      <c r="M83">
        <v>0.7197861230446333</v>
      </c>
      <c r="N83">
        <v>0.71978744071767331</v>
      </c>
      <c r="O83">
        <v>0</v>
      </c>
      <c r="P83">
        <v>0.72082430708900525</v>
      </c>
      <c r="Q83">
        <v>0.71978744071767331</v>
      </c>
      <c r="R83">
        <v>0</v>
      </c>
      <c r="S83" s="1" t="s">
        <v>224</v>
      </c>
      <c r="T83" s="1">
        <v>4064</v>
      </c>
      <c r="U83" s="1">
        <v>258</v>
      </c>
      <c r="V83" s="1">
        <v>1511</v>
      </c>
      <c r="W83" s="1">
        <v>229</v>
      </c>
      <c r="X83" s="1">
        <v>4737</v>
      </c>
      <c r="Y83" s="1">
        <v>868</v>
      </c>
      <c r="Z83" s="1">
        <v>1284</v>
      </c>
      <c r="AA83" s="1">
        <v>754</v>
      </c>
      <c r="AB83" s="1">
        <v>3796</v>
      </c>
      <c r="AC83">
        <v>0.82396938598017044</v>
      </c>
      <c r="AD83">
        <v>0.81196434693177921</v>
      </c>
      <c r="AE83">
        <v>0.81792281792281785</v>
      </c>
      <c r="AF83">
        <v>5834</v>
      </c>
      <c r="AG83">
        <v>0.72870719024565178</v>
      </c>
      <c r="AH83">
        <v>0.69672552717298131</v>
      </c>
      <c r="AI83">
        <v>0.71235758106923752</v>
      </c>
      <c r="AJ83">
        <v>5833</v>
      </c>
      <c r="AK83">
        <v>0.63219252227496048</v>
      </c>
      <c r="AL83">
        <v>5834</v>
      </c>
      <c r="AM83">
        <v>0.61473684210526314</v>
      </c>
      <c r="AN83">
        <v>0.65066849502913948</v>
      </c>
      <c r="AO83">
        <v>0.71978744071767331</v>
      </c>
      <c r="AP83">
        <v>0.72247113944369501</v>
      </c>
      <c r="AQ83">
        <v>0.7197861230446333</v>
      </c>
      <c r="AR83">
        <v>0.72082430708900525</v>
      </c>
      <c r="AS83">
        <v>17501</v>
      </c>
      <c r="AT83">
        <v>0.72247078311829638</v>
      </c>
      <c r="AU83">
        <v>0.71978744071767331</v>
      </c>
      <c r="AV83">
        <v>0.72082479087427587</v>
      </c>
      <c r="AW83">
        <v>17501</v>
      </c>
    </row>
    <row r="84" spans="1:49" x14ac:dyDescent="0.25">
      <c r="A84">
        <v>3</v>
      </c>
      <c r="B84" s="1" t="s">
        <v>63</v>
      </c>
      <c r="C84" s="1" t="s">
        <v>64</v>
      </c>
      <c r="D84" s="1" t="s">
        <v>69</v>
      </c>
      <c r="E84">
        <v>1619.5542724132538</v>
      </c>
      <c r="F84">
        <v>70002</v>
      </c>
      <c r="G84">
        <v>52502</v>
      </c>
      <c r="H84">
        <v>17500</v>
      </c>
      <c r="I84">
        <v>0.71679999999999999</v>
      </c>
      <c r="J84">
        <v>0.71784005508464099</v>
      </c>
      <c r="K84">
        <v>0.71679999999999999</v>
      </c>
      <c r="L84">
        <v>0</v>
      </c>
      <c r="M84">
        <v>0.71679947899662544</v>
      </c>
      <c r="N84">
        <v>0.71679999999999999</v>
      </c>
      <c r="O84">
        <v>0</v>
      </c>
      <c r="P84">
        <v>0.71727136368676092</v>
      </c>
      <c r="Q84">
        <v>0.71679999999999999</v>
      </c>
      <c r="R84">
        <v>0</v>
      </c>
      <c r="S84" s="1" t="s">
        <v>225</v>
      </c>
      <c r="T84" s="1">
        <v>4235</v>
      </c>
      <c r="U84" s="1">
        <v>246</v>
      </c>
      <c r="V84" s="1">
        <v>1353</v>
      </c>
      <c r="W84" s="1">
        <v>266</v>
      </c>
      <c r="X84" s="1">
        <v>4673</v>
      </c>
      <c r="Y84" s="1">
        <v>894</v>
      </c>
      <c r="Z84" s="1">
        <v>1412</v>
      </c>
      <c r="AA84" s="1">
        <v>785</v>
      </c>
      <c r="AB84" s="1">
        <v>3636</v>
      </c>
      <c r="AC84">
        <v>0.81924964936886391</v>
      </c>
      <c r="AD84">
        <v>0.80113149322818444</v>
      </c>
      <c r="AE84">
        <v>0.81008927797521013</v>
      </c>
      <c r="AF84">
        <v>5833</v>
      </c>
      <c r="AG84">
        <v>0.71621850160662948</v>
      </c>
      <c r="AH84">
        <v>0.72591703805279395</v>
      </c>
      <c r="AI84">
        <v>0.72103515791265871</v>
      </c>
      <c r="AJ84">
        <v>5834</v>
      </c>
      <c r="AK84">
        <v>0.62068965517241381</v>
      </c>
      <c r="AL84">
        <v>5833</v>
      </c>
      <c r="AM84">
        <v>0.61805201427842937</v>
      </c>
      <c r="AN84">
        <v>0.6233499057088977</v>
      </c>
      <c r="AO84">
        <v>0.71679999999999999</v>
      </c>
      <c r="AP84">
        <v>0.71784005508464099</v>
      </c>
      <c r="AQ84">
        <v>0.71679947899662544</v>
      </c>
      <c r="AR84">
        <v>0.71727136368676092</v>
      </c>
      <c r="AS84">
        <v>17500</v>
      </c>
      <c r="AT84">
        <v>0.71783996242444215</v>
      </c>
      <c r="AU84">
        <v>0.71679999999999999</v>
      </c>
      <c r="AV84">
        <v>0.71727157876071668</v>
      </c>
      <c r="AW84">
        <v>17500</v>
      </c>
    </row>
    <row r="85" spans="1:49" x14ac:dyDescent="0.25">
      <c r="A85">
        <v>4</v>
      </c>
      <c r="B85" s="1" t="s">
        <v>63</v>
      </c>
      <c r="C85" s="1" t="s">
        <v>64</v>
      </c>
      <c r="D85" s="1" t="s">
        <v>69</v>
      </c>
      <c r="E85">
        <v>1622.2625970840454</v>
      </c>
      <c r="F85">
        <v>70002</v>
      </c>
      <c r="G85">
        <v>52502</v>
      </c>
      <c r="H85">
        <v>17500</v>
      </c>
      <c r="I85">
        <v>0.72091428571428573</v>
      </c>
      <c r="J85">
        <v>0.72269371739017618</v>
      </c>
      <c r="K85">
        <v>0.72091428571428573</v>
      </c>
      <c r="L85">
        <v>0</v>
      </c>
      <c r="M85">
        <v>0.72091481284115888</v>
      </c>
      <c r="N85">
        <v>0.72091428571428573</v>
      </c>
      <c r="O85">
        <v>0</v>
      </c>
      <c r="P85">
        <v>0.72169133287305964</v>
      </c>
      <c r="Q85">
        <v>0.72091428571428573</v>
      </c>
      <c r="R85">
        <v>0</v>
      </c>
      <c r="S85" s="1" t="s">
        <v>226</v>
      </c>
      <c r="T85" s="1">
        <v>4152</v>
      </c>
      <c r="U85" s="1">
        <v>239</v>
      </c>
      <c r="V85" s="1">
        <v>1443</v>
      </c>
      <c r="W85" s="1">
        <v>251</v>
      </c>
      <c r="X85" s="1">
        <v>4721</v>
      </c>
      <c r="Y85" s="1">
        <v>861</v>
      </c>
      <c r="Z85" s="1">
        <v>1301</v>
      </c>
      <c r="AA85" s="1">
        <v>789</v>
      </c>
      <c r="AB85" s="1">
        <v>3743</v>
      </c>
      <c r="AC85">
        <v>0.82118629326839454</v>
      </c>
      <c r="AD85">
        <v>0.80936053488770787</v>
      </c>
      <c r="AE85">
        <v>0.81523053013296498</v>
      </c>
      <c r="AF85">
        <v>5833</v>
      </c>
      <c r="AG85">
        <v>0.72791023842917246</v>
      </c>
      <c r="AH85">
        <v>0.71169009256085014</v>
      </c>
      <c r="AI85">
        <v>0.71970878835153407</v>
      </c>
      <c r="AJ85">
        <v>5834</v>
      </c>
      <c r="AK85">
        <v>0.6301346801346801</v>
      </c>
      <c r="AL85">
        <v>5833</v>
      </c>
      <c r="AM85">
        <v>0.61898462047296177</v>
      </c>
      <c r="AN85">
        <v>0.64169381107491852</v>
      </c>
      <c r="AO85">
        <v>0.72091428571428573</v>
      </c>
      <c r="AP85">
        <v>0.72269371739017618</v>
      </c>
      <c r="AQ85">
        <v>0.72091481284115888</v>
      </c>
      <c r="AR85">
        <v>0.72169133287305964</v>
      </c>
      <c r="AS85">
        <v>17500</v>
      </c>
      <c r="AT85">
        <v>0.72269401547709278</v>
      </c>
      <c r="AU85">
        <v>0.72091428571428573</v>
      </c>
      <c r="AV85">
        <v>0.72169121958480131</v>
      </c>
      <c r="AW85">
        <v>17500</v>
      </c>
    </row>
    <row r="86" spans="1:49" s="15" customFormat="1" x14ac:dyDescent="0.25">
      <c r="A86" s="14" t="s">
        <v>151</v>
      </c>
      <c r="B86" s="14" t="str">
        <f>B85</f>
        <v>RE02</v>
      </c>
      <c r="C86" s="14" t="str">
        <f>C85</f>
        <v>scare</v>
      </c>
      <c r="D86" s="14" t="str">
        <f>D85</f>
        <v>Ternary</v>
      </c>
      <c r="E86" s="14">
        <f>SUM(E82:E85)</f>
        <v>6487.8359780311584</v>
      </c>
      <c r="F86" s="14">
        <f>F85</f>
        <v>70002</v>
      </c>
      <c r="G86" s="14">
        <f t="shared" ref="G86:H86" si="160">G85</f>
        <v>52502</v>
      </c>
      <c r="H86" s="14">
        <f t="shared" si="160"/>
        <v>17500</v>
      </c>
      <c r="I86" s="14">
        <f>SUM(I82:I85)/4</f>
        <v>0.71847948280506424</v>
      </c>
      <c r="J86" s="14">
        <f t="shared" ref="J86:L86" si="161">SUM(J82:J85)/4</f>
        <v>0.72064417159970118</v>
      </c>
      <c r="K86" s="14">
        <f t="shared" si="161"/>
        <v>0.71847948280506424</v>
      </c>
      <c r="L86" s="14">
        <f t="shared" si="161"/>
        <v>0</v>
      </c>
      <c r="M86" s="14">
        <f t="shared" ref="M86:R86" si="162">SUM(M82:M85)/4</f>
        <v>0.71847884181951294</v>
      </c>
      <c r="N86" s="14">
        <f t="shared" si="162"/>
        <v>0.71847948280506424</v>
      </c>
      <c r="O86" s="14">
        <f t="shared" si="162"/>
        <v>0</v>
      </c>
      <c r="P86" s="14">
        <f t="shared" si="162"/>
        <v>0.71934605645134131</v>
      </c>
      <c r="Q86" s="14">
        <f t="shared" si="162"/>
        <v>0.71847948280506424</v>
      </c>
      <c r="R86" s="14">
        <f t="shared" si="162"/>
        <v>0</v>
      </c>
      <c r="S86" s="14"/>
      <c r="T86" s="14">
        <f>ROUND(SUM(T82:T85)/4,0)</f>
        <v>4126</v>
      </c>
      <c r="U86" s="14">
        <f>ROUND(SUM(U82:U85)/4,0)</f>
        <v>242</v>
      </c>
      <c r="V86" s="14">
        <f t="shared" ref="V86:AB86" si="163">ROUND(SUM(V82:V85)/4,0)</f>
        <v>1467</v>
      </c>
      <c r="W86" s="14">
        <f t="shared" si="163"/>
        <v>245</v>
      </c>
      <c r="X86" s="14">
        <f t="shared" si="163"/>
        <v>4711</v>
      </c>
      <c r="Y86" s="14">
        <f t="shared" si="163"/>
        <v>877</v>
      </c>
      <c r="Z86" s="14">
        <f t="shared" si="163"/>
        <v>1310</v>
      </c>
      <c r="AA86" s="14">
        <f t="shared" si="163"/>
        <v>787</v>
      </c>
      <c r="AB86" s="14">
        <f t="shared" si="163"/>
        <v>3737</v>
      </c>
      <c r="AC86" s="14">
        <f t="shared" ref="AC86" si="164">SUM(AC82:AC85)/4</f>
        <v>0.82087978567303654</v>
      </c>
      <c r="AD86" s="14">
        <f t="shared" ref="AD86:AE86" si="165">SUM(AD82:AD85)/4</f>
        <v>0.80761957884933644</v>
      </c>
      <c r="AE86" s="14">
        <f t="shared" si="165"/>
        <v>0.81419317441265804</v>
      </c>
      <c r="AF86" s="14">
        <f>AF85</f>
        <v>5833</v>
      </c>
      <c r="AG86" s="14">
        <f t="shared" ref="AG86:AI86" si="166">SUM(AG82:AG85)/4</f>
        <v>0.7264126728742708</v>
      </c>
      <c r="AH86" s="14">
        <f t="shared" si="166"/>
        <v>0.70720737154420477</v>
      </c>
      <c r="AI86" s="14">
        <f t="shared" si="166"/>
        <v>0.7165607440373889</v>
      </c>
      <c r="AJ86" s="14">
        <f>AJ85</f>
        <v>5834</v>
      </c>
      <c r="AK86" s="14">
        <f t="shared" ref="AK86:AM86" si="167">SUM(AK82:AK85)/4</f>
        <v>0.62728425090397688</v>
      </c>
      <c r="AL86" s="14">
        <f t="shared" si="167"/>
        <v>5833.5</v>
      </c>
      <c r="AM86" s="14">
        <f t="shared" si="167"/>
        <v>0.6146400562517963</v>
      </c>
      <c r="AN86" s="14">
        <f>AN85</f>
        <v>0.64169381107491852</v>
      </c>
      <c r="AO86" s="14">
        <f t="shared" ref="AO86:AR86" si="168">SUM(AO82:AO85)/4</f>
        <v>0.71847948280506424</v>
      </c>
      <c r="AP86" s="14">
        <f t="shared" si="168"/>
        <v>0.72064417159970118</v>
      </c>
      <c r="AQ86" s="14">
        <f t="shared" si="168"/>
        <v>0.71847884181951294</v>
      </c>
      <c r="AR86" s="14">
        <f t="shared" si="168"/>
        <v>0.71934605645134131</v>
      </c>
      <c r="AS86" s="14">
        <f>AS85</f>
        <v>17500</v>
      </c>
      <c r="AT86" s="14">
        <f t="shared" ref="AT86:AV86" si="169">SUM(AT82:AT85)/4</f>
        <v>0.72064394470031612</v>
      </c>
      <c r="AU86" s="14">
        <f t="shared" si="169"/>
        <v>0.71847948280506424</v>
      </c>
      <c r="AV86" s="14">
        <f t="shared" si="169"/>
        <v>0.71934626649435096</v>
      </c>
      <c r="AW86" s="14">
        <f>AW85</f>
        <v>17500</v>
      </c>
    </row>
    <row r="87" spans="1:49" x14ac:dyDescent="0.25">
      <c r="A87">
        <v>1</v>
      </c>
      <c r="B87" s="1" t="s">
        <v>65</v>
      </c>
      <c r="C87" s="1" t="s">
        <v>66</v>
      </c>
      <c r="D87" s="1" t="s">
        <v>69</v>
      </c>
      <c r="E87">
        <v>1661.5716435909271</v>
      </c>
      <c r="F87">
        <v>70440</v>
      </c>
      <c r="G87">
        <v>52830</v>
      </c>
      <c r="H87">
        <v>17610</v>
      </c>
      <c r="I87">
        <v>0.78444065871663826</v>
      </c>
      <c r="J87">
        <v>0.74400667319382185</v>
      </c>
      <c r="K87">
        <v>0.78444065871663826</v>
      </c>
      <c r="L87">
        <v>0</v>
      </c>
      <c r="M87">
        <v>0.72838655050372048</v>
      </c>
      <c r="N87">
        <v>0.78444065871663826</v>
      </c>
      <c r="O87">
        <v>0</v>
      </c>
      <c r="P87">
        <v>0.73539888721977897</v>
      </c>
      <c r="Q87">
        <v>0.78444065871663826</v>
      </c>
      <c r="R87">
        <v>0</v>
      </c>
      <c r="S87" s="1" t="s">
        <v>227</v>
      </c>
      <c r="T87" s="1">
        <v>2932</v>
      </c>
      <c r="U87" s="1">
        <v>357</v>
      </c>
      <c r="V87" s="1">
        <v>570</v>
      </c>
      <c r="W87" s="1">
        <v>208</v>
      </c>
      <c r="X87" s="1">
        <v>8828</v>
      </c>
      <c r="Y87" s="1">
        <v>870</v>
      </c>
      <c r="Z87" s="1">
        <v>529</v>
      </c>
      <c r="AA87" s="1">
        <v>1262</v>
      </c>
      <c r="AB87" s="1">
        <v>2054</v>
      </c>
      <c r="AC87">
        <v>0.84502728055901211</v>
      </c>
      <c r="AD87">
        <v>0.89117706440541089</v>
      </c>
      <c r="AE87">
        <v>0.86748882228664081</v>
      </c>
      <c r="AF87">
        <v>9906</v>
      </c>
      <c r="AG87">
        <v>0.79912782774597979</v>
      </c>
      <c r="AH87">
        <v>0.75978232702772741</v>
      </c>
      <c r="AI87">
        <v>0.77895855472901165</v>
      </c>
      <c r="AJ87">
        <v>3859</v>
      </c>
      <c r="AK87">
        <v>0.55974928464368456</v>
      </c>
      <c r="AL87">
        <v>3845</v>
      </c>
      <c r="AM87">
        <v>0.587864911276474</v>
      </c>
      <c r="AN87">
        <v>0.53420026007802346</v>
      </c>
      <c r="AO87">
        <v>0.78444065871663826</v>
      </c>
      <c r="AP87">
        <v>0.74400667319382185</v>
      </c>
      <c r="AQ87">
        <v>0.72838655050372048</v>
      </c>
      <c r="AR87">
        <v>0.73539888721977897</v>
      </c>
      <c r="AS87">
        <v>17610</v>
      </c>
      <c r="AT87">
        <v>0.77881971109297865</v>
      </c>
      <c r="AU87">
        <v>0.78444065871663826</v>
      </c>
      <c r="AV87">
        <v>0.78089615762212861</v>
      </c>
      <c r="AW87">
        <v>17610</v>
      </c>
    </row>
    <row r="88" spans="1:49" x14ac:dyDescent="0.25">
      <c r="A88">
        <v>2</v>
      </c>
      <c r="B88" s="1" t="s">
        <v>65</v>
      </c>
      <c r="C88" s="1" t="s">
        <v>66</v>
      </c>
      <c r="D88" s="1" t="s">
        <v>69</v>
      </c>
      <c r="E88">
        <v>1661.0030136108398</v>
      </c>
      <c r="F88">
        <v>70440</v>
      </c>
      <c r="G88">
        <v>52830</v>
      </c>
      <c r="H88">
        <v>17610</v>
      </c>
      <c r="I88">
        <v>0.7839863713798978</v>
      </c>
      <c r="J88">
        <v>0.74489848237683631</v>
      </c>
      <c r="K88">
        <v>0.7839863713798978</v>
      </c>
      <c r="L88">
        <v>0</v>
      </c>
      <c r="M88">
        <v>0.72569781700267244</v>
      </c>
      <c r="N88">
        <v>0.7839863713798978</v>
      </c>
      <c r="O88">
        <v>0</v>
      </c>
      <c r="P88">
        <v>0.73429302147230613</v>
      </c>
      <c r="Q88">
        <v>0.7839863713798978</v>
      </c>
      <c r="R88">
        <v>0</v>
      </c>
      <c r="S88" s="1" t="s">
        <v>228</v>
      </c>
      <c r="T88" s="1">
        <v>2867</v>
      </c>
      <c r="U88" s="1">
        <v>374</v>
      </c>
      <c r="V88" s="1">
        <v>618</v>
      </c>
      <c r="W88" s="1">
        <v>200</v>
      </c>
      <c r="X88" s="1">
        <v>8866</v>
      </c>
      <c r="Y88" s="1">
        <v>840</v>
      </c>
      <c r="Z88" s="1">
        <v>497</v>
      </c>
      <c r="AA88" s="1">
        <v>1275</v>
      </c>
      <c r="AB88" s="1">
        <v>2073</v>
      </c>
      <c r="AC88">
        <v>0.84317641464574422</v>
      </c>
      <c r="AD88">
        <v>0.89501312335958005</v>
      </c>
      <c r="AE88">
        <v>0.86832182557171544</v>
      </c>
      <c r="AF88">
        <v>9906</v>
      </c>
      <c r="AG88">
        <v>0.8044332210998878</v>
      </c>
      <c r="AH88">
        <v>0.74293858512568023</v>
      </c>
      <c r="AI88">
        <v>0.77246396335713319</v>
      </c>
      <c r="AJ88">
        <v>3859</v>
      </c>
      <c r="AK88">
        <v>0.56209327548806942</v>
      </c>
      <c r="AL88">
        <v>3845</v>
      </c>
      <c r="AM88">
        <v>0.58708581138487681</v>
      </c>
      <c r="AN88">
        <v>0.53914174252275682</v>
      </c>
      <c r="AO88">
        <v>0.7839863713798978</v>
      </c>
      <c r="AP88">
        <v>0.74489848237683631</v>
      </c>
      <c r="AQ88">
        <v>0.72569781700267244</v>
      </c>
      <c r="AR88">
        <v>0.73429302147230613</v>
      </c>
      <c r="AS88">
        <v>17610</v>
      </c>
      <c r="AT88">
        <v>0.778771056699606</v>
      </c>
      <c r="AU88">
        <v>0.7839863713798978</v>
      </c>
      <c r="AV88">
        <v>0.78045332668712197</v>
      </c>
      <c r="AW88">
        <v>17610</v>
      </c>
    </row>
    <row r="89" spans="1:49" x14ac:dyDescent="0.25">
      <c r="A89">
        <v>3</v>
      </c>
      <c r="B89" s="1" t="s">
        <v>65</v>
      </c>
      <c r="C89" s="1" t="s">
        <v>66</v>
      </c>
      <c r="D89" s="1" t="s">
        <v>69</v>
      </c>
      <c r="E89">
        <v>1658.3668310642242</v>
      </c>
      <c r="F89">
        <v>70440</v>
      </c>
      <c r="G89">
        <v>52830</v>
      </c>
      <c r="H89">
        <v>17610</v>
      </c>
      <c r="I89">
        <v>0.7849517319704713</v>
      </c>
      <c r="J89">
        <v>0.74248716068918563</v>
      </c>
      <c r="K89">
        <v>0.7849517319704713</v>
      </c>
      <c r="L89">
        <v>0</v>
      </c>
      <c r="M89">
        <v>0.72626011104487109</v>
      </c>
      <c r="N89">
        <v>0.7849517319704713</v>
      </c>
      <c r="O89">
        <v>0</v>
      </c>
      <c r="P89">
        <v>0.7334241517318687</v>
      </c>
      <c r="Q89">
        <v>0.7849517319704713</v>
      </c>
      <c r="R89">
        <v>0</v>
      </c>
      <c r="S89" s="1" t="s">
        <v>229</v>
      </c>
      <c r="T89" s="1">
        <v>2898</v>
      </c>
      <c r="U89" s="1">
        <v>378</v>
      </c>
      <c r="V89" s="1">
        <v>583</v>
      </c>
      <c r="W89" s="1">
        <v>206</v>
      </c>
      <c r="X89" s="1">
        <v>8883</v>
      </c>
      <c r="Y89" s="1">
        <v>817</v>
      </c>
      <c r="Z89" s="1">
        <v>578</v>
      </c>
      <c r="AA89" s="1">
        <v>1225</v>
      </c>
      <c r="AB89" s="1">
        <v>2042</v>
      </c>
      <c r="AC89">
        <v>0.84712950600801074</v>
      </c>
      <c r="AD89">
        <v>0.89672925499697154</v>
      </c>
      <c r="AE89">
        <v>0.87122400941545708</v>
      </c>
      <c r="AF89">
        <v>9906</v>
      </c>
      <c r="AG89">
        <v>0.78707224334600756</v>
      </c>
      <c r="AH89">
        <v>0.75097175434050267</v>
      </c>
      <c r="AI89">
        <v>0.76859832913406689</v>
      </c>
      <c r="AJ89">
        <v>3859</v>
      </c>
      <c r="AK89">
        <v>0.56045011664608202</v>
      </c>
      <c r="AL89">
        <v>3845</v>
      </c>
      <c r="AM89">
        <v>0.5932597327135386</v>
      </c>
      <c r="AN89">
        <v>0.53107932379713918</v>
      </c>
      <c r="AO89">
        <v>0.7849517319704713</v>
      </c>
      <c r="AP89">
        <v>0.74248716068918563</v>
      </c>
      <c r="AQ89">
        <v>0.72626011104487109</v>
      </c>
      <c r="AR89">
        <v>0.7334241517318687</v>
      </c>
      <c r="AS89">
        <v>17610</v>
      </c>
      <c r="AT89">
        <v>0.77853835013464812</v>
      </c>
      <c r="AU89">
        <v>0.7849517319704713</v>
      </c>
      <c r="AV89">
        <v>0.78087999363441596</v>
      </c>
      <c r="AW89">
        <v>17610</v>
      </c>
    </row>
    <row r="90" spans="1:49" x14ac:dyDescent="0.25">
      <c r="A90">
        <v>4</v>
      </c>
      <c r="B90" s="1" t="s">
        <v>65</v>
      </c>
      <c r="C90" s="1" t="s">
        <v>66</v>
      </c>
      <c r="D90" s="1" t="s">
        <v>69</v>
      </c>
      <c r="E90">
        <v>1658.6414229869843</v>
      </c>
      <c r="F90">
        <v>70440</v>
      </c>
      <c r="G90">
        <v>52830</v>
      </c>
      <c r="H90">
        <v>17610</v>
      </c>
      <c r="I90">
        <v>0.78228279386712096</v>
      </c>
      <c r="J90">
        <v>0.74439033690434309</v>
      </c>
      <c r="K90">
        <v>0.78228279386712096</v>
      </c>
      <c r="L90">
        <v>0</v>
      </c>
      <c r="M90">
        <v>0.72084166212368161</v>
      </c>
      <c r="N90">
        <v>0.78228279386712096</v>
      </c>
      <c r="O90">
        <v>0</v>
      </c>
      <c r="P90">
        <v>0.73110724447807851</v>
      </c>
      <c r="Q90">
        <v>0.78228279386712096</v>
      </c>
      <c r="R90">
        <v>0</v>
      </c>
      <c r="S90" s="1" t="s">
        <v>230</v>
      </c>
      <c r="T90" s="1">
        <v>2729</v>
      </c>
      <c r="U90" s="1">
        <v>392</v>
      </c>
      <c r="V90" s="1">
        <v>738</v>
      </c>
      <c r="W90" s="1">
        <v>182</v>
      </c>
      <c r="X90" s="1">
        <v>8909</v>
      </c>
      <c r="Y90" s="1">
        <v>814</v>
      </c>
      <c r="Z90" s="1">
        <v>462</v>
      </c>
      <c r="AA90" s="1">
        <v>1246</v>
      </c>
      <c r="AB90" s="1">
        <v>2138</v>
      </c>
      <c r="AC90">
        <v>0.84469517398312322</v>
      </c>
      <c r="AD90">
        <v>0.89944472488642102</v>
      </c>
      <c r="AE90">
        <v>0.87121063954625477</v>
      </c>
      <c r="AF90">
        <v>9905</v>
      </c>
      <c r="AG90">
        <v>0.80907204269196564</v>
      </c>
      <c r="AH90">
        <v>0.70717802539518004</v>
      </c>
      <c r="AI90">
        <v>0.75470132743362839</v>
      </c>
      <c r="AJ90">
        <v>3859</v>
      </c>
      <c r="AK90">
        <v>0.56740976645435237</v>
      </c>
      <c r="AL90">
        <v>3846</v>
      </c>
      <c r="AM90">
        <v>0.5794037940379404</v>
      </c>
      <c r="AN90">
        <v>0.55590223608944356</v>
      </c>
      <c r="AO90">
        <v>0.78228279386712096</v>
      </c>
      <c r="AP90">
        <v>0.74439033690434309</v>
      </c>
      <c r="AQ90">
        <v>0.72084166212368161</v>
      </c>
      <c r="AR90">
        <v>0.73110724447807851</v>
      </c>
      <c r="AS90">
        <v>17610</v>
      </c>
      <c r="AT90">
        <v>0.77894955723572112</v>
      </c>
      <c r="AU90">
        <v>0.78228279386712096</v>
      </c>
      <c r="AV90">
        <v>0.77932945877657378</v>
      </c>
      <c r="AW90">
        <v>17610</v>
      </c>
    </row>
    <row r="91" spans="1:49" s="15" customFormat="1" x14ac:dyDescent="0.25">
      <c r="A91" s="14" t="s">
        <v>151</v>
      </c>
      <c r="B91" s="14" t="str">
        <f>B90</f>
        <v>RE04</v>
      </c>
      <c r="C91" s="14" t="str">
        <f>C90</f>
        <v>filmstarts</v>
      </c>
      <c r="D91" s="14" t="str">
        <f>D90</f>
        <v>Ternary</v>
      </c>
      <c r="E91" s="14">
        <f>SUM(E87:E90)</f>
        <v>6639.5829112529755</v>
      </c>
      <c r="F91" s="14">
        <f>F90</f>
        <v>70440</v>
      </c>
      <c r="G91" s="14">
        <f t="shared" ref="G91:H91" si="170">G90</f>
        <v>52830</v>
      </c>
      <c r="H91" s="14">
        <f t="shared" si="170"/>
        <v>17610</v>
      </c>
      <c r="I91" s="14">
        <f>SUM(I87:I90)/4</f>
        <v>0.78391538898353208</v>
      </c>
      <c r="J91" s="14">
        <f t="shared" ref="J91:L91" si="171">SUM(J87:J90)/4</f>
        <v>0.74394566329104672</v>
      </c>
      <c r="K91" s="14">
        <f t="shared" si="171"/>
        <v>0.78391538898353208</v>
      </c>
      <c r="L91" s="14">
        <f t="shared" si="171"/>
        <v>0</v>
      </c>
      <c r="M91" s="14">
        <f t="shared" ref="M91:R91" si="172">SUM(M87:M90)/4</f>
        <v>0.72529653516873638</v>
      </c>
      <c r="N91" s="14">
        <f t="shared" si="172"/>
        <v>0.78391538898353208</v>
      </c>
      <c r="O91" s="14">
        <f t="shared" si="172"/>
        <v>0</v>
      </c>
      <c r="P91" s="14">
        <f t="shared" si="172"/>
        <v>0.73355582622550808</v>
      </c>
      <c r="Q91" s="14">
        <f t="shared" si="172"/>
        <v>0.78391538898353208</v>
      </c>
      <c r="R91" s="14">
        <f t="shared" si="172"/>
        <v>0</v>
      </c>
      <c r="S91" s="14"/>
      <c r="T91" s="14">
        <f>ROUND(SUM(T87:T90)/4,0)</f>
        <v>2857</v>
      </c>
      <c r="U91" s="14">
        <f>ROUND(SUM(U87:U90)/4,0)</f>
        <v>375</v>
      </c>
      <c r="V91" s="14">
        <f t="shared" ref="V91:AB91" si="173">ROUND(SUM(V87:V90)/4,0)</f>
        <v>627</v>
      </c>
      <c r="W91" s="14">
        <f t="shared" si="173"/>
        <v>199</v>
      </c>
      <c r="X91" s="14">
        <f t="shared" si="173"/>
        <v>8872</v>
      </c>
      <c r="Y91" s="14">
        <f t="shared" si="173"/>
        <v>835</v>
      </c>
      <c r="Z91" s="14">
        <f t="shared" si="173"/>
        <v>517</v>
      </c>
      <c r="AA91" s="14">
        <f t="shared" si="173"/>
        <v>1252</v>
      </c>
      <c r="AB91" s="14">
        <f t="shared" si="173"/>
        <v>2077</v>
      </c>
      <c r="AC91" s="14">
        <f t="shared" ref="AC91" si="174">SUM(AC87:AC90)/4</f>
        <v>0.84500709379897254</v>
      </c>
      <c r="AD91" s="14">
        <f t="shared" ref="AD91:AE91" si="175">SUM(AD87:AD90)/4</f>
        <v>0.89559104191209593</v>
      </c>
      <c r="AE91" s="14">
        <f t="shared" si="175"/>
        <v>0.86956132420501697</v>
      </c>
      <c r="AF91" s="14">
        <f>AF90</f>
        <v>9905</v>
      </c>
      <c r="AG91" s="14">
        <f t="shared" ref="AG91:AI91" si="176">SUM(AG87:AG90)/4</f>
        <v>0.79992633372096023</v>
      </c>
      <c r="AH91" s="14">
        <f t="shared" si="176"/>
        <v>0.74021767297227259</v>
      </c>
      <c r="AI91" s="14">
        <f t="shared" si="176"/>
        <v>0.76868054366346006</v>
      </c>
      <c r="AJ91" s="14">
        <f>AJ90</f>
        <v>3859</v>
      </c>
      <c r="AK91" s="14">
        <f t="shared" ref="AK91:AM91" si="177">SUM(AK87:AK90)/4</f>
        <v>0.56242561080804709</v>
      </c>
      <c r="AL91" s="14">
        <f t="shared" si="177"/>
        <v>3845.25</v>
      </c>
      <c r="AM91" s="14">
        <f t="shared" si="177"/>
        <v>0.5869035623532074</v>
      </c>
      <c r="AN91" s="14">
        <f>AN90</f>
        <v>0.55590223608944356</v>
      </c>
      <c r="AO91" s="14">
        <f t="shared" ref="AO91:AR91" si="178">SUM(AO87:AO90)/4</f>
        <v>0.78391538898353208</v>
      </c>
      <c r="AP91" s="14">
        <f t="shared" si="178"/>
        <v>0.74394566329104672</v>
      </c>
      <c r="AQ91" s="14">
        <f t="shared" si="178"/>
        <v>0.72529653516873638</v>
      </c>
      <c r="AR91" s="14">
        <f t="shared" si="178"/>
        <v>0.73355582622550808</v>
      </c>
      <c r="AS91" s="14">
        <f>AS90</f>
        <v>17610</v>
      </c>
      <c r="AT91" s="14">
        <f t="shared" ref="AT91:AV91" si="179">SUM(AT87:AT90)/4</f>
        <v>0.7787696687907385</v>
      </c>
      <c r="AU91" s="14">
        <f t="shared" si="179"/>
        <v>0.78391538898353208</v>
      </c>
      <c r="AV91" s="14">
        <f t="shared" si="179"/>
        <v>0.78038973418006008</v>
      </c>
      <c r="AW91" s="14">
        <f>AW90</f>
        <v>17610</v>
      </c>
    </row>
  </sheetData>
  <phoneticPr fontId="2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9"/>
  <sheetViews>
    <sheetView topLeftCell="Q1" zoomScale="160" zoomScaleNormal="160" workbookViewId="0">
      <selection activeCell="Z1" sqref="Z1:AB19"/>
    </sheetView>
  </sheetViews>
  <sheetFormatPr baseColWidth="10" defaultColWidth="9.140625" defaultRowHeight="15" x14ac:dyDescent="0.25"/>
  <cols>
    <col min="1" max="1" width="10.85546875" customWidth="1"/>
    <col min="2" max="2" width="10.5703125" customWidth="1"/>
    <col min="6" max="6" width="14" customWidth="1"/>
    <col min="7" max="7" width="13.5703125" customWidth="1"/>
    <col min="8" max="8" width="10.140625" customWidth="1"/>
    <col min="9" max="9" width="10.85546875" customWidth="1"/>
    <col min="10" max="10" width="17.28515625" customWidth="1"/>
    <col min="11" max="11" width="16.85546875" customWidth="1"/>
    <col min="12" max="12" width="17.28515625" customWidth="1"/>
    <col min="13" max="13" width="14.42578125" customWidth="1"/>
    <col min="14" max="14" width="14" customWidth="1"/>
    <col min="15" max="15" width="14.42578125" customWidth="1"/>
    <col min="16" max="16" width="11.140625" customWidth="1"/>
    <col min="17" max="17" width="10.7109375" customWidth="1"/>
    <col min="18" max="18" width="11.140625" customWidth="1"/>
    <col min="20" max="20" width="13.28515625" customWidth="1"/>
    <col min="21" max="21" width="12.85546875" customWidth="1"/>
    <col min="22" max="22" width="13.42578125" customWidth="1"/>
    <col min="23" max="23" width="12.85546875" customWidth="1"/>
    <col min="24" max="24" width="12.42578125" customWidth="1"/>
    <col min="25" max="25" width="13" customWidth="1"/>
    <col min="26" max="26" width="13.85546875" customWidth="1"/>
    <col min="27" max="27" width="13" customWidth="1"/>
    <col min="28" max="28" width="13.5703125" customWidth="1"/>
    <col min="29" max="29" width="14.85546875" customWidth="1"/>
    <col min="30" max="30" width="11.5703125" customWidth="1"/>
    <col min="31" max="31" width="13.85546875" customWidth="1"/>
    <col min="32" max="32" width="13.5703125" customWidth="1"/>
    <col min="33" max="33" width="15.28515625" customWidth="1"/>
    <col min="34" max="34" width="12" customWidth="1"/>
    <col min="35" max="35" width="14.28515625" customWidth="1"/>
    <col min="36" max="36" width="14" customWidth="1"/>
    <col min="37" max="37" width="14.42578125" customWidth="1"/>
    <col min="38" max="38" width="14.140625" customWidth="1"/>
    <col min="39" max="39" width="15.42578125" customWidth="1"/>
    <col min="40" max="40" width="12.140625" customWidth="1"/>
    <col min="41" max="41" width="18.42578125" customWidth="1"/>
    <col min="42" max="42" width="20.5703125" customWidth="1"/>
    <col min="43" max="43" width="17.28515625" customWidth="1"/>
    <col min="44" max="44" width="19.5703125" customWidth="1"/>
    <col min="45" max="45" width="19.28515625" customWidth="1"/>
    <col min="46" max="46" width="23.5703125" customWidth="1"/>
    <col min="47" max="47" width="20.28515625" customWidth="1"/>
    <col min="48" max="48" width="22.5703125" customWidth="1"/>
    <col min="49" max="49" width="22.28515625" customWidth="1"/>
  </cols>
  <sheetData>
    <row r="1" spans="1:49" s="17" customForma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231</v>
      </c>
      <c r="U1" s="17" t="s">
        <v>233</v>
      </c>
      <c r="V1" s="17" t="s">
        <v>234</v>
      </c>
      <c r="W1" s="17" t="s">
        <v>232</v>
      </c>
      <c r="X1" s="17" t="s">
        <v>235</v>
      </c>
      <c r="Y1" s="17" t="s">
        <v>236</v>
      </c>
      <c r="Z1" s="17" t="s">
        <v>237</v>
      </c>
      <c r="AA1" s="17" t="s">
        <v>238</v>
      </c>
      <c r="AB1" s="17" t="s">
        <v>239</v>
      </c>
      <c r="AC1" s="17" t="s">
        <v>146</v>
      </c>
      <c r="AD1" s="17" t="s">
        <v>145</v>
      </c>
      <c r="AE1" s="17" t="s">
        <v>144</v>
      </c>
      <c r="AF1" s="17" t="s">
        <v>143</v>
      </c>
      <c r="AG1" s="17" t="s">
        <v>147</v>
      </c>
      <c r="AH1" s="17" t="s">
        <v>148</v>
      </c>
      <c r="AI1" s="17" t="s">
        <v>149</v>
      </c>
      <c r="AJ1" s="17" t="s">
        <v>150</v>
      </c>
      <c r="AK1" s="17" t="s">
        <v>240</v>
      </c>
      <c r="AL1" s="17" t="s">
        <v>241</v>
      </c>
      <c r="AM1" s="17" t="s">
        <v>242</v>
      </c>
      <c r="AN1" s="17" t="s">
        <v>243</v>
      </c>
      <c r="AO1" s="17" t="s">
        <v>19</v>
      </c>
      <c r="AP1" s="17" t="s">
        <v>20</v>
      </c>
      <c r="AQ1" s="17" t="s">
        <v>21</v>
      </c>
      <c r="AR1" s="17" t="s">
        <v>22</v>
      </c>
      <c r="AS1" s="17" t="s">
        <v>23</v>
      </c>
      <c r="AT1" s="17" t="s">
        <v>24</v>
      </c>
      <c r="AU1" s="17" t="s">
        <v>25</v>
      </c>
      <c r="AV1" s="17" t="s">
        <v>26</v>
      </c>
      <c r="AW1" s="17" t="s">
        <v>27</v>
      </c>
    </row>
    <row r="2" spans="1:49" s="17" customFormat="1" x14ac:dyDescent="0.25">
      <c r="A2" s="17" t="s">
        <v>151</v>
      </c>
      <c r="B2" s="17" t="s">
        <v>28</v>
      </c>
      <c r="C2" s="17" t="s">
        <v>29</v>
      </c>
      <c r="D2" s="17" t="s">
        <v>69</v>
      </c>
      <c r="E2" s="17">
        <v>64.159603834152222</v>
      </c>
      <c r="F2" s="17">
        <v>270</v>
      </c>
      <c r="G2" s="17">
        <v>203</v>
      </c>
      <c r="H2" s="17">
        <v>67</v>
      </c>
      <c r="I2" s="17">
        <v>0.45928446005267776</v>
      </c>
      <c r="J2" s="17">
        <v>0.1530948200175592</v>
      </c>
      <c r="K2" s="17">
        <v>0.45928446005267776</v>
      </c>
      <c r="L2" s="17">
        <v>0</v>
      </c>
      <c r="M2" s="17">
        <v>0.33333333333333331</v>
      </c>
      <c r="N2" s="17">
        <v>0.45928446005267776</v>
      </c>
      <c r="O2" s="17">
        <v>0</v>
      </c>
      <c r="P2" s="17">
        <v>0.20981928124785265</v>
      </c>
      <c r="Q2" s="17">
        <v>0.45928446005267776</v>
      </c>
      <c r="R2" s="17">
        <v>0</v>
      </c>
      <c r="T2" s="17">
        <v>0</v>
      </c>
      <c r="U2" s="17">
        <v>0</v>
      </c>
      <c r="V2" s="17">
        <v>22</v>
      </c>
      <c r="W2" s="17">
        <v>0</v>
      </c>
      <c r="X2" s="17">
        <v>0</v>
      </c>
      <c r="Y2" s="17">
        <v>14</v>
      </c>
      <c r="Z2" s="17">
        <v>0</v>
      </c>
      <c r="AA2" s="17">
        <v>0</v>
      </c>
      <c r="AB2" s="17">
        <v>31</v>
      </c>
      <c r="AC2" s="17">
        <v>0</v>
      </c>
      <c r="AD2" s="17">
        <v>0</v>
      </c>
      <c r="AE2" s="17">
        <v>0</v>
      </c>
      <c r="AF2" s="17">
        <v>14</v>
      </c>
      <c r="AG2" s="17">
        <v>0</v>
      </c>
      <c r="AH2" s="17">
        <v>0</v>
      </c>
      <c r="AI2" s="17">
        <v>0</v>
      </c>
      <c r="AJ2" s="17">
        <v>22</v>
      </c>
      <c r="AK2" s="17">
        <v>0.62945784374355807</v>
      </c>
      <c r="AL2" s="17">
        <v>31</v>
      </c>
      <c r="AM2" s="17">
        <v>0.45928446005267776</v>
      </c>
      <c r="AN2" s="17">
        <v>1</v>
      </c>
      <c r="AO2" s="17">
        <v>0.45928446005267776</v>
      </c>
      <c r="AP2" s="17">
        <v>0.1530948200175592</v>
      </c>
      <c r="AQ2" s="17">
        <v>0.33333333333333331</v>
      </c>
      <c r="AR2" s="17">
        <v>0.20981928124785265</v>
      </c>
      <c r="AS2" s="17">
        <v>67</v>
      </c>
      <c r="AT2" s="17">
        <v>0.21095378957867789</v>
      </c>
      <c r="AU2" s="17">
        <v>0.45928446005267776</v>
      </c>
      <c r="AV2" s="17">
        <v>0.28911107636179756</v>
      </c>
      <c r="AW2" s="17">
        <v>67</v>
      </c>
    </row>
    <row r="3" spans="1:49" s="17" customFormat="1" x14ac:dyDescent="0.25">
      <c r="A3" s="17" t="s">
        <v>151</v>
      </c>
      <c r="B3" s="17" t="s">
        <v>31</v>
      </c>
      <c r="C3" s="17" t="s">
        <v>32</v>
      </c>
      <c r="D3" s="17" t="s">
        <v>69</v>
      </c>
      <c r="E3" s="17">
        <v>101.09099674224854</v>
      </c>
      <c r="F3" s="17">
        <v>704</v>
      </c>
      <c r="G3" s="17">
        <v>528</v>
      </c>
      <c r="H3" s="17">
        <v>176</v>
      </c>
      <c r="I3" s="17">
        <v>0.55397727272727271</v>
      </c>
      <c r="J3" s="17">
        <v>0.34591210510843834</v>
      </c>
      <c r="K3" s="17">
        <v>0.55397727272727271</v>
      </c>
      <c r="L3" s="17">
        <v>0</v>
      </c>
      <c r="M3" s="17">
        <v>0.398413482652613</v>
      </c>
      <c r="N3" s="17">
        <v>0.55397727272727271</v>
      </c>
      <c r="O3" s="17">
        <v>0</v>
      </c>
      <c r="P3" s="17">
        <v>0.32684065118551608</v>
      </c>
      <c r="Q3" s="17">
        <v>0.55397727272727271</v>
      </c>
      <c r="R3" s="17">
        <v>0</v>
      </c>
      <c r="T3" s="17">
        <v>90</v>
      </c>
      <c r="U3" s="17">
        <v>0</v>
      </c>
      <c r="V3" s="17">
        <v>2</v>
      </c>
      <c r="W3" s="17">
        <v>48</v>
      </c>
      <c r="X3" s="17">
        <v>0</v>
      </c>
      <c r="Y3" s="17">
        <v>2</v>
      </c>
      <c r="Z3" s="17">
        <v>26</v>
      </c>
      <c r="AA3" s="17">
        <v>0</v>
      </c>
      <c r="AB3" s="17">
        <v>7</v>
      </c>
      <c r="AC3" s="17">
        <v>0</v>
      </c>
      <c r="AD3" s="17">
        <v>0</v>
      </c>
      <c r="AE3" s="17">
        <v>0</v>
      </c>
      <c r="AF3" s="17">
        <v>51</v>
      </c>
      <c r="AG3" s="17">
        <v>0.55134742643642609</v>
      </c>
      <c r="AH3" s="17">
        <v>0.97554347826086962</v>
      </c>
      <c r="AI3" s="17">
        <v>0.70401116284697451</v>
      </c>
      <c r="AJ3" s="17">
        <v>92</v>
      </c>
      <c r="AK3" s="17">
        <v>0.27651079070957363</v>
      </c>
      <c r="AL3" s="17">
        <v>33</v>
      </c>
      <c r="AM3" s="17">
        <v>0.48638888888888893</v>
      </c>
      <c r="AN3" s="17">
        <v>0.30303030303030298</v>
      </c>
      <c r="AO3" s="17">
        <v>0.55397727272727271</v>
      </c>
      <c r="AP3" s="17">
        <v>0.34591210510843834</v>
      </c>
      <c r="AQ3" s="17">
        <v>0.398413482652613</v>
      </c>
      <c r="AR3" s="17">
        <v>0.32684065118551608</v>
      </c>
      <c r="AS3" s="17">
        <v>176</v>
      </c>
      <c r="AT3" s="17">
        <v>0.38092536221870743</v>
      </c>
      <c r="AU3" s="17">
        <v>0.55397727272727271</v>
      </c>
      <c r="AV3" s="17">
        <v>0.42183455620741794</v>
      </c>
      <c r="AW3" s="17">
        <v>176</v>
      </c>
    </row>
    <row r="4" spans="1:49" s="17" customFormat="1" x14ac:dyDescent="0.25">
      <c r="A4" s="17" t="s">
        <v>151</v>
      </c>
      <c r="B4" s="17" t="s">
        <v>35</v>
      </c>
      <c r="C4" s="17" t="s">
        <v>36</v>
      </c>
      <c r="D4" s="17" t="s">
        <v>69</v>
      </c>
      <c r="E4" s="17">
        <v>63.918664455413818</v>
      </c>
      <c r="F4" s="17">
        <v>270</v>
      </c>
      <c r="G4" s="17">
        <v>203</v>
      </c>
      <c r="H4" s="17">
        <v>67</v>
      </c>
      <c r="I4" s="17">
        <v>0.42235513608428443</v>
      </c>
      <c r="J4" s="17">
        <v>0.26830466599736374</v>
      </c>
      <c r="K4" s="17">
        <v>0.42235513608428443</v>
      </c>
      <c r="L4" s="17">
        <v>0</v>
      </c>
      <c r="M4" s="17">
        <v>0.34906431464402476</v>
      </c>
      <c r="N4" s="17">
        <v>0.42235513608428443</v>
      </c>
      <c r="O4" s="17">
        <v>0</v>
      </c>
      <c r="P4" s="17">
        <v>0.22793257355606278</v>
      </c>
      <c r="Q4" s="17">
        <v>0.42235513608428443</v>
      </c>
      <c r="R4" s="17">
        <v>0</v>
      </c>
      <c r="T4" s="17">
        <v>27</v>
      </c>
      <c r="U4" s="17">
        <v>0</v>
      </c>
      <c r="V4" s="17">
        <v>1</v>
      </c>
      <c r="W4" s="17">
        <v>17</v>
      </c>
      <c r="X4" s="17">
        <v>0</v>
      </c>
      <c r="Y4" s="17">
        <v>1</v>
      </c>
      <c r="Z4" s="17">
        <v>21</v>
      </c>
      <c r="AA4" s="17">
        <v>0</v>
      </c>
      <c r="AB4" s="17">
        <v>2</v>
      </c>
      <c r="AC4" s="17">
        <v>0</v>
      </c>
      <c r="AD4" s="17">
        <v>0</v>
      </c>
      <c r="AE4" s="17">
        <v>0</v>
      </c>
      <c r="AF4" s="17">
        <v>17</v>
      </c>
      <c r="AG4" s="17">
        <v>0.41602510910320234</v>
      </c>
      <c r="AH4" s="17">
        <v>0.98148148148148151</v>
      </c>
      <c r="AI4" s="17">
        <v>0.58393359023340585</v>
      </c>
      <c r="AJ4" s="17">
        <v>27</v>
      </c>
      <c r="AK4" s="17">
        <v>9.9864130434782594E-2</v>
      </c>
      <c r="AL4" s="17">
        <v>22.75</v>
      </c>
      <c r="AM4" s="17">
        <v>0.3888888888888889</v>
      </c>
      <c r="AN4" s="17">
        <v>0.217391304347826</v>
      </c>
      <c r="AO4" s="17">
        <v>0.42235513608428443</v>
      </c>
      <c r="AP4" s="17">
        <v>0.26830466599736374</v>
      </c>
      <c r="AQ4" s="17">
        <v>0.34906431464402476</v>
      </c>
      <c r="AR4" s="17">
        <v>0.22793257355606278</v>
      </c>
      <c r="AS4" s="17">
        <v>67</v>
      </c>
      <c r="AT4" s="17">
        <v>0.29931824928617712</v>
      </c>
      <c r="AU4" s="17">
        <v>0.42235513608428443</v>
      </c>
      <c r="AV4" s="17">
        <v>0.27193491255520319</v>
      </c>
      <c r="AW4" s="17">
        <v>67</v>
      </c>
    </row>
    <row r="5" spans="1:49" s="17" customFormat="1" x14ac:dyDescent="0.25">
      <c r="A5" s="17" t="s">
        <v>151</v>
      </c>
      <c r="B5" s="17" t="s">
        <v>37</v>
      </c>
      <c r="C5" s="17" t="s">
        <v>38</v>
      </c>
      <c r="D5" s="17" t="s">
        <v>69</v>
      </c>
      <c r="E5" s="17">
        <v>2508.768016576767</v>
      </c>
      <c r="F5" s="17">
        <v>26686</v>
      </c>
      <c r="G5" s="17">
        <v>20015</v>
      </c>
      <c r="H5" s="17">
        <v>6671</v>
      </c>
      <c r="I5" s="17">
        <v>0.81038740061765602</v>
      </c>
      <c r="J5" s="17">
        <v>0.71535803010421306</v>
      </c>
      <c r="K5" s="17">
        <v>0.81038740061765602</v>
      </c>
      <c r="L5" s="17">
        <v>0</v>
      </c>
      <c r="M5" s="17">
        <v>0.71156553367348829</v>
      </c>
      <c r="N5" s="17">
        <v>0.81038740061765602</v>
      </c>
      <c r="O5" s="17">
        <v>0</v>
      </c>
      <c r="P5" s="17">
        <v>0.71298866146110951</v>
      </c>
      <c r="Q5" s="17">
        <v>0.81038740061765602</v>
      </c>
      <c r="R5" s="17">
        <v>0</v>
      </c>
      <c r="T5" s="17">
        <v>1277</v>
      </c>
      <c r="U5" s="17">
        <v>27</v>
      </c>
      <c r="V5" s="17">
        <v>418</v>
      </c>
      <c r="W5" s="17">
        <v>30</v>
      </c>
      <c r="X5" s="17">
        <v>205</v>
      </c>
      <c r="Y5" s="17">
        <v>150</v>
      </c>
      <c r="Z5" s="17">
        <v>513</v>
      </c>
      <c r="AA5" s="17">
        <v>128</v>
      </c>
      <c r="AB5" s="17">
        <v>3925</v>
      </c>
      <c r="AC5" s="17">
        <v>0.57036623516742369</v>
      </c>
      <c r="AD5" s="17">
        <v>0.53350243506493511</v>
      </c>
      <c r="AE5" s="17">
        <v>0.55123512335221192</v>
      </c>
      <c r="AF5" s="17">
        <v>384</v>
      </c>
      <c r="AG5" s="17">
        <v>0.70212418693521506</v>
      </c>
      <c r="AH5" s="17">
        <v>0.74154016349244589</v>
      </c>
      <c r="AI5" s="17">
        <v>0.7211940660214653</v>
      </c>
      <c r="AJ5" s="17">
        <v>1722</v>
      </c>
      <c r="AK5" s="17">
        <v>0.86653679500965153</v>
      </c>
      <c r="AL5" s="17">
        <v>4565.5</v>
      </c>
      <c r="AM5" s="17">
        <v>0.87358366821000066</v>
      </c>
      <c r="AN5" s="17">
        <v>0.84906900328587076</v>
      </c>
      <c r="AO5" s="17">
        <v>0.81038740061765602</v>
      </c>
      <c r="AP5" s="17">
        <v>0.71535803010421306</v>
      </c>
      <c r="AQ5" s="17">
        <v>0.71156553367348829</v>
      </c>
      <c r="AR5" s="17">
        <v>0.71298866146110951</v>
      </c>
      <c r="AS5" s="17">
        <v>6671</v>
      </c>
      <c r="AT5" s="17">
        <v>0.81187028321762811</v>
      </c>
      <c r="AU5" s="17">
        <v>0.81038740061765602</v>
      </c>
      <c r="AV5" s="17">
        <v>0.81086771695898041</v>
      </c>
      <c r="AW5" s="17">
        <v>6671</v>
      </c>
    </row>
    <row r="6" spans="1:49" s="17" customFormat="1" x14ac:dyDescent="0.25">
      <c r="A6" s="17" t="s">
        <v>151</v>
      </c>
      <c r="B6" s="17" t="s">
        <v>39</v>
      </c>
      <c r="C6" s="17" t="s">
        <v>40</v>
      </c>
      <c r="D6" s="17" t="s">
        <v>69</v>
      </c>
      <c r="E6" s="17">
        <v>168.84174227714539</v>
      </c>
      <c r="F6" s="17">
        <v>1426</v>
      </c>
      <c r="G6" s="17">
        <v>1070</v>
      </c>
      <c r="H6" s="17">
        <v>356</v>
      </c>
      <c r="I6" s="17">
        <v>0.6290502155918547</v>
      </c>
      <c r="J6" s="17">
        <v>0.6746165027185389</v>
      </c>
      <c r="K6" s="17">
        <v>0.6290502155918547</v>
      </c>
      <c r="L6" s="17">
        <v>0</v>
      </c>
      <c r="M6" s="17">
        <v>0.57322241676793639</v>
      </c>
      <c r="N6" s="17">
        <v>0.6290502155918547</v>
      </c>
      <c r="O6" s="17">
        <v>0</v>
      </c>
      <c r="P6" s="17">
        <v>0.55411569507681158</v>
      </c>
      <c r="Q6" s="17">
        <v>0.6290502155918547</v>
      </c>
      <c r="R6" s="17">
        <v>0</v>
      </c>
      <c r="T6" s="17">
        <v>87</v>
      </c>
      <c r="U6" s="17">
        <v>2</v>
      </c>
      <c r="V6" s="17">
        <v>30</v>
      </c>
      <c r="W6" s="17">
        <v>23</v>
      </c>
      <c r="X6" s="17">
        <v>18</v>
      </c>
      <c r="Y6" s="17">
        <v>43</v>
      </c>
      <c r="Z6" s="17">
        <v>30</v>
      </c>
      <c r="AA6" s="17">
        <v>5</v>
      </c>
      <c r="AB6" s="17">
        <v>120</v>
      </c>
      <c r="AC6" s="17">
        <v>0.75201396348012883</v>
      </c>
      <c r="AD6" s="17">
        <v>0.21371199082042452</v>
      </c>
      <c r="AE6" s="17">
        <v>0.29522182363091454</v>
      </c>
      <c r="AF6" s="17">
        <v>83</v>
      </c>
      <c r="AG6" s="17">
        <v>0.64091837187663425</v>
      </c>
      <c r="AH6" s="17">
        <v>0.73068295114656023</v>
      </c>
      <c r="AI6" s="17">
        <v>0.67568788169408556</v>
      </c>
      <c r="AJ6" s="17">
        <v>119</v>
      </c>
      <c r="AK6" s="17">
        <v>0.69143737990543452</v>
      </c>
      <c r="AL6" s="17">
        <v>154.5</v>
      </c>
      <c r="AM6" s="17">
        <v>0.63091717279885373</v>
      </c>
      <c r="AN6" s="17">
        <v>0.79870129870129869</v>
      </c>
      <c r="AO6" s="17">
        <v>0.6290502155918547</v>
      </c>
      <c r="AP6" s="17">
        <v>0.6746165027185389</v>
      </c>
      <c r="AQ6" s="17">
        <v>0.57322241676793639</v>
      </c>
      <c r="AR6" s="17">
        <v>0.55411569507681158</v>
      </c>
      <c r="AS6" s="17">
        <v>356</v>
      </c>
      <c r="AT6" s="17">
        <v>0.66259918732247558</v>
      </c>
      <c r="AU6" s="17">
        <v>0.6290502155918547</v>
      </c>
      <c r="AV6" s="17">
        <v>0.59357448887189113</v>
      </c>
      <c r="AW6" s="17">
        <v>356</v>
      </c>
    </row>
    <row r="7" spans="1:49" s="17" customFormat="1" x14ac:dyDescent="0.25">
      <c r="A7" s="17" t="s">
        <v>151</v>
      </c>
      <c r="B7" s="17" t="s">
        <v>41</v>
      </c>
      <c r="C7" s="17" t="s">
        <v>42</v>
      </c>
      <c r="D7" s="17" t="s">
        <v>69</v>
      </c>
      <c r="E7" s="17">
        <v>252.03935241699219</v>
      </c>
      <c r="F7" s="17">
        <v>2334</v>
      </c>
      <c r="G7" s="17">
        <v>1751</v>
      </c>
      <c r="H7" s="17">
        <v>583</v>
      </c>
      <c r="I7" s="17">
        <v>0.79176408045301827</v>
      </c>
      <c r="J7" s="17">
        <v>0.76015926704889358</v>
      </c>
      <c r="K7" s="17">
        <v>0.79176408045301827</v>
      </c>
      <c r="L7" s="17">
        <v>0</v>
      </c>
      <c r="M7" s="17">
        <v>0.72803718929758254</v>
      </c>
      <c r="N7" s="17">
        <v>0.79176408045301827</v>
      </c>
      <c r="O7" s="17">
        <v>0</v>
      </c>
      <c r="P7" s="17">
        <v>0.73611638030269688</v>
      </c>
      <c r="Q7" s="17">
        <v>0.79176408045301827</v>
      </c>
      <c r="R7" s="17">
        <v>0</v>
      </c>
      <c r="T7" s="17">
        <v>90</v>
      </c>
      <c r="U7" s="17">
        <v>1</v>
      </c>
      <c r="V7" s="17">
        <v>31</v>
      </c>
      <c r="W7" s="17">
        <v>8</v>
      </c>
      <c r="X7" s="17">
        <v>54</v>
      </c>
      <c r="Y7" s="17">
        <v>31</v>
      </c>
      <c r="Z7" s="17">
        <v>33</v>
      </c>
      <c r="AA7" s="17">
        <v>18</v>
      </c>
      <c r="AB7" s="17">
        <v>318</v>
      </c>
      <c r="AC7" s="17">
        <v>0.753947728516694</v>
      </c>
      <c r="AD7" s="17">
        <v>0.58064516129032251</v>
      </c>
      <c r="AE7" s="17">
        <v>0.64581608005521041</v>
      </c>
      <c r="AF7" s="17">
        <v>93</v>
      </c>
      <c r="AG7" s="17">
        <v>0.68803579028682915</v>
      </c>
      <c r="AH7" s="17">
        <v>0.74224359842839727</v>
      </c>
      <c r="AI7" s="17">
        <v>0.71344985901856939</v>
      </c>
      <c r="AJ7" s="17">
        <v>121</v>
      </c>
      <c r="AK7" s="17">
        <v>0.84908320183431107</v>
      </c>
      <c r="AL7" s="17">
        <v>369.25</v>
      </c>
      <c r="AM7" s="17">
        <v>0.83849428234315759</v>
      </c>
      <c r="AN7" s="17">
        <v>0.83468834688346882</v>
      </c>
      <c r="AO7" s="17">
        <v>0.79176408045301827</v>
      </c>
      <c r="AP7" s="17">
        <v>0.76015926704889358</v>
      </c>
      <c r="AQ7" s="17">
        <v>0.72803718929758254</v>
      </c>
      <c r="AR7" s="17">
        <v>0.73611638030269688</v>
      </c>
      <c r="AS7" s="17">
        <v>583</v>
      </c>
      <c r="AT7" s="17">
        <v>0.79378685561215112</v>
      </c>
      <c r="AU7" s="17">
        <v>0.79176408045301827</v>
      </c>
      <c r="AV7" s="17">
        <v>0.7885085191589114</v>
      </c>
      <c r="AW7" s="17">
        <v>583</v>
      </c>
    </row>
    <row r="8" spans="1:49" s="17" customFormat="1" x14ac:dyDescent="0.25">
      <c r="A8" s="17" t="s">
        <v>151</v>
      </c>
      <c r="B8" s="17" t="s">
        <v>43</v>
      </c>
      <c r="C8" s="17" t="s">
        <v>44</v>
      </c>
      <c r="D8" s="17" t="s">
        <v>69</v>
      </c>
      <c r="E8" s="17">
        <v>115.48884439468384</v>
      </c>
      <c r="F8" s="17">
        <v>851</v>
      </c>
      <c r="G8" s="17">
        <v>639</v>
      </c>
      <c r="H8" s="17">
        <v>212</v>
      </c>
      <c r="I8" s="17">
        <v>0.87191624590309158</v>
      </c>
      <c r="J8" s="17">
        <v>0.29063874863436379</v>
      </c>
      <c r="K8" s="17">
        <v>0.87191624590309158</v>
      </c>
      <c r="L8" s="17">
        <v>0</v>
      </c>
      <c r="M8" s="17">
        <v>0.33333333333333331</v>
      </c>
      <c r="N8" s="17">
        <v>0.87191624590309158</v>
      </c>
      <c r="O8" s="17">
        <v>0</v>
      </c>
      <c r="P8" s="17">
        <v>0.31052498498121811</v>
      </c>
      <c r="Q8" s="17">
        <v>0.87191624590309158</v>
      </c>
      <c r="R8" s="17">
        <v>0</v>
      </c>
      <c r="T8" s="17">
        <v>0</v>
      </c>
      <c r="U8" s="17">
        <v>0</v>
      </c>
      <c r="V8" s="17">
        <v>10</v>
      </c>
      <c r="W8" s="17">
        <v>0</v>
      </c>
      <c r="X8" s="17">
        <v>0</v>
      </c>
      <c r="Y8" s="17">
        <v>18</v>
      </c>
      <c r="Z8" s="17">
        <v>0</v>
      </c>
      <c r="AA8" s="17">
        <v>0</v>
      </c>
      <c r="AB8" s="17">
        <v>186</v>
      </c>
      <c r="AC8" s="17">
        <v>0</v>
      </c>
      <c r="AD8" s="17">
        <v>0</v>
      </c>
      <c r="AE8" s="17">
        <v>0</v>
      </c>
      <c r="AF8" s="17">
        <v>17</v>
      </c>
      <c r="AG8" s="17">
        <v>0</v>
      </c>
      <c r="AH8" s="17">
        <v>0</v>
      </c>
      <c r="AI8" s="17">
        <v>0</v>
      </c>
      <c r="AJ8" s="17">
        <v>10</v>
      </c>
      <c r="AK8" s="17">
        <v>0.9315749549436545</v>
      </c>
      <c r="AL8" s="17">
        <v>185.5</v>
      </c>
      <c r="AM8" s="17">
        <v>0.87191624590309158</v>
      </c>
      <c r="AN8" s="17">
        <v>1</v>
      </c>
      <c r="AO8" s="17">
        <v>0.87191624590309158</v>
      </c>
      <c r="AP8" s="17">
        <v>0.29063874863436379</v>
      </c>
      <c r="AQ8" s="17">
        <v>0.33333333333333331</v>
      </c>
      <c r="AR8" s="17">
        <v>0.31052498498121811</v>
      </c>
      <c r="AS8" s="17">
        <v>212</v>
      </c>
      <c r="AT8" s="17">
        <v>0.76024178878581483</v>
      </c>
      <c r="AU8" s="17">
        <v>0.87191624590309158</v>
      </c>
      <c r="AV8" s="17">
        <v>0.81225753686252844</v>
      </c>
      <c r="AW8" s="17">
        <v>212</v>
      </c>
    </row>
    <row r="9" spans="1:49" s="17" customFormat="1" x14ac:dyDescent="0.25">
      <c r="A9" s="17" t="s">
        <v>151</v>
      </c>
      <c r="B9" s="17" t="s">
        <v>45</v>
      </c>
      <c r="C9" s="17" t="s">
        <v>46</v>
      </c>
      <c r="D9" s="17" t="s">
        <v>69</v>
      </c>
      <c r="E9" s="17">
        <v>353.9040949344635</v>
      </c>
      <c r="F9" s="17">
        <v>3439</v>
      </c>
      <c r="G9" s="17">
        <v>2580</v>
      </c>
      <c r="H9" s="17">
        <v>859</v>
      </c>
      <c r="I9" s="17">
        <v>0.67869108211278661</v>
      </c>
      <c r="J9" s="17">
        <v>0.45360134605317037</v>
      </c>
      <c r="K9" s="17">
        <v>0.67869108211278661</v>
      </c>
      <c r="L9" s="17">
        <v>0</v>
      </c>
      <c r="M9" s="17">
        <v>0.45539135245900891</v>
      </c>
      <c r="N9" s="17">
        <v>0.67869108211278661</v>
      </c>
      <c r="O9" s="17">
        <v>0</v>
      </c>
      <c r="P9" s="17">
        <v>0.45228868449453619</v>
      </c>
      <c r="Q9" s="17">
        <v>0.67869108211278661</v>
      </c>
      <c r="R9" s="17">
        <v>0</v>
      </c>
      <c r="T9" s="17">
        <v>243</v>
      </c>
      <c r="U9" s="17">
        <v>0</v>
      </c>
      <c r="V9" s="17">
        <v>158</v>
      </c>
      <c r="W9" s="17">
        <v>4</v>
      </c>
      <c r="X9" s="17">
        <v>0</v>
      </c>
      <c r="Y9" s="17">
        <v>7</v>
      </c>
      <c r="Z9" s="17">
        <v>107</v>
      </c>
      <c r="AA9" s="17">
        <v>0</v>
      </c>
      <c r="AB9" s="17">
        <v>340</v>
      </c>
      <c r="AC9" s="17">
        <v>0</v>
      </c>
      <c r="AD9" s="17">
        <v>0</v>
      </c>
      <c r="AE9" s="17">
        <v>0</v>
      </c>
      <c r="AF9" s="17">
        <v>10</v>
      </c>
      <c r="AG9" s="17">
        <v>0.6866990784191136</v>
      </c>
      <c r="AH9" s="17">
        <v>0.60585476606989985</v>
      </c>
      <c r="AI9" s="17">
        <v>0.64279475055382118</v>
      </c>
      <c r="AJ9" s="17">
        <v>401</v>
      </c>
      <c r="AK9" s="17">
        <v>0.71407130292978738</v>
      </c>
      <c r="AL9" s="17">
        <v>447.5</v>
      </c>
      <c r="AM9" s="17">
        <v>0.67410495974039741</v>
      </c>
      <c r="AN9" s="17">
        <v>0.7723214285714286</v>
      </c>
      <c r="AO9" s="17">
        <v>0.67869108211278661</v>
      </c>
      <c r="AP9" s="17">
        <v>0.45360134605317037</v>
      </c>
      <c r="AQ9" s="17">
        <v>0.45539135245900891</v>
      </c>
      <c r="AR9" s="17">
        <v>0.45228868449453619</v>
      </c>
      <c r="AS9" s="17">
        <v>859</v>
      </c>
      <c r="AT9" s="17">
        <v>0.67155716092355555</v>
      </c>
      <c r="AU9" s="17">
        <v>0.67869108211278661</v>
      </c>
      <c r="AV9" s="17">
        <v>0.67186341986079734</v>
      </c>
      <c r="AW9" s="17">
        <v>859</v>
      </c>
    </row>
    <row r="10" spans="1:49" s="17" customFormat="1" x14ac:dyDescent="0.25">
      <c r="A10" s="17" t="s">
        <v>151</v>
      </c>
      <c r="B10" s="17" t="s">
        <v>47</v>
      </c>
      <c r="C10" s="17" t="s">
        <v>48</v>
      </c>
      <c r="D10" s="17" t="s">
        <v>69</v>
      </c>
      <c r="E10" s="17">
        <v>91.539736986160278</v>
      </c>
      <c r="F10" s="17">
        <v>590</v>
      </c>
      <c r="G10" s="17">
        <v>443</v>
      </c>
      <c r="H10" s="17">
        <v>147</v>
      </c>
      <c r="I10" s="17">
        <v>0.85762548262548266</v>
      </c>
      <c r="J10" s="17">
        <v>0.28587516087516085</v>
      </c>
      <c r="K10" s="17">
        <v>0.85762548262548266</v>
      </c>
      <c r="L10" s="17">
        <v>0</v>
      </c>
      <c r="M10" s="17">
        <v>0.33333333333333331</v>
      </c>
      <c r="N10" s="17">
        <v>0.85762548262548266</v>
      </c>
      <c r="O10" s="17">
        <v>0</v>
      </c>
      <c r="P10" s="17">
        <v>0.30778554778554768</v>
      </c>
      <c r="Q10" s="17">
        <v>0.85762548262548266</v>
      </c>
      <c r="R10" s="17">
        <v>0</v>
      </c>
      <c r="T10" s="17">
        <v>0</v>
      </c>
      <c r="U10" s="17">
        <v>13</v>
      </c>
      <c r="V10" s="17">
        <v>0</v>
      </c>
      <c r="W10" s="17">
        <v>0</v>
      </c>
      <c r="X10" s="17">
        <v>127</v>
      </c>
      <c r="Y10" s="17">
        <v>0</v>
      </c>
      <c r="Z10" s="17">
        <v>0</v>
      </c>
      <c r="AA10" s="17">
        <v>9</v>
      </c>
      <c r="AB10" s="17">
        <v>0</v>
      </c>
      <c r="AC10" s="17">
        <v>0.85762548262548266</v>
      </c>
      <c r="AD10" s="17">
        <v>1</v>
      </c>
      <c r="AE10" s="17">
        <v>0.92335664335664325</v>
      </c>
      <c r="AF10" s="17">
        <v>126</v>
      </c>
      <c r="AG10" s="17">
        <v>0</v>
      </c>
      <c r="AH10" s="17">
        <v>0</v>
      </c>
      <c r="AI10" s="17">
        <v>0</v>
      </c>
      <c r="AJ10" s="17">
        <v>13</v>
      </c>
      <c r="AK10" s="17">
        <v>0</v>
      </c>
      <c r="AL10" s="17">
        <v>8.5</v>
      </c>
      <c r="AM10" s="17">
        <v>0</v>
      </c>
      <c r="AN10" s="17">
        <v>0</v>
      </c>
      <c r="AO10" s="17">
        <v>0.85762548262548266</v>
      </c>
      <c r="AP10" s="17">
        <v>0.28587516087516085</v>
      </c>
      <c r="AQ10" s="17">
        <v>0.33333333333333331</v>
      </c>
      <c r="AR10" s="17">
        <v>0.30778554778554768</v>
      </c>
      <c r="AS10" s="17">
        <v>147</v>
      </c>
      <c r="AT10" s="17">
        <v>0.73552170137594841</v>
      </c>
      <c r="AU10" s="17">
        <v>0.85762548262548266</v>
      </c>
      <c r="AV10" s="17">
        <v>0.79189432189432185</v>
      </c>
      <c r="AW10" s="17">
        <v>147</v>
      </c>
    </row>
    <row r="11" spans="1:49" s="17" customFormat="1" x14ac:dyDescent="0.25">
      <c r="A11" s="17" t="s">
        <v>151</v>
      </c>
      <c r="B11" s="17" t="s">
        <v>49</v>
      </c>
      <c r="C11" s="17" t="s">
        <v>50</v>
      </c>
      <c r="D11" s="17" t="s">
        <v>69</v>
      </c>
      <c r="E11" s="17">
        <v>191.89707541465759</v>
      </c>
      <c r="F11" s="17">
        <v>1685</v>
      </c>
      <c r="G11" s="17">
        <v>1264</v>
      </c>
      <c r="H11" s="17">
        <v>421</v>
      </c>
      <c r="I11" s="17">
        <v>0.73292403552813767</v>
      </c>
      <c r="J11" s="17">
        <v>0.72030130748197085</v>
      </c>
      <c r="K11" s="17">
        <v>0.73292403552813767</v>
      </c>
      <c r="L11" s="17">
        <v>0</v>
      </c>
      <c r="M11" s="17">
        <v>0.6061564600074878</v>
      </c>
      <c r="N11" s="17">
        <v>0.73292403552813767</v>
      </c>
      <c r="O11" s="17">
        <v>0</v>
      </c>
      <c r="P11" s="17">
        <v>0.57668420377746787</v>
      </c>
      <c r="Q11" s="17">
        <v>0.73292403552813767</v>
      </c>
      <c r="R11" s="17">
        <v>0</v>
      </c>
      <c r="T11" s="17">
        <v>6</v>
      </c>
      <c r="U11" s="17">
        <v>38</v>
      </c>
      <c r="V11" s="17">
        <v>29</v>
      </c>
      <c r="W11" s="17">
        <v>1</v>
      </c>
      <c r="X11" s="17">
        <v>162</v>
      </c>
      <c r="Y11" s="17">
        <v>17</v>
      </c>
      <c r="Z11" s="17">
        <v>2</v>
      </c>
      <c r="AA11" s="17">
        <v>27</v>
      </c>
      <c r="AB11" s="17">
        <v>141</v>
      </c>
      <c r="AC11" s="17">
        <v>0.71512059085588509</v>
      </c>
      <c r="AD11" s="17">
        <v>0.90245965238982007</v>
      </c>
      <c r="AE11" s="17">
        <v>0.79773928642885283</v>
      </c>
      <c r="AF11" s="17">
        <v>180</v>
      </c>
      <c r="AG11" s="17">
        <v>0.68894927536231887</v>
      </c>
      <c r="AH11" s="17">
        <v>8.5901826484018229E-2</v>
      </c>
      <c r="AI11" s="17">
        <v>0.14091692298929137</v>
      </c>
      <c r="AJ11" s="17">
        <v>72</v>
      </c>
      <c r="AK11" s="17">
        <v>0.79139640191425953</v>
      </c>
      <c r="AL11" s="17">
        <v>169.25</v>
      </c>
      <c r="AM11" s="17">
        <v>0.75683405622770905</v>
      </c>
      <c r="AN11" s="17">
        <v>0.81065088757396453</v>
      </c>
      <c r="AO11" s="17">
        <v>0.73292403552813767</v>
      </c>
      <c r="AP11" s="17">
        <v>0.72030130748197085</v>
      </c>
      <c r="AQ11" s="17">
        <v>0.6061564600074878</v>
      </c>
      <c r="AR11" s="17">
        <v>0.57668420377746787</v>
      </c>
      <c r="AS11" s="17">
        <v>421</v>
      </c>
      <c r="AT11" s="17">
        <v>0.7273779310286238</v>
      </c>
      <c r="AU11" s="17">
        <v>0.73292403552813767</v>
      </c>
      <c r="AV11" s="17">
        <v>0.68220752513543448</v>
      </c>
      <c r="AW11" s="17">
        <v>421</v>
      </c>
    </row>
    <row r="12" spans="1:49" s="17" customFormat="1" x14ac:dyDescent="0.25">
      <c r="A12" s="17" t="s">
        <v>151</v>
      </c>
      <c r="B12" s="17" t="s">
        <v>51</v>
      </c>
      <c r="C12" s="17" t="s">
        <v>52</v>
      </c>
      <c r="D12" s="17" t="s">
        <v>69</v>
      </c>
      <c r="E12" s="17">
        <v>722.74250245094288</v>
      </c>
      <c r="F12" s="17">
        <v>7476</v>
      </c>
      <c r="G12" s="17">
        <v>5607</v>
      </c>
      <c r="H12" s="17">
        <v>1869</v>
      </c>
      <c r="I12" s="17">
        <v>0.7664526484751204</v>
      </c>
      <c r="J12" s="17">
        <v>0.6990305129758112</v>
      </c>
      <c r="K12" s="17">
        <v>0.7664526484751204</v>
      </c>
      <c r="L12" s="17">
        <v>0</v>
      </c>
      <c r="M12" s="17">
        <v>0.70388373111151681</v>
      </c>
      <c r="N12" s="17">
        <v>0.7664526484751204</v>
      </c>
      <c r="O12" s="17">
        <v>0</v>
      </c>
      <c r="P12" s="17">
        <v>0.70099900045298924</v>
      </c>
      <c r="Q12" s="17">
        <v>0.76645264847512029</v>
      </c>
      <c r="R12" s="17">
        <v>0</v>
      </c>
      <c r="T12" s="17">
        <v>158</v>
      </c>
      <c r="U12" s="17">
        <v>39</v>
      </c>
      <c r="V12" s="17">
        <v>86</v>
      </c>
      <c r="W12" s="17">
        <v>35</v>
      </c>
      <c r="X12" s="17">
        <v>308</v>
      </c>
      <c r="Y12" s="17">
        <v>87</v>
      </c>
      <c r="Z12" s="17">
        <v>92</v>
      </c>
      <c r="AA12" s="17">
        <v>99</v>
      </c>
      <c r="AB12" s="17">
        <v>967</v>
      </c>
      <c r="AC12" s="17">
        <v>0.69073394147901612</v>
      </c>
      <c r="AD12" s="17">
        <v>0.71810863555049598</v>
      </c>
      <c r="AE12" s="17">
        <v>0.7038854107488044</v>
      </c>
      <c r="AF12" s="17">
        <v>429</v>
      </c>
      <c r="AG12" s="17">
        <v>0.55743580267610915</v>
      </c>
      <c r="AH12" s="17">
        <v>0.55837593664636742</v>
      </c>
      <c r="AI12" s="17">
        <v>0.55719345016103905</v>
      </c>
      <c r="AJ12" s="17">
        <v>283</v>
      </c>
      <c r="AK12" s="17">
        <v>0.84191814044912383</v>
      </c>
      <c r="AL12" s="17">
        <v>1157.25</v>
      </c>
      <c r="AM12" s="17">
        <v>0.84892179477230834</v>
      </c>
      <c r="AN12" s="17">
        <v>0.8089887640449438</v>
      </c>
      <c r="AO12" s="17">
        <v>0.7664526484751204</v>
      </c>
      <c r="AP12" s="17">
        <v>0.6990305129758112</v>
      </c>
      <c r="AQ12" s="17">
        <v>0.70388373111151681</v>
      </c>
      <c r="AR12" s="17">
        <v>0.70099900045298924</v>
      </c>
      <c r="AS12" s="17">
        <v>1869</v>
      </c>
      <c r="AT12" s="17">
        <v>0.76853041425495938</v>
      </c>
      <c r="AU12" s="17">
        <v>0.7664526484751204</v>
      </c>
      <c r="AV12" s="17">
        <v>0.76718260808546135</v>
      </c>
      <c r="AW12" s="17">
        <v>1869</v>
      </c>
    </row>
    <row r="13" spans="1:49" s="17" customFormat="1" x14ac:dyDescent="0.25">
      <c r="A13" s="17" t="s">
        <v>151</v>
      </c>
      <c r="B13" s="17" t="s">
        <v>53</v>
      </c>
      <c r="C13" s="17" t="s">
        <v>54</v>
      </c>
      <c r="D13" s="17" t="s">
        <v>69</v>
      </c>
      <c r="E13" s="17">
        <v>706.82383871078491</v>
      </c>
      <c r="F13" s="17">
        <v>7294</v>
      </c>
      <c r="G13" s="17">
        <v>5471</v>
      </c>
      <c r="H13" s="17">
        <v>1823</v>
      </c>
      <c r="I13" s="17">
        <v>0.74691450195359499</v>
      </c>
      <c r="J13" s="17">
        <v>0.72351906703866042</v>
      </c>
      <c r="K13" s="17">
        <v>0.74691450195359499</v>
      </c>
      <c r="L13" s="17">
        <v>0</v>
      </c>
      <c r="M13" s="17">
        <v>0.72361854514028645</v>
      </c>
      <c r="N13" s="17">
        <v>0.74691450195359499</v>
      </c>
      <c r="O13" s="17">
        <v>0</v>
      </c>
      <c r="P13" s="17">
        <v>0.72316691111719067</v>
      </c>
      <c r="Q13" s="17">
        <v>0.74691450195359499</v>
      </c>
      <c r="R13" s="17">
        <v>0</v>
      </c>
      <c r="T13" s="17">
        <v>236</v>
      </c>
      <c r="U13" s="17">
        <v>71</v>
      </c>
      <c r="V13" s="17">
        <v>71</v>
      </c>
      <c r="W13" s="17">
        <v>76</v>
      </c>
      <c r="X13" s="17">
        <v>678</v>
      </c>
      <c r="Y13" s="17">
        <v>83</v>
      </c>
      <c r="Z13" s="17">
        <v>71</v>
      </c>
      <c r="AA13" s="17">
        <v>90</v>
      </c>
      <c r="AB13" s="17">
        <v>448</v>
      </c>
      <c r="AC13" s="17">
        <v>0.80915603535298863</v>
      </c>
      <c r="AD13" s="17">
        <v>0.80979953122727777</v>
      </c>
      <c r="AE13" s="17">
        <v>0.8091929815438974</v>
      </c>
      <c r="AF13" s="17">
        <v>837</v>
      </c>
      <c r="AG13" s="17">
        <v>0.61639872092590631</v>
      </c>
      <c r="AH13" s="17">
        <v>0.62514034496793125</v>
      </c>
      <c r="AI13" s="17">
        <v>0.6205288420772217</v>
      </c>
      <c r="AJ13" s="17">
        <v>377</v>
      </c>
      <c r="AK13" s="17">
        <v>0.73977890973045279</v>
      </c>
      <c r="AL13" s="17">
        <v>608.75</v>
      </c>
      <c r="AM13" s="17">
        <v>0.74500244483708633</v>
      </c>
      <c r="AN13" s="17">
        <v>0.76354679802955661</v>
      </c>
      <c r="AO13" s="17">
        <v>0.74691450195359499</v>
      </c>
      <c r="AP13" s="17">
        <v>0.72351906703866042</v>
      </c>
      <c r="AQ13" s="17">
        <v>0.72361854514028645</v>
      </c>
      <c r="AR13" s="17">
        <v>0.72316691111719067</v>
      </c>
      <c r="AS13" s="17">
        <v>1823</v>
      </c>
      <c r="AT13" s="17">
        <v>0.74783588435684778</v>
      </c>
      <c r="AU13" s="17">
        <v>0.74691450195359499</v>
      </c>
      <c r="AV13" s="17">
        <v>0.74696758386962814</v>
      </c>
      <c r="AW13" s="17">
        <v>1823</v>
      </c>
    </row>
    <row r="14" spans="1:49" s="17" customFormat="1" x14ac:dyDescent="0.25">
      <c r="A14" s="17" t="s">
        <v>151</v>
      </c>
      <c r="B14" s="17" t="s">
        <v>55</v>
      </c>
      <c r="C14" s="17" t="s">
        <v>56</v>
      </c>
      <c r="D14" s="17" t="s">
        <v>69</v>
      </c>
      <c r="E14" s="17">
        <v>188.45578622817993</v>
      </c>
      <c r="F14" s="17">
        <v>1660</v>
      </c>
      <c r="G14" s="17">
        <v>1245</v>
      </c>
      <c r="H14" s="17">
        <v>415</v>
      </c>
      <c r="I14" s="17">
        <v>0.66987951807228918</v>
      </c>
      <c r="J14" s="17">
        <v>0.44750070817610793</v>
      </c>
      <c r="K14" s="17">
        <v>0.66987951807228918</v>
      </c>
      <c r="L14" s="17">
        <v>0</v>
      </c>
      <c r="M14" s="17">
        <v>0.49955424063099219</v>
      </c>
      <c r="N14" s="17">
        <v>0.66987951807228918</v>
      </c>
      <c r="O14" s="17">
        <v>0</v>
      </c>
      <c r="P14" s="17">
        <v>0.45767027553938333</v>
      </c>
      <c r="Q14" s="17">
        <v>0.66987951807228918</v>
      </c>
      <c r="R14" s="17">
        <v>0</v>
      </c>
      <c r="T14" s="17">
        <v>3</v>
      </c>
      <c r="U14" s="17">
        <v>40</v>
      </c>
      <c r="V14" s="17">
        <v>16</v>
      </c>
      <c r="W14" s="17">
        <v>2</v>
      </c>
      <c r="X14" s="17">
        <v>55</v>
      </c>
      <c r="Y14" s="17">
        <v>31</v>
      </c>
      <c r="Z14" s="17">
        <v>1</v>
      </c>
      <c r="AA14" s="17">
        <v>47</v>
      </c>
      <c r="AB14" s="17">
        <v>220</v>
      </c>
      <c r="AC14" s="17">
        <v>0.38794098137085387</v>
      </c>
      <c r="AD14" s="17">
        <v>0.62852664576802508</v>
      </c>
      <c r="AE14" s="17">
        <v>0.4786697222914274</v>
      </c>
      <c r="AF14" s="17">
        <v>87</v>
      </c>
      <c r="AG14" s="17">
        <v>0.13043478260869565</v>
      </c>
      <c r="AH14" s="17">
        <v>0.05</v>
      </c>
      <c r="AI14" s="17">
        <v>7.2289156626506021E-2</v>
      </c>
      <c r="AJ14" s="17">
        <v>60</v>
      </c>
      <c r="AK14" s="17">
        <v>0.8220519477002165</v>
      </c>
      <c r="AL14" s="17">
        <v>268.25</v>
      </c>
      <c r="AM14" s="17">
        <v>0.82412636054877431</v>
      </c>
      <c r="AN14" s="17">
        <v>0.83955223880597019</v>
      </c>
      <c r="AO14" s="17">
        <v>0.66987951807228918</v>
      </c>
      <c r="AP14" s="17">
        <v>0.44750070817610793</v>
      </c>
      <c r="AQ14" s="17">
        <v>0.49955424063099219</v>
      </c>
      <c r="AR14" s="17">
        <v>0.45767027553938333</v>
      </c>
      <c r="AS14" s="17">
        <v>415</v>
      </c>
      <c r="AT14" s="17">
        <v>0.63335336989722946</v>
      </c>
      <c r="AU14" s="17">
        <v>0.66987951807228918</v>
      </c>
      <c r="AV14" s="17">
        <v>0.64273567677616861</v>
      </c>
      <c r="AW14" s="17">
        <v>415</v>
      </c>
    </row>
    <row r="15" spans="1:49" s="17" customFormat="1" x14ac:dyDescent="0.25">
      <c r="A15" s="17" t="s">
        <v>151</v>
      </c>
      <c r="B15" s="17" t="s">
        <v>57</v>
      </c>
      <c r="C15" s="17" t="s">
        <v>58</v>
      </c>
      <c r="D15" s="17" t="s">
        <v>69</v>
      </c>
      <c r="E15" s="17">
        <v>5983.9795298576355</v>
      </c>
      <c r="F15" s="17">
        <v>64637</v>
      </c>
      <c r="G15" s="17">
        <v>48478</v>
      </c>
      <c r="H15" s="17">
        <v>16159</v>
      </c>
      <c r="I15" s="17">
        <v>0.68268952554717699</v>
      </c>
      <c r="J15" s="17">
        <v>0.64652509281103809</v>
      </c>
      <c r="K15" s="17">
        <v>0.68268952554717699</v>
      </c>
      <c r="L15" s="17">
        <v>0</v>
      </c>
      <c r="M15" s="17">
        <v>0.64427369007949342</v>
      </c>
      <c r="N15" s="17">
        <v>0.68268952554717699</v>
      </c>
      <c r="O15" s="17">
        <v>0</v>
      </c>
      <c r="P15" s="17">
        <v>0.64526275853787096</v>
      </c>
      <c r="Q15" s="17">
        <v>0.68268952554717699</v>
      </c>
      <c r="R15" s="17">
        <v>0</v>
      </c>
      <c r="T15" s="17">
        <v>1647</v>
      </c>
      <c r="U15" s="17">
        <v>244</v>
      </c>
      <c r="V15" s="17">
        <v>1033</v>
      </c>
      <c r="W15" s="17">
        <v>286</v>
      </c>
      <c r="X15" s="17">
        <v>2558</v>
      </c>
      <c r="Y15" s="17">
        <v>1282</v>
      </c>
      <c r="Z15" s="17">
        <v>903</v>
      </c>
      <c r="AA15" s="17">
        <v>1381</v>
      </c>
      <c r="AB15" s="17">
        <v>6827</v>
      </c>
      <c r="AC15" s="17">
        <v>0.61170420601678754</v>
      </c>
      <c r="AD15" s="17">
        <v>0.62010625890509552</v>
      </c>
      <c r="AE15" s="17">
        <v>0.61578264620260059</v>
      </c>
      <c r="AF15" s="17">
        <v>4126</v>
      </c>
      <c r="AG15" s="17">
        <v>0.58102689259704532</v>
      </c>
      <c r="AH15" s="17">
        <v>0.56341451800031173</v>
      </c>
      <c r="AI15" s="17">
        <v>0.57194308498167812</v>
      </c>
      <c r="AJ15" s="17">
        <v>2923</v>
      </c>
      <c r="AK15" s="17">
        <v>0.74806254442933418</v>
      </c>
      <c r="AL15" s="17">
        <v>9110.5</v>
      </c>
      <c r="AM15" s="17">
        <v>0.74684417981928131</v>
      </c>
      <c r="AN15" s="17">
        <v>0.75279912184412734</v>
      </c>
      <c r="AO15" s="17">
        <v>0.68268952554717699</v>
      </c>
      <c r="AP15" s="17">
        <v>0.64652509281103809</v>
      </c>
      <c r="AQ15" s="17">
        <v>0.64427369007949342</v>
      </c>
      <c r="AR15" s="17">
        <v>0.64526275853787096</v>
      </c>
      <c r="AS15" s="17">
        <v>16159</v>
      </c>
      <c r="AT15" s="17">
        <v>0.6823458029422883</v>
      </c>
      <c r="AU15" s="17">
        <v>0.68268952554717699</v>
      </c>
      <c r="AV15" s="17">
        <v>0.68243068381793304</v>
      </c>
      <c r="AW15" s="17">
        <v>16159</v>
      </c>
    </row>
    <row r="16" spans="1:49" s="17" customFormat="1" x14ac:dyDescent="0.25">
      <c r="A16" s="17" t="s">
        <v>151</v>
      </c>
      <c r="B16" s="17" t="s">
        <v>59</v>
      </c>
      <c r="C16" s="17" t="s">
        <v>60</v>
      </c>
      <c r="D16" s="17" t="s">
        <v>69</v>
      </c>
      <c r="E16" s="17">
        <v>52.969110012054443</v>
      </c>
      <c r="F16" s="17">
        <v>163</v>
      </c>
      <c r="G16" s="17">
        <v>123</v>
      </c>
      <c r="H16" s="17">
        <v>40</v>
      </c>
      <c r="I16" s="17">
        <v>0.65640243902439022</v>
      </c>
      <c r="J16" s="17">
        <v>0.21880081300813004</v>
      </c>
      <c r="K16" s="17">
        <v>0.65640243902439022</v>
      </c>
      <c r="L16" s="17">
        <v>0</v>
      </c>
      <c r="M16" s="17">
        <v>0.33333333333333331</v>
      </c>
      <c r="N16" s="17">
        <v>0.65640243902439022</v>
      </c>
      <c r="O16" s="17">
        <v>0</v>
      </c>
      <c r="P16" s="17">
        <v>0.26418597742127153</v>
      </c>
      <c r="Q16" s="17">
        <v>0.65640243902439022</v>
      </c>
      <c r="R16" s="17">
        <v>0</v>
      </c>
      <c r="T16" s="17">
        <v>27</v>
      </c>
      <c r="U16" s="17">
        <v>0</v>
      </c>
      <c r="V16" s="17">
        <v>0</v>
      </c>
      <c r="W16" s="17">
        <v>12</v>
      </c>
      <c r="X16" s="17">
        <v>0</v>
      </c>
      <c r="Y16" s="17">
        <v>0</v>
      </c>
      <c r="Z16" s="17">
        <v>2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13</v>
      </c>
      <c r="AG16" s="17">
        <v>0.65640243902439022</v>
      </c>
      <c r="AH16" s="17">
        <v>1</v>
      </c>
      <c r="AI16" s="17">
        <v>0.79255793226381466</v>
      </c>
      <c r="AJ16" s="17">
        <v>26</v>
      </c>
      <c r="AK16" s="17">
        <v>0</v>
      </c>
      <c r="AL16" s="17">
        <v>1.75</v>
      </c>
      <c r="AM16" s="17">
        <v>0</v>
      </c>
      <c r="AN16" s="17">
        <v>0</v>
      </c>
      <c r="AO16" s="17">
        <v>0.65640243902439022</v>
      </c>
      <c r="AP16" s="17">
        <v>0.21880081300813004</v>
      </c>
      <c r="AQ16" s="17">
        <v>0.33333333333333331</v>
      </c>
      <c r="AR16" s="17">
        <v>0.26418597742127153</v>
      </c>
      <c r="AS16" s="17">
        <v>40</v>
      </c>
      <c r="AT16" s="17">
        <v>0.43087782569898869</v>
      </c>
      <c r="AU16" s="17">
        <v>0.65640243902439022</v>
      </c>
      <c r="AV16" s="17">
        <v>0.52024694578496589</v>
      </c>
      <c r="AW16" s="17">
        <v>40</v>
      </c>
    </row>
    <row r="17" spans="1:49" s="17" customFormat="1" x14ac:dyDescent="0.25">
      <c r="A17" s="17" t="s">
        <v>151</v>
      </c>
      <c r="B17" s="17" t="s">
        <v>61</v>
      </c>
      <c r="C17" s="17" t="s">
        <v>62</v>
      </c>
      <c r="D17" s="17" t="s">
        <v>69</v>
      </c>
      <c r="E17" s="17">
        <v>80.167289972305298</v>
      </c>
      <c r="F17" s="17">
        <v>491</v>
      </c>
      <c r="G17" s="17">
        <v>369</v>
      </c>
      <c r="H17" s="17">
        <v>122</v>
      </c>
      <c r="I17" s="17">
        <v>0.56619019059043052</v>
      </c>
      <c r="J17" s="17">
        <v>0.18873006353014352</v>
      </c>
      <c r="K17" s="17">
        <v>0.56619019059043052</v>
      </c>
      <c r="L17" s="17">
        <v>0</v>
      </c>
      <c r="M17" s="17">
        <v>0.33333333333333331</v>
      </c>
      <c r="N17" s="17">
        <v>0.56619019059043052</v>
      </c>
      <c r="O17" s="17">
        <v>0</v>
      </c>
      <c r="P17" s="17">
        <v>0.24100335758981445</v>
      </c>
      <c r="Q17" s="17">
        <v>0.56619019059043052</v>
      </c>
      <c r="R17" s="17">
        <v>0</v>
      </c>
      <c r="T17" s="17">
        <v>0</v>
      </c>
      <c r="U17" s="17">
        <v>48</v>
      </c>
      <c r="V17" s="17">
        <v>0</v>
      </c>
      <c r="W17" s="17">
        <v>0</v>
      </c>
      <c r="X17" s="17">
        <v>70</v>
      </c>
      <c r="Y17" s="17">
        <v>0</v>
      </c>
      <c r="Z17" s="17">
        <v>0</v>
      </c>
      <c r="AA17" s="17">
        <v>6</v>
      </c>
      <c r="AB17" s="17">
        <v>0</v>
      </c>
      <c r="AC17" s="17">
        <v>0.56619019059043052</v>
      </c>
      <c r="AD17" s="17">
        <v>1</v>
      </c>
      <c r="AE17" s="17">
        <v>0.72301007276944351</v>
      </c>
      <c r="AF17" s="17">
        <v>69</v>
      </c>
      <c r="AG17" s="17">
        <v>0</v>
      </c>
      <c r="AH17" s="17">
        <v>0</v>
      </c>
      <c r="AI17" s="17">
        <v>0</v>
      </c>
      <c r="AJ17" s="17">
        <v>47</v>
      </c>
      <c r="AK17" s="17">
        <v>0</v>
      </c>
      <c r="AL17" s="17">
        <v>5.5</v>
      </c>
      <c r="AM17" s="17">
        <v>0</v>
      </c>
      <c r="AN17" s="17">
        <v>0</v>
      </c>
      <c r="AO17" s="17">
        <v>0.56619019059043052</v>
      </c>
      <c r="AP17" s="17">
        <v>0.18873006353014352</v>
      </c>
      <c r="AQ17" s="17">
        <v>0.33333333333333331</v>
      </c>
      <c r="AR17" s="17">
        <v>0.24100335758981445</v>
      </c>
      <c r="AS17" s="17">
        <v>122</v>
      </c>
      <c r="AT17" s="17">
        <v>0.32058247494906694</v>
      </c>
      <c r="AU17" s="17">
        <v>0.56619019059043052</v>
      </c>
      <c r="AV17" s="17">
        <v>0.40937030841141736</v>
      </c>
      <c r="AW17" s="17">
        <v>122</v>
      </c>
    </row>
    <row r="18" spans="1:49" s="17" customFormat="1" x14ac:dyDescent="0.25">
      <c r="A18" s="17" t="s">
        <v>151</v>
      </c>
      <c r="B18" s="17" t="s">
        <v>63</v>
      </c>
      <c r="C18" s="17" t="s">
        <v>64</v>
      </c>
      <c r="D18" s="17" t="s">
        <v>69</v>
      </c>
      <c r="E18" s="17">
        <v>6487.8359780311584</v>
      </c>
      <c r="F18" s="17">
        <v>70002</v>
      </c>
      <c r="G18" s="17">
        <v>52502</v>
      </c>
      <c r="H18" s="17">
        <v>17500</v>
      </c>
      <c r="I18" s="17">
        <v>0.71847948280506424</v>
      </c>
      <c r="J18" s="17">
        <v>0.72064417159970118</v>
      </c>
      <c r="K18" s="17">
        <v>0.71847948280506424</v>
      </c>
      <c r="L18" s="17">
        <v>0</v>
      </c>
      <c r="M18" s="17">
        <v>0.71847884181951294</v>
      </c>
      <c r="N18" s="17">
        <v>0.71847948280506424</v>
      </c>
      <c r="O18" s="17">
        <v>0</v>
      </c>
      <c r="P18" s="17">
        <v>0.71934605645134131</v>
      </c>
      <c r="Q18" s="17">
        <v>0.71847948280506424</v>
      </c>
      <c r="R18" s="17">
        <v>0</v>
      </c>
      <c r="T18" s="17">
        <v>4126</v>
      </c>
      <c r="U18" s="17">
        <v>242</v>
      </c>
      <c r="V18" s="17">
        <v>1467</v>
      </c>
      <c r="W18" s="17">
        <v>245</v>
      </c>
      <c r="X18" s="17">
        <v>4711</v>
      </c>
      <c r="Y18" s="17">
        <v>877</v>
      </c>
      <c r="Z18" s="17">
        <v>1310</v>
      </c>
      <c r="AA18" s="17">
        <v>787</v>
      </c>
      <c r="AB18" s="17">
        <v>3737</v>
      </c>
      <c r="AC18" s="17">
        <v>0.82087978567303654</v>
      </c>
      <c r="AD18" s="17">
        <v>0.80761957884933644</v>
      </c>
      <c r="AE18" s="17">
        <v>0.81419317441265804</v>
      </c>
      <c r="AF18" s="17">
        <v>5833</v>
      </c>
      <c r="AG18" s="17">
        <v>0.7264126728742708</v>
      </c>
      <c r="AH18" s="17">
        <v>0.70720737154420477</v>
      </c>
      <c r="AI18" s="17">
        <v>0.7165607440373889</v>
      </c>
      <c r="AJ18" s="17">
        <v>5834</v>
      </c>
      <c r="AK18" s="17">
        <v>0.62728425090397688</v>
      </c>
      <c r="AL18" s="17">
        <v>5833.5</v>
      </c>
      <c r="AM18" s="17">
        <v>0.6146400562517963</v>
      </c>
      <c r="AN18" s="17">
        <v>0.64169381107491852</v>
      </c>
      <c r="AO18" s="17">
        <v>0.71847948280506424</v>
      </c>
      <c r="AP18" s="17">
        <v>0.72064417159970118</v>
      </c>
      <c r="AQ18" s="17">
        <v>0.71847884181951294</v>
      </c>
      <c r="AR18" s="17">
        <v>0.71934605645134131</v>
      </c>
      <c r="AS18" s="17">
        <v>17500</v>
      </c>
      <c r="AT18" s="17">
        <v>0.72064394470031612</v>
      </c>
      <c r="AU18" s="17">
        <v>0.71847948280506424</v>
      </c>
      <c r="AV18" s="17">
        <v>0.71934626649435096</v>
      </c>
      <c r="AW18" s="17">
        <v>17500</v>
      </c>
    </row>
    <row r="19" spans="1:49" s="17" customFormat="1" x14ac:dyDescent="0.25">
      <c r="A19" s="17" t="s">
        <v>151</v>
      </c>
      <c r="B19" s="17" t="s">
        <v>65</v>
      </c>
      <c r="C19" s="17" t="s">
        <v>66</v>
      </c>
      <c r="D19" s="17" t="s">
        <v>69</v>
      </c>
      <c r="E19" s="17">
        <v>6639.5829112529755</v>
      </c>
      <c r="F19" s="17">
        <v>70440</v>
      </c>
      <c r="G19" s="17">
        <v>52830</v>
      </c>
      <c r="H19" s="17">
        <v>17610</v>
      </c>
      <c r="I19" s="17">
        <v>0.78391538898353208</v>
      </c>
      <c r="J19" s="17">
        <v>0.74394566329104672</v>
      </c>
      <c r="K19" s="17">
        <v>0.78391538898353208</v>
      </c>
      <c r="L19" s="17">
        <v>0</v>
      </c>
      <c r="M19" s="17">
        <v>0.72529653516873638</v>
      </c>
      <c r="N19" s="17">
        <v>0.78391538898353208</v>
      </c>
      <c r="O19" s="17">
        <v>0</v>
      </c>
      <c r="P19" s="17">
        <v>0.73355582622550808</v>
      </c>
      <c r="Q19" s="17">
        <v>0.78391538898353208</v>
      </c>
      <c r="R19" s="17">
        <v>0</v>
      </c>
      <c r="T19" s="17">
        <v>2857</v>
      </c>
      <c r="U19" s="17">
        <v>375</v>
      </c>
      <c r="V19" s="17">
        <v>627</v>
      </c>
      <c r="W19" s="17">
        <v>199</v>
      </c>
      <c r="X19" s="17">
        <v>8872</v>
      </c>
      <c r="Y19" s="17">
        <v>835</v>
      </c>
      <c r="Z19" s="17">
        <v>517</v>
      </c>
      <c r="AA19" s="17">
        <v>1252</v>
      </c>
      <c r="AB19" s="17">
        <v>2077</v>
      </c>
      <c r="AC19" s="17">
        <v>0.84500709379897254</v>
      </c>
      <c r="AD19" s="17">
        <v>0.89559104191209593</v>
      </c>
      <c r="AE19" s="17">
        <v>0.86956132420501697</v>
      </c>
      <c r="AF19" s="17">
        <v>9905</v>
      </c>
      <c r="AG19" s="17">
        <v>0.79992633372096023</v>
      </c>
      <c r="AH19" s="17">
        <v>0.74021767297227259</v>
      </c>
      <c r="AI19" s="17">
        <v>0.76868054366346006</v>
      </c>
      <c r="AJ19" s="17">
        <v>3859</v>
      </c>
      <c r="AK19" s="17">
        <v>0.56242561080804709</v>
      </c>
      <c r="AL19" s="17">
        <v>3845.25</v>
      </c>
      <c r="AM19" s="17">
        <v>0.5869035623532074</v>
      </c>
      <c r="AN19" s="17">
        <v>0.55590223608944356</v>
      </c>
      <c r="AO19" s="17">
        <v>0.78391538898353208</v>
      </c>
      <c r="AP19" s="17">
        <v>0.74394566329104672</v>
      </c>
      <c r="AQ19" s="17">
        <v>0.72529653516873638</v>
      </c>
      <c r="AR19" s="17">
        <v>0.73355582622550808</v>
      </c>
      <c r="AS19" s="17">
        <v>17610</v>
      </c>
      <c r="AT19" s="17">
        <v>0.7787696687907385</v>
      </c>
      <c r="AU19" s="17">
        <v>0.78391538898353208</v>
      </c>
      <c r="AV19" s="17">
        <v>0.78038973418006008</v>
      </c>
      <c r="AW19" s="17">
        <v>17610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0766C-1619-49C5-A59A-8A8568351D7D}">
  <dimension ref="A1:AD19"/>
  <sheetViews>
    <sheetView topLeftCell="Q1" zoomScale="145" zoomScaleNormal="145" workbookViewId="0">
      <selection sqref="A1:AD1"/>
    </sheetView>
  </sheetViews>
  <sheetFormatPr baseColWidth="10" defaultRowHeight="15" x14ac:dyDescent="0.25"/>
  <cols>
    <col min="6" max="6" width="12.7109375" customWidth="1"/>
    <col min="7" max="7" width="12.28515625" customWidth="1"/>
    <col min="9" max="9" width="12" customWidth="1"/>
    <col min="10" max="10" width="11.5703125" customWidth="1"/>
    <col min="11" max="11" width="12.140625" customWidth="1"/>
    <col min="12" max="12" width="11.5703125" customWidth="1"/>
    <col min="14" max="14" width="11.5703125" customWidth="1"/>
    <col min="15" max="15" width="12.5703125" customWidth="1"/>
    <col min="16" max="16" width="11.5703125" customWidth="1"/>
    <col min="17" max="17" width="12.28515625" customWidth="1"/>
    <col min="19" max="19" width="15.7109375" customWidth="1"/>
    <col min="20" max="20" width="15.28515625" customWidth="1"/>
    <col min="21" max="21" width="13.140625" customWidth="1"/>
    <col min="22" max="22" width="12.7109375" customWidth="1"/>
    <col min="25" max="25" width="19.140625" customWidth="1"/>
    <col min="26" max="26" width="16" customWidth="1"/>
    <col min="27" max="27" width="18.28515625" customWidth="1"/>
    <col min="28" max="28" width="21.85546875" customWidth="1"/>
    <col min="29" max="29" width="19.28515625" customWidth="1"/>
    <col min="30" max="30" width="21.140625" customWidth="1"/>
    <col min="31" max="31" width="18.42578125" customWidth="1"/>
    <col min="32" max="32" width="21.7109375" customWidth="1"/>
  </cols>
  <sheetData>
    <row r="1" spans="1: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231</v>
      </c>
      <c r="J1" s="5" t="s">
        <v>233</v>
      </c>
      <c r="K1" s="5" t="s">
        <v>234</v>
      </c>
      <c r="L1" s="5" t="s">
        <v>232</v>
      </c>
      <c r="M1" s="5" t="s">
        <v>235</v>
      </c>
      <c r="N1" s="5" t="s">
        <v>236</v>
      </c>
      <c r="O1" s="5" t="s">
        <v>237</v>
      </c>
      <c r="P1" s="5" t="s">
        <v>238</v>
      </c>
      <c r="Q1" s="5" t="s">
        <v>239</v>
      </c>
      <c r="R1" s="5" t="s">
        <v>8</v>
      </c>
      <c r="S1" s="5" t="s">
        <v>9</v>
      </c>
      <c r="T1" s="5" t="s">
        <v>10</v>
      </c>
      <c r="U1" s="5" t="s">
        <v>12</v>
      </c>
      <c r="V1" s="5" t="s">
        <v>13</v>
      </c>
      <c r="W1" s="5" t="s">
        <v>15</v>
      </c>
      <c r="X1" s="5" t="s">
        <v>16</v>
      </c>
      <c r="Y1" s="5" t="s">
        <v>20</v>
      </c>
      <c r="Z1" s="5" t="s">
        <v>21</v>
      </c>
      <c r="AA1" s="5" t="s">
        <v>22</v>
      </c>
      <c r="AB1" s="5" t="s">
        <v>24</v>
      </c>
      <c r="AC1" s="5" t="s">
        <v>25</v>
      </c>
      <c r="AD1" s="5" t="s">
        <v>26</v>
      </c>
    </row>
    <row r="2" spans="1:30" x14ac:dyDescent="0.25">
      <c r="A2" s="8" t="s">
        <v>151</v>
      </c>
      <c r="B2" s="8" t="s">
        <v>28</v>
      </c>
      <c r="C2" s="8" t="s">
        <v>29</v>
      </c>
      <c r="D2" s="8" t="s">
        <v>69</v>
      </c>
      <c r="E2" s="8">
        <v>64.159603834152222</v>
      </c>
      <c r="F2" s="8">
        <v>270</v>
      </c>
      <c r="G2" s="8">
        <v>203</v>
      </c>
      <c r="H2" s="8">
        <v>67</v>
      </c>
      <c r="I2" s="8">
        <v>0</v>
      </c>
      <c r="J2" s="8">
        <v>0</v>
      </c>
      <c r="K2" s="8">
        <v>22</v>
      </c>
      <c r="L2" s="8">
        <v>0</v>
      </c>
      <c r="M2" s="8">
        <v>0</v>
      </c>
      <c r="N2" s="8">
        <v>14</v>
      </c>
      <c r="O2" s="8">
        <v>0</v>
      </c>
      <c r="P2" s="8">
        <v>0</v>
      </c>
      <c r="Q2" s="8">
        <v>31</v>
      </c>
      <c r="R2" s="8">
        <v>0.45928446005267776</v>
      </c>
      <c r="S2" s="8">
        <v>0.1530948200175592</v>
      </c>
      <c r="T2" s="8">
        <v>0.45928446005267776</v>
      </c>
      <c r="U2" s="8">
        <v>0.33333333333333331</v>
      </c>
      <c r="V2" s="8">
        <v>0.45928446005267776</v>
      </c>
      <c r="W2" s="8">
        <v>0.20981928124785265</v>
      </c>
      <c r="X2" s="8">
        <v>0.45928446005267776</v>
      </c>
      <c r="Y2" s="8">
        <v>0.1530948200175592</v>
      </c>
      <c r="Z2" s="8">
        <v>0.33333333333333331</v>
      </c>
      <c r="AA2" s="8">
        <v>0.20981928124785265</v>
      </c>
      <c r="AB2" s="8">
        <v>0.21095378957867789</v>
      </c>
      <c r="AC2" s="8">
        <v>0.45928446005267776</v>
      </c>
      <c r="AD2" s="8">
        <v>0.28911107636179756</v>
      </c>
    </row>
    <row r="3" spans="1:30" x14ac:dyDescent="0.25">
      <c r="A3" s="10" t="s">
        <v>151</v>
      </c>
      <c r="B3" s="10" t="s">
        <v>31</v>
      </c>
      <c r="C3" s="10" t="s">
        <v>32</v>
      </c>
      <c r="D3" s="10" t="s">
        <v>69</v>
      </c>
      <c r="E3" s="10">
        <v>101.09099674224854</v>
      </c>
      <c r="F3" s="10">
        <v>704</v>
      </c>
      <c r="G3" s="10">
        <v>528</v>
      </c>
      <c r="H3" s="10">
        <v>176</v>
      </c>
      <c r="I3" s="10">
        <v>90</v>
      </c>
      <c r="J3" s="10">
        <v>0</v>
      </c>
      <c r="K3" s="10">
        <v>2</v>
      </c>
      <c r="L3" s="10">
        <v>48</v>
      </c>
      <c r="M3" s="10">
        <v>0</v>
      </c>
      <c r="N3" s="10">
        <v>2</v>
      </c>
      <c r="O3" s="10">
        <v>26</v>
      </c>
      <c r="P3" s="10">
        <v>0</v>
      </c>
      <c r="Q3" s="10">
        <v>7</v>
      </c>
      <c r="R3" s="10">
        <v>0.55397727272727271</v>
      </c>
      <c r="S3" s="10">
        <v>0.34591210510843834</v>
      </c>
      <c r="T3" s="10">
        <v>0.55397727272727271</v>
      </c>
      <c r="U3" s="10">
        <v>0.398413482652613</v>
      </c>
      <c r="V3" s="10">
        <v>0.55397727272727271</v>
      </c>
      <c r="W3" s="10">
        <v>0.32684065118551608</v>
      </c>
      <c r="X3" s="10">
        <v>0.55397727272727271</v>
      </c>
      <c r="Y3" s="10">
        <v>0.34591210510843834</v>
      </c>
      <c r="Z3" s="10">
        <v>0.398413482652613</v>
      </c>
      <c r="AA3" s="10">
        <v>0.32684065118551608</v>
      </c>
      <c r="AB3" s="10">
        <v>0.38092536221870743</v>
      </c>
      <c r="AC3" s="10">
        <v>0.55397727272727271</v>
      </c>
      <c r="AD3" s="10">
        <v>0.42183455620741794</v>
      </c>
    </row>
    <row r="4" spans="1:30" x14ac:dyDescent="0.25">
      <c r="A4" s="8" t="s">
        <v>151</v>
      </c>
      <c r="B4" s="8" t="s">
        <v>35</v>
      </c>
      <c r="C4" s="8" t="s">
        <v>36</v>
      </c>
      <c r="D4" s="8" t="s">
        <v>69</v>
      </c>
      <c r="E4" s="8">
        <v>63.918664455413818</v>
      </c>
      <c r="F4" s="8">
        <v>270</v>
      </c>
      <c r="G4" s="8">
        <v>203</v>
      </c>
      <c r="H4" s="8">
        <v>67</v>
      </c>
      <c r="I4" s="8">
        <v>27</v>
      </c>
      <c r="J4" s="8">
        <v>0</v>
      </c>
      <c r="K4" s="8">
        <v>1</v>
      </c>
      <c r="L4" s="8">
        <v>17</v>
      </c>
      <c r="M4" s="8">
        <v>0</v>
      </c>
      <c r="N4" s="8">
        <v>1</v>
      </c>
      <c r="O4" s="8">
        <v>21</v>
      </c>
      <c r="P4" s="8">
        <v>0</v>
      </c>
      <c r="Q4" s="8">
        <v>2</v>
      </c>
      <c r="R4" s="8">
        <v>0.42235513608428443</v>
      </c>
      <c r="S4" s="8">
        <v>0.26830466599736374</v>
      </c>
      <c r="T4" s="8">
        <v>0.42235513608428443</v>
      </c>
      <c r="U4" s="8">
        <v>0.34906431464402476</v>
      </c>
      <c r="V4" s="8">
        <v>0.42235513608428443</v>
      </c>
      <c r="W4" s="8">
        <v>0.22793257355606278</v>
      </c>
      <c r="X4" s="8">
        <v>0.42235513608428443</v>
      </c>
      <c r="Y4" s="8">
        <v>0.26830466599736374</v>
      </c>
      <c r="Z4" s="8">
        <v>0.34906431464402476</v>
      </c>
      <c r="AA4" s="8">
        <v>0.22793257355606278</v>
      </c>
      <c r="AB4" s="8">
        <v>0.29931824928617712</v>
      </c>
      <c r="AC4" s="8">
        <v>0.42235513608428443</v>
      </c>
      <c r="AD4" s="8">
        <v>0.27193491255520319</v>
      </c>
    </row>
    <row r="5" spans="1:30" x14ac:dyDescent="0.25">
      <c r="A5" s="10" t="s">
        <v>151</v>
      </c>
      <c r="B5" s="10" t="s">
        <v>37</v>
      </c>
      <c r="C5" s="10" t="s">
        <v>38</v>
      </c>
      <c r="D5" s="10" t="s">
        <v>69</v>
      </c>
      <c r="E5" s="10">
        <v>2508.768016576767</v>
      </c>
      <c r="F5" s="10">
        <v>26686</v>
      </c>
      <c r="G5" s="10">
        <v>20015</v>
      </c>
      <c r="H5" s="10">
        <v>6671</v>
      </c>
      <c r="I5" s="10">
        <v>1277</v>
      </c>
      <c r="J5" s="10">
        <v>27</v>
      </c>
      <c r="K5" s="10">
        <v>418</v>
      </c>
      <c r="L5" s="10">
        <v>30</v>
      </c>
      <c r="M5" s="10">
        <v>205</v>
      </c>
      <c r="N5" s="10">
        <v>150</v>
      </c>
      <c r="O5" s="10">
        <v>513</v>
      </c>
      <c r="P5" s="10">
        <v>128</v>
      </c>
      <c r="Q5" s="10">
        <v>3925</v>
      </c>
      <c r="R5" s="10">
        <v>0.81038740061765602</v>
      </c>
      <c r="S5" s="10">
        <v>0.71535803010421306</v>
      </c>
      <c r="T5" s="10">
        <v>0.81038740061765602</v>
      </c>
      <c r="U5" s="10">
        <v>0.71156553367348829</v>
      </c>
      <c r="V5" s="10">
        <v>0.81038740061765602</v>
      </c>
      <c r="W5" s="10">
        <v>0.71298866146110951</v>
      </c>
      <c r="X5" s="10">
        <v>0.81038740061765602</v>
      </c>
      <c r="Y5" s="10">
        <v>0.71535803010421306</v>
      </c>
      <c r="Z5" s="10">
        <v>0.71156553367348829</v>
      </c>
      <c r="AA5" s="10">
        <v>0.71298866146110951</v>
      </c>
      <c r="AB5" s="10">
        <v>0.81187028321762811</v>
      </c>
      <c r="AC5" s="10">
        <v>0.81038740061765602</v>
      </c>
      <c r="AD5" s="10">
        <v>0.81086771695898041</v>
      </c>
    </row>
    <row r="6" spans="1:30" x14ac:dyDescent="0.25">
      <c r="A6" s="8" t="s">
        <v>151</v>
      </c>
      <c r="B6" s="8" t="s">
        <v>39</v>
      </c>
      <c r="C6" s="8" t="s">
        <v>40</v>
      </c>
      <c r="D6" s="8" t="s">
        <v>69</v>
      </c>
      <c r="E6" s="8">
        <v>168.84174227714539</v>
      </c>
      <c r="F6" s="8">
        <v>1426</v>
      </c>
      <c r="G6" s="8">
        <v>1070</v>
      </c>
      <c r="H6" s="8">
        <v>356</v>
      </c>
      <c r="I6" s="8">
        <v>87</v>
      </c>
      <c r="J6" s="8">
        <v>2</v>
      </c>
      <c r="K6" s="8">
        <v>30</v>
      </c>
      <c r="L6" s="8">
        <v>23</v>
      </c>
      <c r="M6" s="8">
        <v>18</v>
      </c>
      <c r="N6" s="8">
        <v>43</v>
      </c>
      <c r="O6" s="8">
        <v>30</v>
      </c>
      <c r="P6" s="8">
        <v>5</v>
      </c>
      <c r="Q6" s="8">
        <v>120</v>
      </c>
      <c r="R6" s="8">
        <v>0.6290502155918547</v>
      </c>
      <c r="S6" s="8">
        <v>0.6746165027185389</v>
      </c>
      <c r="T6" s="8">
        <v>0.6290502155918547</v>
      </c>
      <c r="U6" s="8">
        <v>0.57322241676793639</v>
      </c>
      <c r="V6" s="8">
        <v>0.6290502155918547</v>
      </c>
      <c r="W6" s="8">
        <v>0.55411569507681158</v>
      </c>
      <c r="X6" s="8">
        <v>0.6290502155918547</v>
      </c>
      <c r="Y6" s="8">
        <v>0.6746165027185389</v>
      </c>
      <c r="Z6" s="8">
        <v>0.57322241676793639</v>
      </c>
      <c r="AA6" s="8">
        <v>0.55411569507681158</v>
      </c>
      <c r="AB6" s="8">
        <v>0.66259918732247558</v>
      </c>
      <c r="AC6" s="8">
        <v>0.6290502155918547</v>
      </c>
      <c r="AD6" s="8">
        <v>0.59357448887189113</v>
      </c>
    </row>
    <row r="7" spans="1:30" x14ac:dyDescent="0.25">
      <c r="A7" s="10" t="s">
        <v>151</v>
      </c>
      <c r="B7" s="10" t="s">
        <v>41</v>
      </c>
      <c r="C7" s="10" t="s">
        <v>42</v>
      </c>
      <c r="D7" s="10" t="s">
        <v>69</v>
      </c>
      <c r="E7" s="10">
        <v>252.03935241699219</v>
      </c>
      <c r="F7" s="10">
        <v>2334</v>
      </c>
      <c r="G7" s="10">
        <v>1751</v>
      </c>
      <c r="H7" s="10">
        <v>583</v>
      </c>
      <c r="I7" s="10">
        <v>90</v>
      </c>
      <c r="J7" s="10">
        <v>1</v>
      </c>
      <c r="K7" s="10">
        <v>31</v>
      </c>
      <c r="L7" s="10">
        <v>8</v>
      </c>
      <c r="M7" s="10">
        <v>54</v>
      </c>
      <c r="N7" s="10">
        <v>31</v>
      </c>
      <c r="O7" s="10">
        <v>33</v>
      </c>
      <c r="P7" s="10">
        <v>18</v>
      </c>
      <c r="Q7" s="10">
        <v>318</v>
      </c>
      <c r="R7" s="10">
        <v>0.79176408045301827</v>
      </c>
      <c r="S7" s="10">
        <v>0.76015926704889358</v>
      </c>
      <c r="T7" s="10">
        <v>0.79176408045301827</v>
      </c>
      <c r="U7" s="10">
        <v>0.72803718929758254</v>
      </c>
      <c r="V7" s="10">
        <v>0.79176408045301827</v>
      </c>
      <c r="W7" s="10">
        <v>0.73611638030269688</v>
      </c>
      <c r="X7" s="10">
        <v>0.79176408045301827</v>
      </c>
      <c r="Y7" s="10">
        <v>0.76015926704889358</v>
      </c>
      <c r="Z7" s="10">
        <v>0.72803718929758254</v>
      </c>
      <c r="AA7" s="10">
        <v>0.73611638030269688</v>
      </c>
      <c r="AB7" s="10">
        <v>0.79378685561215112</v>
      </c>
      <c r="AC7" s="10">
        <v>0.79176408045301827</v>
      </c>
      <c r="AD7" s="10">
        <v>0.7885085191589114</v>
      </c>
    </row>
    <row r="8" spans="1:30" x14ac:dyDescent="0.25">
      <c r="A8" s="8" t="s">
        <v>151</v>
      </c>
      <c r="B8" s="8" t="s">
        <v>43</v>
      </c>
      <c r="C8" s="8" t="s">
        <v>44</v>
      </c>
      <c r="D8" s="8" t="s">
        <v>69</v>
      </c>
      <c r="E8" s="8">
        <v>115.48884439468384</v>
      </c>
      <c r="F8" s="8">
        <v>851</v>
      </c>
      <c r="G8" s="8">
        <v>639</v>
      </c>
      <c r="H8" s="8">
        <v>212</v>
      </c>
      <c r="I8" s="8">
        <v>0</v>
      </c>
      <c r="J8" s="8">
        <v>0</v>
      </c>
      <c r="K8" s="8">
        <v>10</v>
      </c>
      <c r="L8" s="8">
        <v>0</v>
      </c>
      <c r="M8" s="8">
        <v>0</v>
      </c>
      <c r="N8" s="8">
        <v>18</v>
      </c>
      <c r="O8" s="8">
        <v>0</v>
      </c>
      <c r="P8" s="8">
        <v>0</v>
      </c>
      <c r="Q8" s="8">
        <v>186</v>
      </c>
      <c r="R8" s="8">
        <v>0.87191624590309158</v>
      </c>
      <c r="S8" s="8">
        <v>0.29063874863436379</v>
      </c>
      <c r="T8" s="8">
        <v>0.87191624590309158</v>
      </c>
      <c r="U8" s="8">
        <v>0.33333333333333331</v>
      </c>
      <c r="V8" s="8">
        <v>0.87191624590309158</v>
      </c>
      <c r="W8" s="8">
        <v>0.31052498498121811</v>
      </c>
      <c r="X8" s="8">
        <v>0.87191624590309158</v>
      </c>
      <c r="Y8" s="8">
        <v>0.29063874863436379</v>
      </c>
      <c r="Z8" s="8">
        <v>0.33333333333333331</v>
      </c>
      <c r="AA8" s="8">
        <v>0.31052498498121811</v>
      </c>
      <c r="AB8" s="8">
        <v>0.76024178878581483</v>
      </c>
      <c r="AC8" s="8">
        <v>0.87191624590309158</v>
      </c>
      <c r="AD8" s="8">
        <v>0.81225753686252844</v>
      </c>
    </row>
    <row r="9" spans="1:30" x14ac:dyDescent="0.25">
      <c r="A9" s="10" t="s">
        <v>151</v>
      </c>
      <c r="B9" s="10" t="s">
        <v>45</v>
      </c>
      <c r="C9" s="10" t="s">
        <v>46</v>
      </c>
      <c r="D9" s="10" t="s">
        <v>69</v>
      </c>
      <c r="E9" s="10">
        <v>353.9040949344635</v>
      </c>
      <c r="F9" s="10">
        <v>3439</v>
      </c>
      <c r="G9" s="10">
        <v>2580</v>
      </c>
      <c r="H9" s="10">
        <v>859</v>
      </c>
      <c r="I9" s="10">
        <v>243</v>
      </c>
      <c r="J9" s="10">
        <v>0</v>
      </c>
      <c r="K9" s="10">
        <v>158</v>
      </c>
      <c r="L9" s="10">
        <v>4</v>
      </c>
      <c r="M9" s="10">
        <v>0</v>
      </c>
      <c r="N9" s="10">
        <v>7</v>
      </c>
      <c r="O9" s="10">
        <v>107</v>
      </c>
      <c r="P9" s="10">
        <v>0</v>
      </c>
      <c r="Q9" s="10">
        <v>340</v>
      </c>
      <c r="R9" s="10">
        <v>0.67869108211278661</v>
      </c>
      <c r="S9" s="10">
        <v>0.45360134605317037</v>
      </c>
      <c r="T9" s="10">
        <v>0.67869108211278661</v>
      </c>
      <c r="U9" s="10">
        <v>0.45539135245900891</v>
      </c>
      <c r="V9" s="10">
        <v>0.67869108211278661</v>
      </c>
      <c r="W9" s="10">
        <v>0.45228868449453619</v>
      </c>
      <c r="X9" s="10">
        <v>0.67869108211278661</v>
      </c>
      <c r="Y9" s="10">
        <v>0.45360134605317037</v>
      </c>
      <c r="Z9" s="10">
        <v>0.45539135245900891</v>
      </c>
      <c r="AA9" s="10">
        <v>0.45228868449453619</v>
      </c>
      <c r="AB9" s="10">
        <v>0.67155716092355555</v>
      </c>
      <c r="AC9" s="10">
        <v>0.67869108211278661</v>
      </c>
      <c r="AD9" s="10">
        <v>0.67186341986079734</v>
      </c>
    </row>
    <row r="10" spans="1:30" x14ac:dyDescent="0.25">
      <c r="A10" s="8" t="s">
        <v>151</v>
      </c>
      <c r="B10" s="8" t="s">
        <v>47</v>
      </c>
      <c r="C10" s="8" t="s">
        <v>48</v>
      </c>
      <c r="D10" s="8" t="s">
        <v>69</v>
      </c>
      <c r="E10" s="8">
        <v>91.539736986160278</v>
      </c>
      <c r="F10" s="8">
        <v>590</v>
      </c>
      <c r="G10" s="8">
        <v>443</v>
      </c>
      <c r="H10" s="8">
        <v>147</v>
      </c>
      <c r="I10" s="8">
        <v>0</v>
      </c>
      <c r="J10" s="8">
        <v>13</v>
      </c>
      <c r="K10" s="8">
        <v>0</v>
      </c>
      <c r="L10" s="8">
        <v>0</v>
      </c>
      <c r="M10" s="8">
        <v>127</v>
      </c>
      <c r="N10" s="8">
        <v>0</v>
      </c>
      <c r="O10" s="8">
        <v>0</v>
      </c>
      <c r="P10" s="8">
        <v>9</v>
      </c>
      <c r="Q10" s="8">
        <v>0</v>
      </c>
      <c r="R10" s="8">
        <v>0.85762548262548266</v>
      </c>
      <c r="S10" s="8">
        <v>0.28587516087516085</v>
      </c>
      <c r="T10" s="8">
        <v>0.85762548262548266</v>
      </c>
      <c r="U10" s="8">
        <v>0.33333333333333331</v>
      </c>
      <c r="V10" s="8">
        <v>0.85762548262548266</v>
      </c>
      <c r="W10" s="8">
        <v>0.30778554778554768</v>
      </c>
      <c r="X10" s="8">
        <v>0.85762548262548266</v>
      </c>
      <c r="Y10" s="8">
        <v>0.28587516087516085</v>
      </c>
      <c r="Z10" s="8">
        <v>0.33333333333333331</v>
      </c>
      <c r="AA10" s="8">
        <v>0.30778554778554768</v>
      </c>
      <c r="AB10" s="8">
        <v>0.73552170137594841</v>
      </c>
      <c r="AC10" s="8">
        <v>0.85762548262548266</v>
      </c>
      <c r="AD10" s="8">
        <v>0.79189432189432185</v>
      </c>
    </row>
    <row r="11" spans="1:30" x14ac:dyDescent="0.25">
      <c r="A11" s="10" t="s">
        <v>151</v>
      </c>
      <c r="B11" s="10" t="s">
        <v>49</v>
      </c>
      <c r="C11" s="10" t="s">
        <v>50</v>
      </c>
      <c r="D11" s="10" t="s">
        <v>69</v>
      </c>
      <c r="E11" s="10">
        <v>191.89707541465759</v>
      </c>
      <c r="F11" s="10">
        <v>1685</v>
      </c>
      <c r="G11" s="10">
        <v>1264</v>
      </c>
      <c r="H11" s="10">
        <v>421</v>
      </c>
      <c r="I11" s="10">
        <v>6</v>
      </c>
      <c r="J11" s="10">
        <v>38</v>
      </c>
      <c r="K11" s="10">
        <v>29</v>
      </c>
      <c r="L11" s="10">
        <v>1</v>
      </c>
      <c r="M11" s="10">
        <v>162</v>
      </c>
      <c r="N11" s="10">
        <v>17</v>
      </c>
      <c r="O11" s="10">
        <v>2</v>
      </c>
      <c r="P11" s="10">
        <v>27</v>
      </c>
      <c r="Q11" s="10">
        <v>141</v>
      </c>
      <c r="R11" s="10">
        <v>0.73292403552813767</v>
      </c>
      <c r="S11" s="10">
        <v>0.72030130748197085</v>
      </c>
      <c r="T11" s="10">
        <v>0.73292403552813767</v>
      </c>
      <c r="U11" s="10">
        <v>0.6061564600074878</v>
      </c>
      <c r="V11" s="10">
        <v>0.73292403552813767</v>
      </c>
      <c r="W11" s="10">
        <v>0.57668420377746787</v>
      </c>
      <c r="X11" s="10">
        <v>0.73292403552813767</v>
      </c>
      <c r="Y11" s="10">
        <v>0.72030130748197085</v>
      </c>
      <c r="Z11" s="10">
        <v>0.6061564600074878</v>
      </c>
      <c r="AA11" s="10">
        <v>0.57668420377746787</v>
      </c>
      <c r="AB11" s="10">
        <v>0.7273779310286238</v>
      </c>
      <c r="AC11" s="10">
        <v>0.73292403552813767</v>
      </c>
      <c r="AD11" s="10">
        <v>0.68220752513543448</v>
      </c>
    </row>
    <row r="12" spans="1:30" x14ac:dyDescent="0.25">
      <c r="A12" s="8" t="s">
        <v>151</v>
      </c>
      <c r="B12" s="8" t="s">
        <v>51</v>
      </c>
      <c r="C12" s="8" t="s">
        <v>52</v>
      </c>
      <c r="D12" s="8" t="s">
        <v>69</v>
      </c>
      <c r="E12" s="8">
        <v>722.74250245094288</v>
      </c>
      <c r="F12" s="8">
        <v>7476</v>
      </c>
      <c r="G12" s="8">
        <v>5607</v>
      </c>
      <c r="H12" s="8">
        <v>1869</v>
      </c>
      <c r="I12" s="8">
        <v>158</v>
      </c>
      <c r="J12" s="8">
        <v>39</v>
      </c>
      <c r="K12" s="8">
        <v>86</v>
      </c>
      <c r="L12" s="8">
        <v>35</v>
      </c>
      <c r="M12" s="8">
        <v>308</v>
      </c>
      <c r="N12" s="8">
        <v>87</v>
      </c>
      <c r="O12" s="8">
        <v>92</v>
      </c>
      <c r="P12" s="8">
        <v>99</v>
      </c>
      <c r="Q12" s="8">
        <v>967</v>
      </c>
      <c r="R12" s="8">
        <v>0.7664526484751204</v>
      </c>
      <c r="S12" s="8">
        <v>0.6990305129758112</v>
      </c>
      <c r="T12" s="8">
        <v>0.7664526484751204</v>
      </c>
      <c r="U12" s="8">
        <v>0.70388373111151681</v>
      </c>
      <c r="V12" s="8">
        <v>0.7664526484751204</v>
      </c>
      <c r="W12" s="8">
        <v>0.70099900045298924</v>
      </c>
      <c r="X12" s="8">
        <v>0.76645264847512029</v>
      </c>
      <c r="Y12" s="8">
        <v>0.6990305129758112</v>
      </c>
      <c r="Z12" s="8">
        <v>0.70388373111151681</v>
      </c>
      <c r="AA12" s="8">
        <v>0.70099900045298924</v>
      </c>
      <c r="AB12" s="8">
        <v>0.76853041425495938</v>
      </c>
      <c r="AC12" s="8">
        <v>0.7664526484751204</v>
      </c>
      <c r="AD12" s="8">
        <v>0.76718260808546135</v>
      </c>
    </row>
    <row r="13" spans="1:30" x14ac:dyDescent="0.25">
      <c r="A13" s="10" t="s">
        <v>151</v>
      </c>
      <c r="B13" s="10" t="s">
        <v>53</v>
      </c>
      <c r="C13" s="10" t="s">
        <v>54</v>
      </c>
      <c r="D13" s="10" t="s">
        <v>69</v>
      </c>
      <c r="E13" s="10">
        <v>706.82383871078491</v>
      </c>
      <c r="F13" s="10">
        <v>7294</v>
      </c>
      <c r="G13" s="10">
        <v>5471</v>
      </c>
      <c r="H13" s="10">
        <v>1823</v>
      </c>
      <c r="I13" s="10">
        <v>236</v>
      </c>
      <c r="J13" s="10">
        <v>71</v>
      </c>
      <c r="K13" s="10">
        <v>71</v>
      </c>
      <c r="L13" s="10">
        <v>76</v>
      </c>
      <c r="M13" s="10">
        <v>678</v>
      </c>
      <c r="N13" s="10">
        <v>83</v>
      </c>
      <c r="O13" s="10">
        <v>71</v>
      </c>
      <c r="P13" s="10">
        <v>90</v>
      </c>
      <c r="Q13" s="10">
        <v>448</v>
      </c>
      <c r="R13" s="10">
        <v>0.74691450195359499</v>
      </c>
      <c r="S13" s="10">
        <v>0.72351906703866042</v>
      </c>
      <c r="T13" s="10">
        <v>0.74691450195359499</v>
      </c>
      <c r="U13" s="10">
        <v>0.72361854514028645</v>
      </c>
      <c r="V13" s="10">
        <v>0.74691450195359499</v>
      </c>
      <c r="W13" s="10">
        <v>0.72316691111719067</v>
      </c>
      <c r="X13" s="10">
        <v>0.74691450195359499</v>
      </c>
      <c r="Y13" s="10">
        <v>0.72351906703866042</v>
      </c>
      <c r="Z13" s="10">
        <v>0.72361854514028645</v>
      </c>
      <c r="AA13" s="10">
        <v>0.72316691111719067</v>
      </c>
      <c r="AB13" s="10">
        <v>0.74783588435684778</v>
      </c>
      <c r="AC13" s="10">
        <v>0.74691450195359499</v>
      </c>
      <c r="AD13" s="10">
        <v>0.74696758386962814</v>
      </c>
    </row>
    <row r="14" spans="1:30" x14ac:dyDescent="0.25">
      <c r="A14" s="8" t="s">
        <v>151</v>
      </c>
      <c r="B14" s="8" t="s">
        <v>55</v>
      </c>
      <c r="C14" s="8" t="s">
        <v>56</v>
      </c>
      <c r="D14" s="8" t="s">
        <v>69</v>
      </c>
      <c r="E14" s="8">
        <v>188.45578622817993</v>
      </c>
      <c r="F14" s="8">
        <v>1660</v>
      </c>
      <c r="G14" s="8">
        <v>1245</v>
      </c>
      <c r="H14" s="8">
        <v>415</v>
      </c>
      <c r="I14" s="8">
        <v>3</v>
      </c>
      <c r="J14" s="8">
        <v>40</v>
      </c>
      <c r="K14" s="8">
        <v>16</v>
      </c>
      <c r="L14" s="8">
        <v>2</v>
      </c>
      <c r="M14" s="8">
        <v>55</v>
      </c>
      <c r="N14" s="8">
        <v>31</v>
      </c>
      <c r="O14" s="8">
        <v>1</v>
      </c>
      <c r="P14" s="8">
        <v>47</v>
      </c>
      <c r="Q14" s="8">
        <v>220</v>
      </c>
      <c r="R14" s="8">
        <v>0.66987951807228918</v>
      </c>
      <c r="S14" s="8">
        <v>0.44750070817610793</v>
      </c>
      <c r="T14" s="8">
        <v>0.66987951807228918</v>
      </c>
      <c r="U14" s="8">
        <v>0.49955424063099219</v>
      </c>
      <c r="V14" s="8">
        <v>0.66987951807228918</v>
      </c>
      <c r="W14" s="8">
        <v>0.45767027553938333</v>
      </c>
      <c r="X14" s="8">
        <v>0.66987951807228918</v>
      </c>
      <c r="Y14" s="8">
        <v>0.44750070817610793</v>
      </c>
      <c r="Z14" s="8">
        <v>0.49955424063099219</v>
      </c>
      <c r="AA14" s="8">
        <v>0.45767027553938333</v>
      </c>
      <c r="AB14" s="8">
        <v>0.63335336989722946</v>
      </c>
      <c r="AC14" s="8">
        <v>0.66987951807228918</v>
      </c>
      <c r="AD14" s="8">
        <v>0.64273567677616861</v>
      </c>
    </row>
    <row r="15" spans="1:30" x14ac:dyDescent="0.25">
      <c r="A15" s="10" t="s">
        <v>151</v>
      </c>
      <c r="B15" s="10" t="s">
        <v>57</v>
      </c>
      <c r="C15" s="10" t="s">
        <v>58</v>
      </c>
      <c r="D15" s="10" t="s">
        <v>69</v>
      </c>
      <c r="E15" s="10">
        <v>5983.9795298576355</v>
      </c>
      <c r="F15" s="10">
        <v>64637</v>
      </c>
      <c r="G15" s="10">
        <v>48478</v>
      </c>
      <c r="H15" s="10">
        <v>16159</v>
      </c>
      <c r="I15" s="10">
        <v>1647</v>
      </c>
      <c r="J15" s="10">
        <v>244</v>
      </c>
      <c r="K15" s="10">
        <v>1033</v>
      </c>
      <c r="L15" s="10">
        <v>286</v>
      </c>
      <c r="M15" s="10">
        <v>2558</v>
      </c>
      <c r="N15" s="10">
        <v>1282</v>
      </c>
      <c r="O15" s="10">
        <v>903</v>
      </c>
      <c r="P15" s="10">
        <v>1381</v>
      </c>
      <c r="Q15" s="10">
        <v>6827</v>
      </c>
      <c r="R15" s="10">
        <v>0.68268952554717699</v>
      </c>
      <c r="S15" s="10">
        <v>0.64652509281103809</v>
      </c>
      <c r="T15" s="10">
        <v>0.68268952554717699</v>
      </c>
      <c r="U15" s="10">
        <v>0.64427369007949342</v>
      </c>
      <c r="V15" s="10">
        <v>0.68268952554717699</v>
      </c>
      <c r="W15" s="10">
        <v>0.64526275853787096</v>
      </c>
      <c r="X15" s="10">
        <v>0.68268952554717699</v>
      </c>
      <c r="Y15" s="10">
        <v>0.64652509281103809</v>
      </c>
      <c r="Z15" s="10">
        <v>0.64427369007949342</v>
      </c>
      <c r="AA15" s="10">
        <v>0.64526275853787096</v>
      </c>
      <c r="AB15" s="10">
        <v>0.6823458029422883</v>
      </c>
      <c r="AC15" s="10">
        <v>0.68268952554717699</v>
      </c>
      <c r="AD15" s="10">
        <v>0.68243068381793304</v>
      </c>
    </row>
    <row r="16" spans="1:30" x14ac:dyDescent="0.25">
      <c r="A16" s="8" t="s">
        <v>151</v>
      </c>
      <c r="B16" s="8" t="s">
        <v>59</v>
      </c>
      <c r="C16" s="8" t="s">
        <v>60</v>
      </c>
      <c r="D16" s="8" t="s">
        <v>69</v>
      </c>
      <c r="E16" s="8">
        <v>52.969110012054443</v>
      </c>
      <c r="F16" s="8">
        <v>163</v>
      </c>
      <c r="G16" s="8">
        <v>123</v>
      </c>
      <c r="H16" s="8">
        <v>40</v>
      </c>
      <c r="I16" s="8">
        <v>27</v>
      </c>
      <c r="J16" s="8">
        <v>0</v>
      </c>
      <c r="K16" s="8">
        <v>0</v>
      </c>
      <c r="L16" s="8">
        <v>12</v>
      </c>
      <c r="M16" s="8">
        <v>0</v>
      </c>
      <c r="N16" s="8">
        <v>0</v>
      </c>
      <c r="O16" s="8">
        <v>2</v>
      </c>
      <c r="P16" s="8">
        <v>0</v>
      </c>
      <c r="Q16" s="8">
        <v>0</v>
      </c>
      <c r="R16" s="8">
        <v>0.65640243902439022</v>
      </c>
      <c r="S16" s="8">
        <v>0.21880081300813004</v>
      </c>
      <c r="T16" s="8">
        <v>0.65640243902439022</v>
      </c>
      <c r="U16" s="8">
        <v>0.33333333333333331</v>
      </c>
      <c r="V16" s="8">
        <v>0.65640243902439022</v>
      </c>
      <c r="W16" s="8">
        <v>0.26418597742127153</v>
      </c>
      <c r="X16" s="8">
        <v>0.65640243902439022</v>
      </c>
      <c r="Y16" s="8">
        <v>0.21880081300813004</v>
      </c>
      <c r="Z16" s="8">
        <v>0.33333333333333331</v>
      </c>
      <c r="AA16" s="8">
        <v>0.26418597742127153</v>
      </c>
      <c r="AB16" s="8">
        <v>0.43087782569898869</v>
      </c>
      <c r="AC16" s="8">
        <v>0.65640243902439022</v>
      </c>
      <c r="AD16" s="8">
        <v>0.52024694578496589</v>
      </c>
    </row>
    <row r="17" spans="1:30" x14ac:dyDescent="0.25">
      <c r="A17" s="10" t="s">
        <v>151</v>
      </c>
      <c r="B17" s="10" t="s">
        <v>61</v>
      </c>
      <c r="C17" s="10" t="s">
        <v>62</v>
      </c>
      <c r="D17" s="10" t="s">
        <v>69</v>
      </c>
      <c r="E17" s="10">
        <v>80.167289972305298</v>
      </c>
      <c r="F17" s="10">
        <v>491</v>
      </c>
      <c r="G17" s="10">
        <v>369</v>
      </c>
      <c r="H17" s="10">
        <v>122</v>
      </c>
      <c r="I17" s="10">
        <v>0</v>
      </c>
      <c r="J17" s="10">
        <v>48</v>
      </c>
      <c r="K17" s="10">
        <v>0</v>
      </c>
      <c r="L17" s="10">
        <v>0</v>
      </c>
      <c r="M17" s="10">
        <v>70</v>
      </c>
      <c r="N17" s="10">
        <v>0</v>
      </c>
      <c r="O17" s="10">
        <v>0</v>
      </c>
      <c r="P17" s="10">
        <v>6</v>
      </c>
      <c r="Q17" s="10">
        <v>0</v>
      </c>
      <c r="R17" s="10">
        <v>0.56619019059043052</v>
      </c>
      <c r="S17" s="10">
        <v>0.18873006353014352</v>
      </c>
      <c r="T17" s="10">
        <v>0.56619019059043052</v>
      </c>
      <c r="U17" s="10">
        <v>0.33333333333333331</v>
      </c>
      <c r="V17" s="10">
        <v>0.56619019059043052</v>
      </c>
      <c r="W17" s="10">
        <v>0.24100335758981445</v>
      </c>
      <c r="X17" s="10">
        <v>0.56619019059043052</v>
      </c>
      <c r="Y17" s="10">
        <v>0.18873006353014352</v>
      </c>
      <c r="Z17" s="10">
        <v>0.33333333333333331</v>
      </c>
      <c r="AA17" s="10">
        <v>0.24100335758981445</v>
      </c>
      <c r="AB17" s="10">
        <v>0.32058247494906694</v>
      </c>
      <c r="AC17" s="10">
        <v>0.56619019059043052</v>
      </c>
      <c r="AD17" s="10">
        <v>0.40937030841141736</v>
      </c>
    </row>
    <row r="18" spans="1:30" x14ac:dyDescent="0.25">
      <c r="A18" s="8" t="s">
        <v>151</v>
      </c>
      <c r="B18" s="8" t="s">
        <v>63</v>
      </c>
      <c r="C18" s="8" t="s">
        <v>64</v>
      </c>
      <c r="D18" s="8" t="s">
        <v>69</v>
      </c>
      <c r="E18" s="8">
        <v>6487.8359780311584</v>
      </c>
      <c r="F18" s="8">
        <v>70002</v>
      </c>
      <c r="G18" s="8">
        <v>52502</v>
      </c>
      <c r="H18" s="8">
        <v>17500</v>
      </c>
      <c r="I18" s="8">
        <v>4126</v>
      </c>
      <c r="J18" s="8">
        <v>242</v>
      </c>
      <c r="K18" s="8">
        <v>1467</v>
      </c>
      <c r="L18" s="8">
        <v>245</v>
      </c>
      <c r="M18" s="8">
        <v>4711</v>
      </c>
      <c r="N18" s="8">
        <v>877</v>
      </c>
      <c r="O18" s="8">
        <v>1310</v>
      </c>
      <c r="P18" s="8">
        <v>787</v>
      </c>
      <c r="Q18" s="8">
        <v>3737</v>
      </c>
      <c r="R18" s="8">
        <v>0.71847948280506424</v>
      </c>
      <c r="S18" s="8">
        <v>0.72064417159970118</v>
      </c>
      <c r="T18" s="8">
        <v>0.71847948280506424</v>
      </c>
      <c r="U18" s="8">
        <v>0.71847884181951294</v>
      </c>
      <c r="V18" s="8">
        <v>0.71847948280506424</v>
      </c>
      <c r="W18" s="8">
        <v>0.71934605645134131</v>
      </c>
      <c r="X18" s="8">
        <v>0.71847948280506424</v>
      </c>
      <c r="Y18" s="8">
        <v>0.72064417159970118</v>
      </c>
      <c r="Z18" s="8">
        <v>0.71847884181951294</v>
      </c>
      <c r="AA18" s="8">
        <v>0.71934605645134131</v>
      </c>
      <c r="AB18" s="8">
        <v>0.72064394470031612</v>
      </c>
      <c r="AC18" s="8">
        <v>0.71847948280506424</v>
      </c>
      <c r="AD18" s="8">
        <v>0.71934626649435096</v>
      </c>
    </row>
    <row r="19" spans="1:30" x14ac:dyDescent="0.25">
      <c r="A19" s="13" t="s">
        <v>151</v>
      </c>
      <c r="B19" s="13" t="s">
        <v>65</v>
      </c>
      <c r="C19" s="13" t="s">
        <v>66</v>
      </c>
      <c r="D19" s="13" t="s">
        <v>69</v>
      </c>
      <c r="E19" s="13">
        <v>6639.5829112529755</v>
      </c>
      <c r="F19" s="13">
        <v>70440</v>
      </c>
      <c r="G19" s="13">
        <v>52830</v>
      </c>
      <c r="H19" s="13">
        <v>17610</v>
      </c>
      <c r="I19" s="13">
        <v>2857</v>
      </c>
      <c r="J19" s="13">
        <v>375</v>
      </c>
      <c r="K19" s="13">
        <v>627</v>
      </c>
      <c r="L19" s="13">
        <v>199</v>
      </c>
      <c r="M19" s="13">
        <v>8872</v>
      </c>
      <c r="N19" s="13">
        <v>835</v>
      </c>
      <c r="O19" s="13">
        <v>517</v>
      </c>
      <c r="P19" s="13">
        <v>1252</v>
      </c>
      <c r="Q19" s="13">
        <v>2077</v>
      </c>
      <c r="R19" s="13">
        <v>0.78391538898353208</v>
      </c>
      <c r="S19" s="13">
        <v>0.74394566329104672</v>
      </c>
      <c r="T19" s="13">
        <v>0.78391538898353208</v>
      </c>
      <c r="U19" s="13">
        <v>0.72529653516873638</v>
      </c>
      <c r="V19" s="13">
        <v>0.78391538898353208</v>
      </c>
      <c r="W19" s="13">
        <v>0.73355582622550808</v>
      </c>
      <c r="X19" s="13">
        <v>0.78391538898353208</v>
      </c>
      <c r="Y19" s="13">
        <v>0.74394566329104672</v>
      </c>
      <c r="Z19" s="13">
        <v>0.72529653516873638</v>
      </c>
      <c r="AA19" s="13">
        <v>0.73355582622550808</v>
      </c>
      <c r="AB19" s="13">
        <v>0.7787696687907385</v>
      </c>
      <c r="AC19" s="13">
        <v>0.78391538898353208</v>
      </c>
      <c r="AD19" s="13">
        <v>0.78038973418006008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8 J l q V e t i F / +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j C x K s 1 s C k C e 3 + Q D 1 B L A w Q U A A I A C A D w m W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J l q V T G r q Y 9 0 A g A A p w w A A B M A H A B G b 3 J t d W x h c y 9 T Z W N 0 a W 9 u M S 5 t I K I Y A C i g F A A A A A A A A A A A A A A A A A A A A A A A A A A A A O 1 V z W 7 a Q B A + F 4 l 3 W L k X k F y E 3 T S H V h x S I D 9 q E q W F n u K q W s x g b 7 P e R b v j J C j K 2 / Q Z + g J 5 s Q 4 x K S T 2 G q m H V m r D B Z j v m 5 l v d k f 7 W Y h R a M V G x X f w r t l o N m z K D U z Z w V B S 1 P A B R / 5 h X 8 s p 6 z E J 2 G w w + n z M Q U q g S N 9 e d g Y 6 z j N Q 2 N o X E j p 9 r Z D + 2 J b X f x t 9 t m B s d C o u J L f R A O w F 6 n l 0 I D D N J 1 / P j P 4 G F 2 i j 9 z x O Q W r D z Q Q E R k O T w E Q J a y F 6 0 B A d g y W e U N w s o p K w D t p L r + 2 f D 0 C K T C C Y n v f C 8 1 l f y z x T t v d 6 1 2 d D F e u p U E k v C N + E P s n X C C N c S O i t f 3 Z O t Y I v b b + Y 8 K V 3 e P c j B c M S s J j P E N g h 8 C k Y j 4 Y e 8 w n R S X 9 G u U X Y t o o j 8 d n 5 K r 4 n 5 S j m k h v b Q 5 N v F j 6 A u + + K c k g p G y / m 6 4 p j w 5 W d a Z M V 0 g k D 2 3 I K 8 W 9 u v C O q w Z d X R / M e K d z d 6 S y T b n 1 2 4 4 1 S b T D O k R C k G E O 4 x n v g l G d Q C i 7 T y k G x Z q o 8 m 4 A p w h q 5 Z M e g E k z L f W k I o e i o a a m w A q U h q p G 9 O M 4 N j x c V D c 8 M x M I u F / W E x 0 a X c z c I Y g u h W K K K J p + A b k u 6 O j y g 1 e V X q L P 2 f u C q u 0 S q a x L i r H f C 0 Y j r 0 n 1 1 2 f x h z o q k L j P 3 M i u h W f D K x t p U X X e X 2 X w + p 2 U q a w x q G w b u h k F d w 8 D d k K + W h H H 3 t m T L k 2 b 8 M q k V t 2 Y 5 R a 4 p N W L X J K f o K x B J i v S k b t P 0 i O i U 9 Y h V o + w R r 1 L c b b v Z E M r 1 L G 2 a A a E l O 2 i F b e + v e 8 I Y z G + Z w k 7 3 2 R T + N V O o Y Y h t j F 9 P r e P d d 7 R 4 Y g s O 2 F V 8 w x a q H M N R d N M Y n h T 8 b 3 0 h r M s L 6 / L q h I Z u o c 9 G 9 A e N 6 C d Q S w E C L Q A U A A I A C A D w m W p V 6 2 I X / 6 M A A A D 2 A A A A E g A A A A A A A A A A A A A A A A A A A A A A Q 2 9 u Z m l n L 1 B h Y 2 t h Z 2 U u e G 1 s U E s B A i 0 A F A A C A A g A 8 J l q V Q / K 6 a u k A A A A 6 Q A A A B M A A A A A A A A A A A A A A A A A 7 w A A A F t D b 2 5 0 Z W 5 0 X 1 R 5 c G V z X S 5 4 b W x Q S w E C L Q A U A A I A C A D w m W p V M a u p j 3 Q C A A C n D A A A E w A A A A A A A A A A A A A A A A D g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R Q A A A A A A A A B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V s Z W N 0 c m F E Y X R h S 0 Z v b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R W x l Y 3 R y Y U R h d G F L R m 9 s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F Q w O D o z M j o 1 N C 4 y M j g 5 N z U 2 W i I g L z 4 8 R W 5 0 c n k g V H l w Z T 0 i R m l s b E N v b H V t b l R 5 c G V z I i B W Y W x 1 Z T 0 i c 0 F 3 W U d C Z 1 V E Q X d N R k F 3 T U Z B d 0 1 G Q X d N R k J n V U Z C U U 1 G Q l F V R E J R V U Z C U U 1 G Q l F V R C I g L z 4 8 R W 5 0 c n k g V H l w Z T 0 i R m l s b E N v b H V t b k 5 h b W V z I i B W Y W x 1 Z T 0 i c 1 s m c X V v d D t J d G V y Y X R p b 2 4 m c X V v d D s s J n F 1 b 3 Q 7 U 2 h v c n R j d X Q m c X V v d D s s J n F 1 b 3 Q 7 T m F t Z S Z x d W 9 0 O y w m c X V v d D t U e X B l J n F 1 b 3 Q 7 L C Z x d W 9 0 O 1 R p b W U m c X V v d D s s J n F 1 b 3 Q 7 V G 9 0 Y W w g T G V u Z 3 R o J n F 1 b 3 Q 7 L C Z x d W 9 0 O 1 R y Y W l u a W 5 n I F N l d C Z x d W 9 0 O y w m c X V v d D t U Z X N 0 I F N l d C Z x d W 9 0 O y w m c X V v d D t B Y 2 N 1 c m F j e S Z x d W 9 0 O y w m c X V v d D t Q c m V j a X N p b 2 4 g T W F j c m 8 m c X V v d D s s J n F 1 b 3 Q 7 U H J l Y 2 l z a W 9 u I E 1 p Y 3 J v J n F 1 b 3 Q 7 L C Z x d W 9 0 O 1 B y Z W N p c 2 l v b i B C a W 5 h c n k m c X V v d D s s J n F 1 b 3 Q 7 U m V j Y W x s I E 1 h Y 3 J v J n F 1 b 3 Q 7 L C Z x d W 9 0 O 1 J l Y 2 F s b C B N a W N y b y Z x d W 9 0 O y w m c X V v d D t S Z W N h b G w g Q m l u Y X J 5 J n F 1 b 3 Q 7 L C Z x d W 9 0 O 0 Y x I E 1 h Y 3 J v J n F 1 b 3 Q 7 L C Z x d W 9 0 O 0 Y x I E 1 p Y 3 J v J n F 1 b 3 Q 7 L C Z x d W 9 0 O 0 Y x I E J p b m F y e S Z x d W 9 0 O y w m c X V v d D t N Y X R y a X g m c X V v d D s s J n F 1 b 3 Q 7 M C B w c m V j a X N p b 2 4 m c X V v d D s s J n F 1 b 3 Q 7 M C B y Z W N h b G w m c X V v d D s s J n F 1 b 3 Q 7 M C B m M S 1 z Y 2 9 y Z S Z x d W 9 0 O y w m c X V v d D s w I H N 1 c H B v c n Q m c X V v d D s s J n F 1 b 3 Q 7 M S B w c m V j a X N p b 2 4 m c X V v d D s s J n F 1 b 3 Q 7 M S B y Z W N h b G w m c X V v d D s s J n F 1 b 3 Q 7 M S B m M S 1 z Y 2 9 y Z S Z x d W 9 0 O y w m c X V v d D s x I H N 1 c H B v c n Q m c X V v d D s s J n F 1 b 3 Q 7 Y W N j d X J h Y 3 k g Y W N j d X J h Y 3 k m c X V v d D s s J n F 1 b 3 Q 7 b W F j c m 8 g Y X Z n I H B y Z W N p c 2 l v b i Z x d W 9 0 O y w m c X V v d D t t Y W N y b y B h d m c g c m V j Y W x s J n F 1 b 3 Q 7 L C Z x d W 9 0 O 2 1 h Y 3 J v I G F 2 Z y B m M S 1 z Y 2 9 y Z S Z x d W 9 0 O y w m c X V v d D t t Y W N y b y B h d m c g c 3 V w c G 9 y d C Z x d W 9 0 O y w m c X V v d D t 3 Z W l n a H R l Z C B h d m c g c H J l Y 2 l z a W 9 u J n F 1 b 3 Q 7 L C Z x d W 9 0 O 3 d l a W d o d G V k I G F 2 Z y B y Z W N h b G w m c X V v d D s s J n F 1 b 3 Q 7 d 2 V p Z 2 h 0 Z W Q g Y X Z n I G Y x L X N j b 3 J l J n F 1 b 3 Q 7 L C Z x d W 9 0 O 3 d l a W d o d G V k I G F 2 Z y B z d X B w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F b G V j d H J h R G F 0 Y U t G b 2 x k L 0 F 1 d G 9 S Z W 1 v d m V k Q 2 9 s d W 1 u c z E u e 0 l 0 Z X J h d G l v b i w w f S Z x d W 9 0 O y w m c X V v d D t T Z W N 0 a W 9 u M S 9 H R W x l Y 3 R y Y U R h d G F L R m 9 s Z C 9 B d X R v U m V t b 3 Z l Z E N v b H V t b n M x L n t T a G 9 y d G N 1 d C w x f S Z x d W 9 0 O y w m c X V v d D t T Z W N 0 a W 9 u M S 9 H R W x l Y 3 R y Y U R h d G F L R m 9 s Z C 9 B d X R v U m V t b 3 Z l Z E N v b H V t b n M x L n t O Y W 1 l L D J 9 J n F 1 b 3 Q 7 L C Z x d W 9 0 O 1 N l Y 3 R p b 2 4 x L 0 d F b G V j d H J h R G F 0 Y U t G b 2 x k L 0 F 1 d G 9 S Z W 1 v d m V k Q 2 9 s d W 1 u c z E u e 1 R 5 c G U s M 3 0 m c X V v d D s s J n F 1 b 3 Q 7 U 2 V j d G l v b j E v R 0 V s Z W N 0 c m F E Y X R h S 0 Z v b G Q v Q X V 0 b 1 J l b W 9 2 Z W R D b 2 x 1 b W 5 z M S 5 7 V G l t Z S w 0 f S Z x d W 9 0 O y w m c X V v d D t T Z W N 0 a W 9 u M S 9 H R W x l Y 3 R y Y U R h d G F L R m 9 s Z C 9 B d X R v U m V t b 3 Z l Z E N v b H V t b n M x L n t U b 3 R h b C B M Z W 5 n d G g s N X 0 m c X V v d D s s J n F 1 b 3 Q 7 U 2 V j d G l v b j E v R 0 V s Z W N 0 c m F E Y X R h S 0 Z v b G Q v Q X V 0 b 1 J l b W 9 2 Z W R D b 2 x 1 b W 5 z M S 5 7 V H J h a W 5 p b m c g U 2 V 0 L D Z 9 J n F 1 b 3 Q 7 L C Z x d W 9 0 O 1 N l Y 3 R p b 2 4 x L 0 d F b G V j d H J h R G F 0 Y U t G b 2 x k L 0 F 1 d G 9 S Z W 1 v d m V k Q 2 9 s d W 1 u c z E u e 1 R l c 3 Q g U 2 V 0 L D d 9 J n F 1 b 3 Q 7 L C Z x d W 9 0 O 1 N l Y 3 R p b 2 4 x L 0 d F b G V j d H J h R G F 0 Y U t G b 2 x k L 0 F 1 d G 9 S Z W 1 v d m V k Q 2 9 s d W 1 u c z E u e 0 F j Y 3 V y Y W N 5 L D h 9 J n F 1 b 3 Q 7 L C Z x d W 9 0 O 1 N l Y 3 R p b 2 4 x L 0 d F b G V j d H J h R G F 0 Y U t G b 2 x k L 0 F 1 d G 9 S Z W 1 v d m V k Q 2 9 s d W 1 u c z E u e 1 B y Z W N p c 2 l v b i B N Y W N y b y w 5 f S Z x d W 9 0 O y w m c X V v d D t T Z W N 0 a W 9 u M S 9 H R W x l Y 3 R y Y U R h d G F L R m 9 s Z C 9 B d X R v U m V t b 3 Z l Z E N v b H V t b n M x L n t Q c m V j a X N p b 2 4 g T W l j c m 8 s M T B 9 J n F 1 b 3 Q 7 L C Z x d W 9 0 O 1 N l Y 3 R p b 2 4 x L 0 d F b G V j d H J h R G F 0 Y U t G b 2 x k L 0 F 1 d G 9 S Z W 1 v d m V k Q 2 9 s d W 1 u c z E u e 1 B y Z W N p c 2 l v b i B C a W 5 h c n k s M T F 9 J n F 1 b 3 Q 7 L C Z x d W 9 0 O 1 N l Y 3 R p b 2 4 x L 0 d F b G V j d H J h R G F 0 Y U t G b 2 x k L 0 F 1 d G 9 S Z W 1 v d m V k Q 2 9 s d W 1 u c z E u e 1 J l Y 2 F s b C B N Y W N y b y w x M n 0 m c X V v d D s s J n F 1 b 3 Q 7 U 2 V j d G l v b j E v R 0 V s Z W N 0 c m F E Y X R h S 0 Z v b G Q v Q X V 0 b 1 J l b W 9 2 Z W R D b 2 x 1 b W 5 z M S 5 7 U m V j Y W x s I E 1 p Y 3 J v L D E z f S Z x d W 9 0 O y w m c X V v d D t T Z W N 0 a W 9 u M S 9 H R W x l Y 3 R y Y U R h d G F L R m 9 s Z C 9 B d X R v U m V t b 3 Z l Z E N v b H V t b n M x L n t S Z W N h b G w g Q m l u Y X J 5 L D E 0 f S Z x d W 9 0 O y w m c X V v d D t T Z W N 0 a W 9 u M S 9 H R W x l Y 3 R y Y U R h d G F L R m 9 s Z C 9 B d X R v U m V t b 3 Z l Z E N v b H V t b n M x L n t G M S B N Y W N y b y w x N X 0 m c X V v d D s s J n F 1 b 3 Q 7 U 2 V j d G l v b j E v R 0 V s Z W N 0 c m F E Y X R h S 0 Z v b G Q v Q X V 0 b 1 J l b W 9 2 Z W R D b 2 x 1 b W 5 z M S 5 7 R j E g T W l j c m 8 s M T Z 9 J n F 1 b 3 Q 7 L C Z x d W 9 0 O 1 N l Y 3 R p b 2 4 x L 0 d F b G V j d H J h R G F 0 Y U t G b 2 x k L 0 F 1 d G 9 S Z W 1 v d m V k Q 2 9 s d W 1 u c z E u e 0 Y x I E J p b m F y e S w x N 3 0 m c X V v d D s s J n F 1 b 3 Q 7 U 2 V j d G l v b j E v R 0 V s Z W N 0 c m F E Y X R h S 0 Z v b G Q v Q X V 0 b 1 J l b W 9 2 Z W R D b 2 x 1 b W 5 z M S 5 7 T W F 0 c m l 4 L D E 4 f S Z x d W 9 0 O y w m c X V v d D t T Z W N 0 a W 9 u M S 9 H R W x l Y 3 R y Y U R h d G F L R m 9 s Z C 9 B d X R v U m V t b 3 Z l Z E N v b H V t b n M x L n s w I H B y Z W N p c 2 l v b i w x O X 0 m c X V v d D s s J n F 1 b 3 Q 7 U 2 V j d G l v b j E v R 0 V s Z W N 0 c m F E Y X R h S 0 Z v b G Q v Q X V 0 b 1 J l b W 9 2 Z W R D b 2 x 1 b W 5 z M S 5 7 M C B y Z W N h b G w s M j B 9 J n F 1 b 3 Q 7 L C Z x d W 9 0 O 1 N l Y 3 R p b 2 4 x L 0 d F b G V j d H J h R G F 0 Y U t G b 2 x k L 0 F 1 d G 9 S Z W 1 v d m V k Q 2 9 s d W 1 u c z E u e z A g Z j E t c 2 N v c m U s M j F 9 J n F 1 b 3 Q 7 L C Z x d W 9 0 O 1 N l Y 3 R p b 2 4 x L 0 d F b G V j d H J h R G F 0 Y U t G b 2 x k L 0 F 1 d G 9 S Z W 1 v d m V k Q 2 9 s d W 1 u c z E u e z A g c 3 V w c G 9 y d C w y M n 0 m c X V v d D s s J n F 1 b 3 Q 7 U 2 V j d G l v b j E v R 0 V s Z W N 0 c m F E Y X R h S 0 Z v b G Q v Q X V 0 b 1 J l b W 9 2 Z W R D b 2 x 1 b W 5 z M S 5 7 M S B w c m V j a X N p b 2 4 s M j N 9 J n F 1 b 3 Q 7 L C Z x d W 9 0 O 1 N l Y 3 R p b 2 4 x L 0 d F b G V j d H J h R G F 0 Y U t G b 2 x k L 0 F 1 d G 9 S Z W 1 v d m V k Q 2 9 s d W 1 u c z E u e z E g c m V j Y W x s L D I 0 f S Z x d W 9 0 O y w m c X V v d D t T Z W N 0 a W 9 u M S 9 H R W x l Y 3 R y Y U R h d G F L R m 9 s Z C 9 B d X R v U m V t b 3 Z l Z E N v b H V t b n M x L n s x I G Y x L X N j b 3 J l L D I 1 f S Z x d W 9 0 O y w m c X V v d D t T Z W N 0 a W 9 u M S 9 H R W x l Y 3 R y Y U R h d G F L R m 9 s Z C 9 B d X R v U m V t b 3 Z l Z E N v b H V t b n M x L n s x I H N 1 c H B v c n Q s M j Z 9 J n F 1 b 3 Q 7 L C Z x d W 9 0 O 1 N l Y 3 R p b 2 4 x L 0 d F b G V j d H J h R G F 0 Y U t G b 2 x k L 0 F 1 d G 9 S Z W 1 v d m V k Q 2 9 s d W 1 u c z E u e 2 F j Y 3 V y Y W N 5 I G F j Y 3 V y Y W N 5 L D I 3 f S Z x d W 9 0 O y w m c X V v d D t T Z W N 0 a W 9 u M S 9 H R W x l Y 3 R y Y U R h d G F L R m 9 s Z C 9 B d X R v U m V t b 3 Z l Z E N v b H V t b n M x L n t t Y W N y b y B h d m c g c H J l Y 2 l z a W 9 u L D I 4 f S Z x d W 9 0 O y w m c X V v d D t T Z W N 0 a W 9 u M S 9 H R W x l Y 3 R y Y U R h d G F L R m 9 s Z C 9 B d X R v U m V t b 3 Z l Z E N v b H V t b n M x L n t t Y W N y b y B h d m c g c m V j Y W x s L D I 5 f S Z x d W 9 0 O y w m c X V v d D t T Z W N 0 a W 9 u M S 9 H R W x l Y 3 R y Y U R h d G F L R m 9 s Z C 9 B d X R v U m V t b 3 Z l Z E N v b H V t b n M x L n t t Y W N y b y B h d m c g Z j E t c 2 N v c m U s M z B 9 J n F 1 b 3 Q 7 L C Z x d W 9 0 O 1 N l Y 3 R p b 2 4 x L 0 d F b G V j d H J h R G F 0 Y U t G b 2 x k L 0 F 1 d G 9 S Z W 1 v d m V k Q 2 9 s d W 1 u c z E u e 2 1 h Y 3 J v I G F 2 Z y B z d X B w b 3 J 0 L D M x f S Z x d W 9 0 O y w m c X V v d D t T Z W N 0 a W 9 u M S 9 H R W x l Y 3 R y Y U R h d G F L R m 9 s Z C 9 B d X R v U m V t b 3 Z l Z E N v b H V t b n M x L n t 3 Z W l n a H R l Z C B h d m c g c H J l Y 2 l z a W 9 u L D M y f S Z x d W 9 0 O y w m c X V v d D t T Z W N 0 a W 9 u M S 9 H R W x l Y 3 R y Y U R h d G F L R m 9 s Z C 9 B d X R v U m V t b 3 Z l Z E N v b H V t b n M x L n t 3 Z W l n a H R l Z C B h d m c g c m V j Y W x s L D M z f S Z x d W 9 0 O y w m c X V v d D t T Z W N 0 a W 9 u M S 9 H R W x l Y 3 R y Y U R h d G F L R m 9 s Z C 9 B d X R v U m V t b 3 Z l Z E N v b H V t b n M x L n t 3 Z W l n a H R l Z C B h d m c g Z j E t c 2 N v c m U s M z R 9 J n F 1 b 3 Q 7 L C Z x d W 9 0 O 1 N l Y 3 R p b 2 4 x L 0 d F b G V j d H J h R G F 0 Y U t G b 2 x k L 0 F 1 d G 9 S Z W 1 v d m V k Q 2 9 s d W 1 u c z E u e 3 d l a W d o d G V k I G F 2 Z y B z d X B w b 3 J 0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R 0 V s Z W N 0 c m F E Y X R h S 0 Z v b G Q v Q X V 0 b 1 J l b W 9 2 Z W R D b 2 x 1 b W 5 z M S 5 7 S X R l c m F 0 a W 9 u L D B 9 J n F 1 b 3 Q 7 L C Z x d W 9 0 O 1 N l Y 3 R p b 2 4 x L 0 d F b G V j d H J h R G F 0 Y U t G b 2 x k L 0 F 1 d G 9 S Z W 1 v d m V k Q 2 9 s d W 1 u c z E u e 1 N o b 3 J 0 Y 3 V 0 L D F 9 J n F 1 b 3 Q 7 L C Z x d W 9 0 O 1 N l Y 3 R p b 2 4 x L 0 d F b G V j d H J h R G F 0 Y U t G b 2 x k L 0 F 1 d G 9 S Z W 1 v d m V k Q 2 9 s d W 1 u c z E u e 0 5 h b W U s M n 0 m c X V v d D s s J n F 1 b 3 Q 7 U 2 V j d G l v b j E v R 0 V s Z W N 0 c m F E Y X R h S 0 Z v b G Q v Q X V 0 b 1 J l b W 9 2 Z W R D b 2 x 1 b W 5 z M S 5 7 V H l w Z S w z f S Z x d W 9 0 O y w m c X V v d D t T Z W N 0 a W 9 u M S 9 H R W x l Y 3 R y Y U R h d G F L R m 9 s Z C 9 B d X R v U m V t b 3 Z l Z E N v b H V t b n M x L n t U a W 1 l L D R 9 J n F 1 b 3 Q 7 L C Z x d W 9 0 O 1 N l Y 3 R p b 2 4 x L 0 d F b G V j d H J h R G F 0 Y U t G b 2 x k L 0 F 1 d G 9 S Z W 1 v d m V k Q 2 9 s d W 1 u c z E u e 1 R v d G F s I E x l b m d 0 a C w 1 f S Z x d W 9 0 O y w m c X V v d D t T Z W N 0 a W 9 u M S 9 H R W x l Y 3 R y Y U R h d G F L R m 9 s Z C 9 B d X R v U m V t b 3 Z l Z E N v b H V t b n M x L n t U c m F p b m l u Z y B T Z X Q s N n 0 m c X V v d D s s J n F 1 b 3 Q 7 U 2 V j d G l v b j E v R 0 V s Z W N 0 c m F E Y X R h S 0 Z v b G Q v Q X V 0 b 1 J l b W 9 2 Z W R D b 2 x 1 b W 5 z M S 5 7 V G V z d C B T Z X Q s N 3 0 m c X V v d D s s J n F 1 b 3 Q 7 U 2 V j d G l v b j E v R 0 V s Z W N 0 c m F E Y X R h S 0 Z v b G Q v Q X V 0 b 1 J l b W 9 2 Z W R D b 2 x 1 b W 5 z M S 5 7 Q W N j d X J h Y 3 k s O H 0 m c X V v d D s s J n F 1 b 3 Q 7 U 2 V j d G l v b j E v R 0 V s Z W N 0 c m F E Y X R h S 0 Z v b G Q v Q X V 0 b 1 J l b W 9 2 Z W R D b 2 x 1 b W 5 z M S 5 7 U H J l Y 2 l z a W 9 u I E 1 h Y 3 J v L D l 9 J n F 1 b 3 Q 7 L C Z x d W 9 0 O 1 N l Y 3 R p b 2 4 x L 0 d F b G V j d H J h R G F 0 Y U t G b 2 x k L 0 F 1 d G 9 S Z W 1 v d m V k Q 2 9 s d W 1 u c z E u e 1 B y Z W N p c 2 l v b i B N a W N y b y w x M H 0 m c X V v d D s s J n F 1 b 3 Q 7 U 2 V j d G l v b j E v R 0 V s Z W N 0 c m F E Y X R h S 0 Z v b G Q v Q X V 0 b 1 J l b W 9 2 Z W R D b 2 x 1 b W 5 z M S 5 7 U H J l Y 2 l z a W 9 u I E J p b m F y e S w x M X 0 m c X V v d D s s J n F 1 b 3 Q 7 U 2 V j d G l v b j E v R 0 V s Z W N 0 c m F E Y X R h S 0 Z v b G Q v Q X V 0 b 1 J l b W 9 2 Z W R D b 2 x 1 b W 5 z M S 5 7 U m V j Y W x s I E 1 h Y 3 J v L D E y f S Z x d W 9 0 O y w m c X V v d D t T Z W N 0 a W 9 u M S 9 H R W x l Y 3 R y Y U R h d G F L R m 9 s Z C 9 B d X R v U m V t b 3 Z l Z E N v b H V t b n M x L n t S Z W N h b G w g T W l j c m 8 s M T N 9 J n F 1 b 3 Q 7 L C Z x d W 9 0 O 1 N l Y 3 R p b 2 4 x L 0 d F b G V j d H J h R G F 0 Y U t G b 2 x k L 0 F 1 d G 9 S Z W 1 v d m V k Q 2 9 s d W 1 u c z E u e 1 J l Y 2 F s b C B C a W 5 h c n k s M T R 9 J n F 1 b 3 Q 7 L C Z x d W 9 0 O 1 N l Y 3 R p b 2 4 x L 0 d F b G V j d H J h R G F 0 Y U t G b 2 x k L 0 F 1 d G 9 S Z W 1 v d m V k Q 2 9 s d W 1 u c z E u e 0 Y x I E 1 h Y 3 J v L D E 1 f S Z x d W 9 0 O y w m c X V v d D t T Z W N 0 a W 9 u M S 9 H R W x l Y 3 R y Y U R h d G F L R m 9 s Z C 9 B d X R v U m V t b 3 Z l Z E N v b H V t b n M x L n t G M S B N a W N y b y w x N n 0 m c X V v d D s s J n F 1 b 3 Q 7 U 2 V j d G l v b j E v R 0 V s Z W N 0 c m F E Y X R h S 0 Z v b G Q v Q X V 0 b 1 J l b W 9 2 Z W R D b 2 x 1 b W 5 z M S 5 7 R j E g Q m l u Y X J 5 L D E 3 f S Z x d W 9 0 O y w m c X V v d D t T Z W N 0 a W 9 u M S 9 H R W x l Y 3 R y Y U R h d G F L R m 9 s Z C 9 B d X R v U m V t b 3 Z l Z E N v b H V t b n M x L n t N Y X R y a X g s M T h 9 J n F 1 b 3 Q 7 L C Z x d W 9 0 O 1 N l Y 3 R p b 2 4 x L 0 d F b G V j d H J h R G F 0 Y U t G b 2 x k L 0 F 1 d G 9 S Z W 1 v d m V k Q 2 9 s d W 1 u c z E u e z A g c H J l Y 2 l z a W 9 u L D E 5 f S Z x d W 9 0 O y w m c X V v d D t T Z W N 0 a W 9 u M S 9 H R W x l Y 3 R y Y U R h d G F L R m 9 s Z C 9 B d X R v U m V t b 3 Z l Z E N v b H V t b n M x L n s w I H J l Y 2 F s b C w y M H 0 m c X V v d D s s J n F 1 b 3 Q 7 U 2 V j d G l v b j E v R 0 V s Z W N 0 c m F E Y X R h S 0 Z v b G Q v Q X V 0 b 1 J l b W 9 2 Z W R D b 2 x 1 b W 5 z M S 5 7 M C B m M S 1 z Y 2 9 y Z S w y M X 0 m c X V v d D s s J n F 1 b 3 Q 7 U 2 V j d G l v b j E v R 0 V s Z W N 0 c m F E Y X R h S 0 Z v b G Q v Q X V 0 b 1 J l b W 9 2 Z W R D b 2 x 1 b W 5 z M S 5 7 M C B z d X B w b 3 J 0 L D I y f S Z x d W 9 0 O y w m c X V v d D t T Z W N 0 a W 9 u M S 9 H R W x l Y 3 R y Y U R h d G F L R m 9 s Z C 9 B d X R v U m V t b 3 Z l Z E N v b H V t b n M x L n s x I H B y Z W N p c 2 l v b i w y M 3 0 m c X V v d D s s J n F 1 b 3 Q 7 U 2 V j d G l v b j E v R 0 V s Z W N 0 c m F E Y X R h S 0 Z v b G Q v Q X V 0 b 1 J l b W 9 2 Z W R D b 2 x 1 b W 5 z M S 5 7 M S B y Z W N h b G w s M j R 9 J n F 1 b 3 Q 7 L C Z x d W 9 0 O 1 N l Y 3 R p b 2 4 x L 0 d F b G V j d H J h R G F 0 Y U t G b 2 x k L 0 F 1 d G 9 S Z W 1 v d m V k Q 2 9 s d W 1 u c z E u e z E g Z j E t c 2 N v c m U s M j V 9 J n F 1 b 3 Q 7 L C Z x d W 9 0 O 1 N l Y 3 R p b 2 4 x L 0 d F b G V j d H J h R G F 0 Y U t G b 2 x k L 0 F 1 d G 9 S Z W 1 v d m V k Q 2 9 s d W 1 u c z E u e z E g c 3 V w c G 9 y d C w y N n 0 m c X V v d D s s J n F 1 b 3 Q 7 U 2 V j d G l v b j E v R 0 V s Z W N 0 c m F E Y X R h S 0 Z v b G Q v Q X V 0 b 1 J l b W 9 2 Z W R D b 2 x 1 b W 5 z M S 5 7 Y W N j d X J h Y 3 k g Y W N j d X J h Y 3 k s M j d 9 J n F 1 b 3 Q 7 L C Z x d W 9 0 O 1 N l Y 3 R p b 2 4 x L 0 d F b G V j d H J h R G F 0 Y U t G b 2 x k L 0 F 1 d G 9 S Z W 1 v d m V k Q 2 9 s d W 1 u c z E u e 2 1 h Y 3 J v I G F 2 Z y B w c m V j a X N p b 2 4 s M j h 9 J n F 1 b 3 Q 7 L C Z x d W 9 0 O 1 N l Y 3 R p b 2 4 x L 0 d F b G V j d H J h R G F 0 Y U t G b 2 x k L 0 F 1 d G 9 S Z W 1 v d m V k Q 2 9 s d W 1 u c z E u e 2 1 h Y 3 J v I G F 2 Z y B y Z W N h b G w s M j l 9 J n F 1 b 3 Q 7 L C Z x d W 9 0 O 1 N l Y 3 R p b 2 4 x L 0 d F b G V j d H J h R G F 0 Y U t G b 2 x k L 0 F 1 d G 9 S Z W 1 v d m V k Q 2 9 s d W 1 u c z E u e 2 1 h Y 3 J v I G F 2 Z y B m M S 1 z Y 2 9 y Z S w z M H 0 m c X V v d D s s J n F 1 b 3 Q 7 U 2 V j d G l v b j E v R 0 V s Z W N 0 c m F E Y X R h S 0 Z v b G Q v Q X V 0 b 1 J l b W 9 2 Z W R D b 2 x 1 b W 5 z M S 5 7 b W F j c m 8 g Y X Z n I H N 1 c H B v c n Q s M z F 9 J n F 1 b 3 Q 7 L C Z x d W 9 0 O 1 N l Y 3 R p b 2 4 x L 0 d F b G V j d H J h R G F 0 Y U t G b 2 x k L 0 F 1 d G 9 S Z W 1 v d m V k Q 2 9 s d W 1 u c z E u e 3 d l a W d o d G V k I G F 2 Z y B w c m V j a X N p b 2 4 s M z J 9 J n F 1 b 3 Q 7 L C Z x d W 9 0 O 1 N l Y 3 R p b 2 4 x L 0 d F b G V j d H J h R G F 0 Y U t G b 2 x k L 0 F 1 d G 9 S Z W 1 v d m V k Q 2 9 s d W 1 u c z E u e 3 d l a W d o d G V k I G F 2 Z y B y Z W N h b G w s M z N 9 J n F 1 b 3 Q 7 L C Z x d W 9 0 O 1 N l Y 3 R p b 2 4 x L 0 d F b G V j d H J h R G F 0 Y U t G b 2 x k L 0 F 1 d G 9 S Z W 1 v d m V k Q 2 9 s d W 1 u c z E u e 3 d l a W d o d G V k I G F 2 Z y B m M S 1 z Y 2 9 y Z S w z N H 0 m c X V v d D s s J n F 1 b 3 Q 7 U 2 V j d G l v b j E v R 0 V s Z W N 0 c m F E Y X R h S 0 Z v b G Q v Q X V 0 b 1 J l b W 9 2 Z W R D b 2 x 1 b W 5 z M S 5 7 d 2 V p Z 2 h 0 Z W Q g Y X Z n I H N 1 c H B v c n Q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R W x l Y 3 R y Y U R h d G F L R m 9 s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W x l Y 3 R y Y U R h d G F L R m 9 s Z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W x l Y 3 R y Y U R h d G F L R m 9 s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W x l Y 3 R y Y U R h d G F L R m 9 s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F b G V j d H J h R G F 0 Y U t G b 2 x k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w V D E 4 O j E 1 O j M y L j g 3 O D c 0 M j R a I i A v P j x F b n R y e S B U e X B l P S J G a W x s Q 2 9 s d W 1 u V H l w Z X M i I F Z h b H V l P S J z Q X d Z R 0 J n V U R B d 0 1 G Q l F V R E J R V U R C U V V E Q m d V R k J R T U Z C U V V E Q l F N R k J R V U Z C U V V E Q l F V R k F 3 P T 0 i I C 8 + P E V u d H J 5 I F R 5 c G U 9 I k Z p b G x D b 2 x 1 b W 5 O Y W 1 l c y I g V m F s d W U 9 I n N b J n F 1 b 3 Q 7 S X R l c m F 0 a W 9 u J n F 1 b 3 Q 7 L C Z x d W 9 0 O 1 N o b 3 J 0 Y 3 V 0 J n F 1 b 3 Q 7 L C Z x d W 9 0 O 0 5 h b W U m c X V v d D s s J n F 1 b 3 Q 7 V H l w Z S Z x d W 9 0 O y w m c X V v d D t U a W 1 l J n F 1 b 3 Q 7 L C Z x d W 9 0 O 1 R v d G F s I E x l b m d 0 a C Z x d W 9 0 O y w m c X V v d D t U c m F p b m l u Z y B T Z X Q m c X V v d D s s J n F 1 b 3 Q 7 V G V z d C B T Z X Q m c X V v d D s s J n F 1 b 3 Q 7 Q W N j d X J h Y 3 k m c X V v d D s s J n F 1 b 3 Q 7 U H J l Y 2 l z a W 9 u I E 1 h Y 3 J v J n F 1 b 3 Q 7 L C Z x d W 9 0 O 1 B y Z W N p c 2 l v b i B N a W N y b y Z x d W 9 0 O y w m c X V v d D t Q c m V j a X N p b 2 4 g Q m l u Y X J 5 J n F 1 b 3 Q 7 L C Z x d W 9 0 O 1 J l Y 2 F s b C B N Y W N y b y Z x d W 9 0 O y w m c X V v d D t S Z W N h b G w g T W l j c m 8 m c X V v d D s s J n F 1 b 3 Q 7 U m V j Y W x s I E J p b m F y e S Z x d W 9 0 O y w m c X V v d D t G M S B N Y W N y b y Z x d W 9 0 O y w m c X V v d D t G M S B N a W N y b y Z x d W 9 0 O y w m c X V v d D t G M S B C a W 5 h c n k m c X V v d D s s J n F 1 b 3 Q 7 T W F 0 c m l 4 J n F 1 b 3 Q 7 L C Z x d W 9 0 O z A g c H J l Y 2 l z a W 9 u J n F 1 b 3 Q 7 L C Z x d W 9 0 O z A g c m V j Y W x s J n F 1 b 3 Q 7 L C Z x d W 9 0 O z A g Z j E t c 2 N v c m U m c X V v d D s s J n F 1 b 3 Q 7 M C B z d X B w b 3 J 0 J n F 1 b 3 Q 7 L C Z x d W 9 0 O z E g c H J l Y 2 l z a W 9 u J n F 1 b 3 Q 7 L C Z x d W 9 0 O z E g c m V j Y W x s J n F 1 b 3 Q 7 L C Z x d W 9 0 O z E g Z j E t c 2 N v c m U m c X V v d D s s J n F 1 b 3 Q 7 M S B z d X B w b 3 J 0 J n F 1 b 3 Q 7 L C Z x d W 9 0 O z I g Z j E t c 2 N v c m U m c X V v d D s s J n F 1 b 3 Q 7 M i B z d X B w b 3 J 0 J n F 1 b 3 Q 7 L C Z x d W 9 0 O z I g c H J l Y 2 l z a W 9 u J n F 1 b 3 Q 7 L C Z x d W 9 0 O z I g c m V j Y W x s J n F 1 b 3 Q 7 L C Z x d W 9 0 O 2 F j Y 3 V y Y W N 5 I G F j Y 3 V y Y W N 5 J n F 1 b 3 Q 7 L C Z x d W 9 0 O 2 1 h Y 3 J v I G F 2 Z y B w c m V j a X N p b 2 4 m c X V v d D s s J n F 1 b 3 Q 7 b W F j c m 8 g Y X Z n I H J l Y 2 F s b C Z x d W 9 0 O y w m c X V v d D t t Y W N y b y B h d m c g Z j E t c 2 N v c m U m c X V v d D s s J n F 1 b 3 Q 7 b W F j c m 8 g Y X Z n I H N 1 c H B v c n Q m c X V v d D s s J n F 1 b 3 Q 7 d 2 V p Z 2 h 0 Z W Q g Y X Z n I H B y Z W N p c 2 l v b i Z x d W 9 0 O y w m c X V v d D t 3 Z W l n a H R l Z C B h d m c g c m V j Y W x s J n F 1 b 3 Q 7 L C Z x d W 9 0 O 3 d l a W d o d G V k I G F 2 Z y B m M S 1 z Y 2 9 y Z S Z x d W 9 0 O y w m c X V v d D t 3 Z W l n a H R l Z C B h d m c g c 3 V w c G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R W x l Y 3 R y Y U R h d G F L R m 9 s Z C A o M i k v Q X V 0 b 1 J l b W 9 2 Z W R D b 2 x 1 b W 5 z M S 5 7 S X R l c m F 0 a W 9 u L D B 9 J n F 1 b 3 Q 7 L C Z x d W 9 0 O 1 N l Y 3 R p b 2 4 x L 0 d F b G V j d H J h R G F 0 Y U t G b 2 x k I C g y K S 9 B d X R v U m V t b 3 Z l Z E N v b H V t b n M x L n t T a G 9 y d G N 1 d C w x f S Z x d W 9 0 O y w m c X V v d D t T Z W N 0 a W 9 u M S 9 H R W x l Y 3 R y Y U R h d G F L R m 9 s Z C A o M i k v Q X V 0 b 1 J l b W 9 2 Z W R D b 2 x 1 b W 5 z M S 5 7 T m F t Z S w y f S Z x d W 9 0 O y w m c X V v d D t T Z W N 0 a W 9 u M S 9 H R W x l Y 3 R y Y U R h d G F L R m 9 s Z C A o M i k v Q X V 0 b 1 J l b W 9 2 Z W R D b 2 x 1 b W 5 z M S 5 7 V H l w Z S w z f S Z x d W 9 0 O y w m c X V v d D t T Z W N 0 a W 9 u M S 9 H R W x l Y 3 R y Y U R h d G F L R m 9 s Z C A o M i k v Q X V 0 b 1 J l b W 9 2 Z W R D b 2 x 1 b W 5 z M S 5 7 V G l t Z S w 0 f S Z x d W 9 0 O y w m c X V v d D t T Z W N 0 a W 9 u M S 9 H R W x l Y 3 R y Y U R h d G F L R m 9 s Z C A o M i k v Q X V 0 b 1 J l b W 9 2 Z W R D b 2 x 1 b W 5 z M S 5 7 V G 9 0 Y W w g T G V u Z 3 R o L D V 9 J n F 1 b 3 Q 7 L C Z x d W 9 0 O 1 N l Y 3 R p b 2 4 x L 0 d F b G V j d H J h R G F 0 Y U t G b 2 x k I C g y K S 9 B d X R v U m V t b 3 Z l Z E N v b H V t b n M x L n t U c m F p b m l u Z y B T Z X Q s N n 0 m c X V v d D s s J n F 1 b 3 Q 7 U 2 V j d G l v b j E v R 0 V s Z W N 0 c m F E Y X R h S 0 Z v b G Q g K D I p L 0 F 1 d G 9 S Z W 1 v d m V k Q 2 9 s d W 1 u c z E u e 1 R l c 3 Q g U 2 V 0 L D d 9 J n F 1 b 3 Q 7 L C Z x d W 9 0 O 1 N l Y 3 R p b 2 4 x L 0 d F b G V j d H J h R G F 0 Y U t G b 2 x k I C g y K S 9 B d X R v U m V t b 3 Z l Z E N v b H V t b n M x L n t B Y 2 N 1 c m F j e S w 4 f S Z x d W 9 0 O y w m c X V v d D t T Z W N 0 a W 9 u M S 9 H R W x l Y 3 R y Y U R h d G F L R m 9 s Z C A o M i k v Q X V 0 b 1 J l b W 9 2 Z W R D b 2 x 1 b W 5 z M S 5 7 U H J l Y 2 l z a W 9 u I E 1 h Y 3 J v L D l 9 J n F 1 b 3 Q 7 L C Z x d W 9 0 O 1 N l Y 3 R p b 2 4 x L 0 d F b G V j d H J h R G F 0 Y U t G b 2 x k I C g y K S 9 B d X R v U m V t b 3 Z l Z E N v b H V t b n M x L n t Q c m V j a X N p b 2 4 g T W l j c m 8 s M T B 9 J n F 1 b 3 Q 7 L C Z x d W 9 0 O 1 N l Y 3 R p b 2 4 x L 0 d F b G V j d H J h R G F 0 Y U t G b 2 x k I C g y K S 9 B d X R v U m V t b 3 Z l Z E N v b H V t b n M x L n t Q c m V j a X N p b 2 4 g Q m l u Y X J 5 L D E x f S Z x d W 9 0 O y w m c X V v d D t T Z W N 0 a W 9 u M S 9 H R W x l Y 3 R y Y U R h d G F L R m 9 s Z C A o M i k v Q X V 0 b 1 J l b W 9 2 Z W R D b 2 x 1 b W 5 z M S 5 7 U m V j Y W x s I E 1 h Y 3 J v L D E y f S Z x d W 9 0 O y w m c X V v d D t T Z W N 0 a W 9 u M S 9 H R W x l Y 3 R y Y U R h d G F L R m 9 s Z C A o M i k v Q X V 0 b 1 J l b W 9 2 Z W R D b 2 x 1 b W 5 z M S 5 7 U m V j Y W x s I E 1 p Y 3 J v L D E z f S Z x d W 9 0 O y w m c X V v d D t T Z W N 0 a W 9 u M S 9 H R W x l Y 3 R y Y U R h d G F L R m 9 s Z C A o M i k v Q X V 0 b 1 J l b W 9 2 Z W R D b 2 x 1 b W 5 z M S 5 7 U m V j Y W x s I E J p b m F y e S w x N H 0 m c X V v d D s s J n F 1 b 3 Q 7 U 2 V j d G l v b j E v R 0 V s Z W N 0 c m F E Y X R h S 0 Z v b G Q g K D I p L 0 F 1 d G 9 S Z W 1 v d m V k Q 2 9 s d W 1 u c z E u e 0 Y x I E 1 h Y 3 J v L D E 1 f S Z x d W 9 0 O y w m c X V v d D t T Z W N 0 a W 9 u M S 9 H R W x l Y 3 R y Y U R h d G F L R m 9 s Z C A o M i k v Q X V 0 b 1 J l b W 9 2 Z W R D b 2 x 1 b W 5 z M S 5 7 R j E g T W l j c m 8 s M T Z 9 J n F 1 b 3 Q 7 L C Z x d W 9 0 O 1 N l Y 3 R p b 2 4 x L 0 d F b G V j d H J h R G F 0 Y U t G b 2 x k I C g y K S 9 B d X R v U m V t b 3 Z l Z E N v b H V t b n M x L n t G M S B C a W 5 h c n k s M T d 9 J n F 1 b 3 Q 7 L C Z x d W 9 0 O 1 N l Y 3 R p b 2 4 x L 0 d F b G V j d H J h R G F 0 Y U t G b 2 x k I C g y K S 9 B d X R v U m V t b 3 Z l Z E N v b H V t b n M x L n t N Y X R y a X g s M T h 9 J n F 1 b 3 Q 7 L C Z x d W 9 0 O 1 N l Y 3 R p b 2 4 x L 0 d F b G V j d H J h R G F 0 Y U t G b 2 x k I C g y K S 9 B d X R v U m V t b 3 Z l Z E N v b H V t b n M x L n s w I H B y Z W N p c 2 l v b i w x O X 0 m c X V v d D s s J n F 1 b 3 Q 7 U 2 V j d G l v b j E v R 0 V s Z W N 0 c m F E Y X R h S 0 Z v b G Q g K D I p L 0 F 1 d G 9 S Z W 1 v d m V k Q 2 9 s d W 1 u c z E u e z A g c m V j Y W x s L D I w f S Z x d W 9 0 O y w m c X V v d D t T Z W N 0 a W 9 u M S 9 H R W x l Y 3 R y Y U R h d G F L R m 9 s Z C A o M i k v Q X V 0 b 1 J l b W 9 2 Z W R D b 2 x 1 b W 5 z M S 5 7 M C B m M S 1 z Y 2 9 y Z S w y M X 0 m c X V v d D s s J n F 1 b 3 Q 7 U 2 V j d G l v b j E v R 0 V s Z W N 0 c m F E Y X R h S 0 Z v b G Q g K D I p L 0 F 1 d G 9 S Z W 1 v d m V k Q 2 9 s d W 1 u c z E u e z A g c 3 V w c G 9 y d C w y M n 0 m c X V v d D s s J n F 1 b 3 Q 7 U 2 V j d G l v b j E v R 0 V s Z W N 0 c m F E Y X R h S 0 Z v b G Q g K D I p L 0 F 1 d G 9 S Z W 1 v d m V k Q 2 9 s d W 1 u c z E u e z E g c H J l Y 2 l z a W 9 u L D I z f S Z x d W 9 0 O y w m c X V v d D t T Z W N 0 a W 9 u M S 9 H R W x l Y 3 R y Y U R h d G F L R m 9 s Z C A o M i k v Q X V 0 b 1 J l b W 9 2 Z W R D b 2 x 1 b W 5 z M S 5 7 M S B y Z W N h b G w s M j R 9 J n F 1 b 3 Q 7 L C Z x d W 9 0 O 1 N l Y 3 R p b 2 4 x L 0 d F b G V j d H J h R G F 0 Y U t G b 2 x k I C g y K S 9 B d X R v U m V t b 3 Z l Z E N v b H V t b n M x L n s x I G Y x L X N j b 3 J l L D I 1 f S Z x d W 9 0 O y w m c X V v d D t T Z W N 0 a W 9 u M S 9 H R W x l Y 3 R y Y U R h d G F L R m 9 s Z C A o M i k v Q X V 0 b 1 J l b W 9 2 Z W R D b 2 x 1 b W 5 z M S 5 7 M S B z d X B w b 3 J 0 L D I 2 f S Z x d W 9 0 O y w m c X V v d D t T Z W N 0 a W 9 u M S 9 H R W x l Y 3 R y Y U R h d G F L R m 9 s Z C A o M i k v Q X V 0 b 1 J l b W 9 2 Z W R D b 2 x 1 b W 5 z M S 5 7 M i B m M S 1 z Y 2 9 y Z S w y N 3 0 m c X V v d D s s J n F 1 b 3 Q 7 U 2 V j d G l v b j E v R 0 V s Z W N 0 c m F E Y X R h S 0 Z v b G Q g K D I p L 0 F 1 d G 9 S Z W 1 v d m V k Q 2 9 s d W 1 u c z E u e z I g c 3 V w c G 9 y d C w y O H 0 m c X V v d D s s J n F 1 b 3 Q 7 U 2 V j d G l v b j E v R 0 V s Z W N 0 c m F E Y X R h S 0 Z v b G Q g K D I p L 0 F 1 d G 9 S Z W 1 v d m V k Q 2 9 s d W 1 u c z E u e z I g c H J l Y 2 l z a W 9 u L D I 5 f S Z x d W 9 0 O y w m c X V v d D t T Z W N 0 a W 9 u M S 9 H R W x l Y 3 R y Y U R h d G F L R m 9 s Z C A o M i k v Q X V 0 b 1 J l b W 9 2 Z W R D b 2 x 1 b W 5 z M S 5 7 M i B y Z W N h b G w s M z B 9 J n F 1 b 3 Q 7 L C Z x d W 9 0 O 1 N l Y 3 R p b 2 4 x L 0 d F b G V j d H J h R G F 0 Y U t G b 2 x k I C g y K S 9 B d X R v U m V t b 3 Z l Z E N v b H V t b n M x L n t h Y 2 N 1 c m F j e S B h Y 2 N 1 c m F j e S w z M X 0 m c X V v d D s s J n F 1 b 3 Q 7 U 2 V j d G l v b j E v R 0 V s Z W N 0 c m F E Y X R h S 0 Z v b G Q g K D I p L 0 F 1 d G 9 S Z W 1 v d m V k Q 2 9 s d W 1 u c z E u e 2 1 h Y 3 J v I G F 2 Z y B w c m V j a X N p b 2 4 s M z J 9 J n F 1 b 3 Q 7 L C Z x d W 9 0 O 1 N l Y 3 R p b 2 4 x L 0 d F b G V j d H J h R G F 0 Y U t G b 2 x k I C g y K S 9 B d X R v U m V t b 3 Z l Z E N v b H V t b n M x L n t t Y W N y b y B h d m c g c m V j Y W x s L D M z f S Z x d W 9 0 O y w m c X V v d D t T Z W N 0 a W 9 u M S 9 H R W x l Y 3 R y Y U R h d G F L R m 9 s Z C A o M i k v Q X V 0 b 1 J l b W 9 2 Z W R D b 2 x 1 b W 5 z M S 5 7 b W F j c m 8 g Y X Z n I G Y x L X N j b 3 J l L D M 0 f S Z x d W 9 0 O y w m c X V v d D t T Z W N 0 a W 9 u M S 9 H R W x l Y 3 R y Y U R h d G F L R m 9 s Z C A o M i k v Q X V 0 b 1 J l b W 9 2 Z W R D b 2 x 1 b W 5 z M S 5 7 b W F j c m 8 g Y X Z n I H N 1 c H B v c n Q s M z V 9 J n F 1 b 3 Q 7 L C Z x d W 9 0 O 1 N l Y 3 R p b 2 4 x L 0 d F b G V j d H J h R G F 0 Y U t G b 2 x k I C g y K S 9 B d X R v U m V t b 3 Z l Z E N v b H V t b n M x L n t 3 Z W l n a H R l Z C B h d m c g c H J l Y 2 l z a W 9 u L D M 2 f S Z x d W 9 0 O y w m c X V v d D t T Z W N 0 a W 9 u M S 9 H R W x l Y 3 R y Y U R h d G F L R m 9 s Z C A o M i k v Q X V 0 b 1 J l b W 9 2 Z W R D b 2 x 1 b W 5 z M S 5 7 d 2 V p Z 2 h 0 Z W Q g Y X Z n I H J l Y 2 F s b C w z N 3 0 m c X V v d D s s J n F 1 b 3 Q 7 U 2 V j d G l v b j E v R 0 V s Z W N 0 c m F E Y X R h S 0 Z v b G Q g K D I p L 0 F 1 d G 9 S Z W 1 v d m V k Q 2 9 s d W 1 u c z E u e 3 d l a W d o d G V k I G F 2 Z y B m M S 1 z Y 2 9 y Z S w z O H 0 m c X V v d D s s J n F 1 b 3 Q 7 U 2 V j d G l v b j E v R 0 V s Z W N 0 c m F E Y X R h S 0 Z v b G Q g K D I p L 0 F 1 d G 9 S Z W 1 v d m V k Q 2 9 s d W 1 u c z E u e 3 d l a W d o d G V k I G F 2 Z y B z d X B w b 3 J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0 V s Z W N 0 c m F E Y X R h S 0 Z v b G Q g K D I p L 0 F 1 d G 9 S Z W 1 v d m V k Q 2 9 s d W 1 u c z E u e 0 l 0 Z X J h d G l v b i w w f S Z x d W 9 0 O y w m c X V v d D t T Z W N 0 a W 9 u M S 9 H R W x l Y 3 R y Y U R h d G F L R m 9 s Z C A o M i k v Q X V 0 b 1 J l b W 9 2 Z W R D b 2 x 1 b W 5 z M S 5 7 U 2 h v c n R j d X Q s M X 0 m c X V v d D s s J n F 1 b 3 Q 7 U 2 V j d G l v b j E v R 0 V s Z W N 0 c m F E Y X R h S 0 Z v b G Q g K D I p L 0 F 1 d G 9 S Z W 1 v d m V k Q 2 9 s d W 1 u c z E u e 0 5 h b W U s M n 0 m c X V v d D s s J n F 1 b 3 Q 7 U 2 V j d G l v b j E v R 0 V s Z W N 0 c m F E Y X R h S 0 Z v b G Q g K D I p L 0 F 1 d G 9 S Z W 1 v d m V k Q 2 9 s d W 1 u c z E u e 1 R 5 c G U s M 3 0 m c X V v d D s s J n F 1 b 3 Q 7 U 2 V j d G l v b j E v R 0 V s Z W N 0 c m F E Y X R h S 0 Z v b G Q g K D I p L 0 F 1 d G 9 S Z W 1 v d m V k Q 2 9 s d W 1 u c z E u e 1 R p b W U s N H 0 m c X V v d D s s J n F 1 b 3 Q 7 U 2 V j d G l v b j E v R 0 V s Z W N 0 c m F E Y X R h S 0 Z v b G Q g K D I p L 0 F 1 d G 9 S Z W 1 v d m V k Q 2 9 s d W 1 u c z E u e 1 R v d G F s I E x l b m d 0 a C w 1 f S Z x d W 9 0 O y w m c X V v d D t T Z W N 0 a W 9 u M S 9 H R W x l Y 3 R y Y U R h d G F L R m 9 s Z C A o M i k v Q X V 0 b 1 J l b W 9 2 Z W R D b 2 x 1 b W 5 z M S 5 7 V H J h a W 5 p b m c g U 2 V 0 L D Z 9 J n F 1 b 3 Q 7 L C Z x d W 9 0 O 1 N l Y 3 R p b 2 4 x L 0 d F b G V j d H J h R G F 0 Y U t G b 2 x k I C g y K S 9 B d X R v U m V t b 3 Z l Z E N v b H V t b n M x L n t U Z X N 0 I F N l d C w 3 f S Z x d W 9 0 O y w m c X V v d D t T Z W N 0 a W 9 u M S 9 H R W x l Y 3 R y Y U R h d G F L R m 9 s Z C A o M i k v Q X V 0 b 1 J l b W 9 2 Z W R D b 2 x 1 b W 5 z M S 5 7 Q W N j d X J h Y 3 k s O H 0 m c X V v d D s s J n F 1 b 3 Q 7 U 2 V j d G l v b j E v R 0 V s Z W N 0 c m F E Y X R h S 0 Z v b G Q g K D I p L 0 F 1 d G 9 S Z W 1 v d m V k Q 2 9 s d W 1 u c z E u e 1 B y Z W N p c 2 l v b i B N Y W N y b y w 5 f S Z x d W 9 0 O y w m c X V v d D t T Z W N 0 a W 9 u M S 9 H R W x l Y 3 R y Y U R h d G F L R m 9 s Z C A o M i k v Q X V 0 b 1 J l b W 9 2 Z W R D b 2 x 1 b W 5 z M S 5 7 U H J l Y 2 l z a W 9 u I E 1 p Y 3 J v L D E w f S Z x d W 9 0 O y w m c X V v d D t T Z W N 0 a W 9 u M S 9 H R W x l Y 3 R y Y U R h d G F L R m 9 s Z C A o M i k v Q X V 0 b 1 J l b W 9 2 Z W R D b 2 x 1 b W 5 z M S 5 7 U H J l Y 2 l z a W 9 u I E J p b m F y e S w x M X 0 m c X V v d D s s J n F 1 b 3 Q 7 U 2 V j d G l v b j E v R 0 V s Z W N 0 c m F E Y X R h S 0 Z v b G Q g K D I p L 0 F 1 d G 9 S Z W 1 v d m V k Q 2 9 s d W 1 u c z E u e 1 J l Y 2 F s b C B N Y W N y b y w x M n 0 m c X V v d D s s J n F 1 b 3 Q 7 U 2 V j d G l v b j E v R 0 V s Z W N 0 c m F E Y X R h S 0 Z v b G Q g K D I p L 0 F 1 d G 9 S Z W 1 v d m V k Q 2 9 s d W 1 u c z E u e 1 J l Y 2 F s b C B N a W N y b y w x M 3 0 m c X V v d D s s J n F 1 b 3 Q 7 U 2 V j d G l v b j E v R 0 V s Z W N 0 c m F E Y X R h S 0 Z v b G Q g K D I p L 0 F 1 d G 9 S Z W 1 v d m V k Q 2 9 s d W 1 u c z E u e 1 J l Y 2 F s b C B C a W 5 h c n k s M T R 9 J n F 1 b 3 Q 7 L C Z x d W 9 0 O 1 N l Y 3 R p b 2 4 x L 0 d F b G V j d H J h R G F 0 Y U t G b 2 x k I C g y K S 9 B d X R v U m V t b 3 Z l Z E N v b H V t b n M x L n t G M S B N Y W N y b y w x N X 0 m c X V v d D s s J n F 1 b 3 Q 7 U 2 V j d G l v b j E v R 0 V s Z W N 0 c m F E Y X R h S 0 Z v b G Q g K D I p L 0 F 1 d G 9 S Z W 1 v d m V k Q 2 9 s d W 1 u c z E u e 0 Y x I E 1 p Y 3 J v L D E 2 f S Z x d W 9 0 O y w m c X V v d D t T Z W N 0 a W 9 u M S 9 H R W x l Y 3 R y Y U R h d G F L R m 9 s Z C A o M i k v Q X V 0 b 1 J l b W 9 2 Z W R D b 2 x 1 b W 5 z M S 5 7 R j E g Q m l u Y X J 5 L D E 3 f S Z x d W 9 0 O y w m c X V v d D t T Z W N 0 a W 9 u M S 9 H R W x l Y 3 R y Y U R h d G F L R m 9 s Z C A o M i k v Q X V 0 b 1 J l b W 9 2 Z W R D b 2 x 1 b W 5 z M S 5 7 T W F 0 c m l 4 L D E 4 f S Z x d W 9 0 O y w m c X V v d D t T Z W N 0 a W 9 u M S 9 H R W x l Y 3 R y Y U R h d G F L R m 9 s Z C A o M i k v Q X V 0 b 1 J l b W 9 2 Z W R D b 2 x 1 b W 5 z M S 5 7 M C B w c m V j a X N p b 2 4 s M T l 9 J n F 1 b 3 Q 7 L C Z x d W 9 0 O 1 N l Y 3 R p b 2 4 x L 0 d F b G V j d H J h R G F 0 Y U t G b 2 x k I C g y K S 9 B d X R v U m V t b 3 Z l Z E N v b H V t b n M x L n s w I H J l Y 2 F s b C w y M H 0 m c X V v d D s s J n F 1 b 3 Q 7 U 2 V j d G l v b j E v R 0 V s Z W N 0 c m F E Y X R h S 0 Z v b G Q g K D I p L 0 F 1 d G 9 S Z W 1 v d m V k Q 2 9 s d W 1 u c z E u e z A g Z j E t c 2 N v c m U s M j F 9 J n F 1 b 3 Q 7 L C Z x d W 9 0 O 1 N l Y 3 R p b 2 4 x L 0 d F b G V j d H J h R G F 0 Y U t G b 2 x k I C g y K S 9 B d X R v U m V t b 3 Z l Z E N v b H V t b n M x L n s w I H N 1 c H B v c n Q s M j J 9 J n F 1 b 3 Q 7 L C Z x d W 9 0 O 1 N l Y 3 R p b 2 4 x L 0 d F b G V j d H J h R G F 0 Y U t G b 2 x k I C g y K S 9 B d X R v U m V t b 3 Z l Z E N v b H V t b n M x L n s x I H B y Z W N p c 2 l v b i w y M 3 0 m c X V v d D s s J n F 1 b 3 Q 7 U 2 V j d G l v b j E v R 0 V s Z W N 0 c m F E Y X R h S 0 Z v b G Q g K D I p L 0 F 1 d G 9 S Z W 1 v d m V k Q 2 9 s d W 1 u c z E u e z E g c m V j Y W x s L D I 0 f S Z x d W 9 0 O y w m c X V v d D t T Z W N 0 a W 9 u M S 9 H R W x l Y 3 R y Y U R h d G F L R m 9 s Z C A o M i k v Q X V 0 b 1 J l b W 9 2 Z W R D b 2 x 1 b W 5 z M S 5 7 M S B m M S 1 z Y 2 9 y Z S w y N X 0 m c X V v d D s s J n F 1 b 3 Q 7 U 2 V j d G l v b j E v R 0 V s Z W N 0 c m F E Y X R h S 0 Z v b G Q g K D I p L 0 F 1 d G 9 S Z W 1 v d m V k Q 2 9 s d W 1 u c z E u e z E g c 3 V w c G 9 y d C w y N n 0 m c X V v d D s s J n F 1 b 3 Q 7 U 2 V j d G l v b j E v R 0 V s Z W N 0 c m F E Y X R h S 0 Z v b G Q g K D I p L 0 F 1 d G 9 S Z W 1 v d m V k Q 2 9 s d W 1 u c z E u e z I g Z j E t c 2 N v c m U s M j d 9 J n F 1 b 3 Q 7 L C Z x d W 9 0 O 1 N l Y 3 R p b 2 4 x L 0 d F b G V j d H J h R G F 0 Y U t G b 2 x k I C g y K S 9 B d X R v U m V t b 3 Z l Z E N v b H V t b n M x L n s y I H N 1 c H B v c n Q s M j h 9 J n F 1 b 3 Q 7 L C Z x d W 9 0 O 1 N l Y 3 R p b 2 4 x L 0 d F b G V j d H J h R G F 0 Y U t G b 2 x k I C g y K S 9 B d X R v U m V t b 3 Z l Z E N v b H V t b n M x L n s y I H B y Z W N p c 2 l v b i w y O X 0 m c X V v d D s s J n F 1 b 3 Q 7 U 2 V j d G l v b j E v R 0 V s Z W N 0 c m F E Y X R h S 0 Z v b G Q g K D I p L 0 F 1 d G 9 S Z W 1 v d m V k Q 2 9 s d W 1 u c z E u e z I g c m V j Y W x s L D M w f S Z x d W 9 0 O y w m c X V v d D t T Z W N 0 a W 9 u M S 9 H R W x l Y 3 R y Y U R h d G F L R m 9 s Z C A o M i k v Q X V 0 b 1 J l b W 9 2 Z W R D b 2 x 1 b W 5 z M S 5 7 Y W N j d X J h Y 3 k g Y W N j d X J h Y 3 k s M z F 9 J n F 1 b 3 Q 7 L C Z x d W 9 0 O 1 N l Y 3 R p b 2 4 x L 0 d F b G V j d H J h R G F 0 Y U t G b 2 x k I C g y K S 9 B d X R v U m V t b 3 Z l Z E N v b H V t b n M x L n t t Y W N y b y B h d m c g c H J l Y 2 l z a W 9 u L D M y f S Z x d W 9 0 O y w m c X V v d D t T Z W N 0 a W 9 u M S 9 H R W x l Y 3 R y Y U R h d G F L R m 9 s Z C A o M i k v Q X V 0 b 1 J l b W 9 2 Z W R D b 2 x 1 b W 5 z M S 5 7 b W F j c m 8 g Y X Z n I H J l Y 2 F s b C w z M 3 0 m c X V v d D s s J n F 1 b 3 Q 7 U 2 V j d G l v b j E v R 0 V s Z W N 0 c m F E Y X R h S 0 Z v b G Q g K D I p L 0 F 1 d G 9 S Z W 1 v d m V k Q 2 9 s d W 1 u c z E u e 2 1 h Y 3 J v I G F 2 Z y B m M S 1 z Y 2 9 y Z S w z N H 0 m c X V v d D s s J n F 1 b 3 Q 7 U 2 V j d G l v b j E v R 0 V s Z W N 0 c m F E Y X R h S 0 Z v b G Q g K D I p L 0 F 1 d G 9 S Z W 1 v d m V k Q 2 9 s d W 1 u c z E u e 2 1 h Y 3 J v I G F 2 Z y B z d X B w b 3 J 0 L D M 1 f S Z x d W 9 0 O y w m c X V v d D t T Z W N 0 a W 9 u M S 9 H R W x l Y 3 R y Y U R h d G F L R m 9 s Z C A o M i k v Q X V 0 b 1 J l b W 9 2 Z W R D b 2 x 1 b W 5 z M S 5 7 d 2 V p Z 2 h 0 Z W Q g Y X Z n I H B y Z W N p c 2 l v b i w z N n 0 m c X V v d D s s J n F 1 b 3 Q 7 U 2 V j d G l v b j E v R 0 V s Z W N 0 c m F E Y X R h S 0 Z v b G Q g K D I p L 0 F 1 d G 9 S Z W 1 v d m V k Q 2 9 s d W 1 u c z E u e 3 d l a W d o d G V k I G F 2 Z y B y Z W N h b G w s M z d 9 J n F 1 b 3 Q 7 L C Z x d W 9 0 O 1 N l Y 3 R p b 2 4 x L 0 d F b G V j d H J h R G F 0 Y U t G b 2 x k I C g y K S 9 B d X R v U m V t b 3 Z l Z E N v b H V t b n M x L n t 3 Z W l n a H R l Z C B h d m c g Z j E t c 2 N v c m U s M z h 9 J n F 1 b 3 Q 7 L C Z x d W 9 0 O 1 N l Y 3 R p b 2 4 x L 0 d F b G V j d H J h R G F 0 Y U t G b 2 x k I C g y K S 9 B d X R v U m V t b 3 Z l Z E N v b H V t b n M x L n t 3 Z W l n a H R l Z C B h d m c g c 3 V w c G 9 y d C w z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F b G V j d H J h R G F 0 Y U t G b 2 x k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F b G V j d H J h R G F 0 Y U t G b 2 x k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F b G V j d H J h R G F 0 Y U t G b 2 x k J T I w K D I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i 8 P L k x T f T Z Y W W U Z D H D X 8 A A A A A A I A A A A A A B B m A A A A A Q A A I A A A A G w b w l U a J w K H q V V s P Y w a O n V 6 d 8 d Z Y z U U b H J P j r c g K 6 h / A A A A A A 6 A A A A A A g A A I A A A A J M B X U D o W G a I q e V u x 9 z 0 1 O W B r 4 M O Y d Q h R f G k g z T A 1 k 7 Z U A A A A B L P h 6 r i r g W W G 0 8 s Y J p f t 9 + S V w R D 5 x 0 y o 7 9 C Y s G 9 h s l 0 x a O W u 9 c H 4 M D g z z C s + w 1 c w x C b A M v r A A L V + t f Q i O L 6 P n 5 d K f i h 4 H b k r L i V a W + O L P K v Q A A A A G 1 X Z 5 7 N R P t w U s g I P v z E E v A E 7 H 0 h 8 F X 3 H S 3 T J 2 t + r 1 m + n B W z B d a J 3 + / f L O t d H M 7 M 9 g O 2 9 0 + a F S O r J 4 D P Z W 9 2 M i U = < / D a t a M a s h u p > 
</file>

<file path=customXml/itemProps1.xml><?xml version="1.0" encoding="utf-8"?>
<ds:datastoreItem xmlns:ds="http://schemas.openxmlformats.org/officeDocument/2006/customXml" ds:itemID="{6C87F92E-9855-41DB-95DF-8F5E0EE1ED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Binary_Full_4</vt:lpstr>
      <vt:lpstr>Binary_Full_1</vt:lpstr>
      <vt:lpstr>Binary_Small</vt:lpstr>
      <vt:lpstr>Binary_Neg</vt:lpstr>
      <vt:lpstr>Binary_Pos</vt:lpstr>
      <vt:lpstr>||Trennung||</vt:lpstr>
      <vt:lpstr>Ternary_Full_4</vt:lpstr>
      <vt:lpstr>Ternary_Full_1</vt:lpstr>
      <vt:lpstr>Ternary_Small</vt:lpstr>
      <vt:lpstr>Ternary_Neg</vt:lpstr>
      <vt:lpstr>Ternary_Pos</vt:lpstr>
      <vt:lpstr>Ternary_Neu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Donhauser</dc:creator>
  <cp:lastModifiedBy>Niklas</cp:lastModifiedBy>
  <dcterms:created xsi:type="dcterms:W3CDTF">2015-06-05T18:19:34Z</dcterms:created>
  <dcterms:modified xsi:type="dcterms:W3CDTF">2022-11-16T11:38:37Z</dcterms:modified>
</cp:coreProperties>
</file>