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iklas\Desktop\Github_Projekts\Bachelorarbeit\Ergebnisse\GElectra\No\"/>
    </mc:Choice>
  </mc:AlternateContent>
  <xr:revisionPtr revIDLastSave="0" documentId="13_ncr:1_{69A7C21B-F5E8-4ECD-82F4-1D3D093BAD18}" xr6:coauthVersionLast="47" xr6:coauthVersionMax="47" xr10:uidLastSave="{00000000-0000-0000-0000-000000000000}"/>
  <bookViews>
    <workbookView xWindow="-120" yWindow="-120" windowWidth="38640" windowHeight="21240" activeTab="10" xr2:uid="{00000000-000D-0000-FFFF-FFFF00000000}"/>
  </bookViews>
  <sheets>
    <sheet name="Binary_Full_4" sheetId="2" r:id="rId1"/>
    <sheet name="Binary_Full_1" sheetId="4" r:id="rId2"/>
    <sheet name="Binary_Small" sheetId="5" r:id="rId3"/>
    <sheet name="Binary_Neg" sheetId="6" r:id="rId4"/>
    <sheet name="Binary_Pos" sheetId="7" r:id="rId5"/>
    <sheet name="Ternary_Full_4" sheetId="3" r:id="rId6"/>
    <sheet name="Ternary_Full_1" sheetId="1" r:id="rId7"/>
    <sheet name="Ternary_Small" sheetId="8" r:id="rId8"/>
    <sheet name="Ternary_Neg" sheetId="9" r:id="rId9"/>
    <sheet name="Ternary_Pos" sheetId="10" r:id="rId10"/>
    <sheet name="Ternary_Neu" sheetId="11" r:id="rId11"/>
  </sheets>
  <definedNames>
    <definedName name="ExterneDaten_1" localSheetId="0" hidden="1">Binary_Full_4!$A$1:$AN$100</definedName>
    <definedName name="ExterneDaten_1" localSheetId="5" hidden="1">Ternary_Full_4!$A$1:$AW$90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1" l="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" i="11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" i="10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" i="9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" i="7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" i="6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95EE17-DD9A-45E0-9AAE-B7E1C166D7BC}" keepAlive="1" name="Abfrage - GElectraDataKFold" description="Verbindung mit der Abfrage 'GElectraDataKFold' in der Arbeitsmappe." type="5" refreshedVersion="7" background="1" saveData="1">
    <dbPr connection="Provider=Microsoft.Mashup.OleDb.1;Data Source=$Workbook$;Location=GElectraDataKFold;Extended Properties=&quot;&quot;" command="SELECT * FROM [GElectraDataKFold]"/>
  </connection>
  <connection id="2" xr16:uid="{9CC71AB9-EBFB-466B-BDDD-5BE5F5F629B6}" keepAlive="1" name="Abfrage - GElectraDataKFold (2)" description="Verbindung mit der Abfrage 'GElectraDataKFold (2)' in der Arbeitsmappe." type="5" refreshedVersion="7" background="1" saveData="1">
    <dbPr connection="Provider=Microsoft.Mashup.OleDb.1;Data Source=$Workbook$;Location=&quot;GElectraDataKFold (2)&quot;;Extended Properties=&quot;&quot;" command="SELECT * FROM [GElectraDataKFold (2)]"/>
  </connection>
</connections>
</file>

<file path=xl/sharedStrings.xml><?xml version="1.0" encoding="utf-8"?>
<sst xmlns="http://schemas.openxmlformats.org/spreadsheetml/2006/main" count="1622" uniqueCount="254">
  <si>
    <t>Iteration</t>
  </si>
  <si>
    <t>Shortcut</t>
  </si>
  <si>
    <t>Name</t>
  </si>
  <si>
    <t>Type</t>
  </si>
  <si>
    <t>Time</t>
  </si>
  <si>
    <t>Total Length</t>
  </si>
  <si>
    <t>Training Set</t>
  </si>
  <si>
    <t>Test Set</t>
  </si>
  <si>
    <t>Accuracy</t>
  </si>
  <si>
    <t>Precision Macro</t>
  </si>
  <si>
    <t>Precision Micro</t>
  </si>
  <si>
    <t>Precision Binary</t>
  </si>
  <si>
    <t>Recall Macro</t>
  </si>
  <si>
    <t>Recall Micro</t>
  </si>
  <si>
    <t>Recall Binary</t>
  </si>
  <si>
    <t>F1 Macro</t>
  </si>
  <si>
    <t>F1 Micro</t>
  </si>
  <si>
    <t>F1 Binary</t>
  </si>
  <si>
    <t>Matrix</t>
  </si>
  <si>
    <t>accuracy accuracy</t>
  </si>
  <si>
    <t>macro avg precision</t>
  </si>
  <si>
    <t>macro avg recall</t>
  </si>
  <si>
    <t>macro avg f1-score</t>
  </si>
  <si>
    <t>macro avg support</t>
  </si>
  <si>
    <t>weighted avg precision</t>
  </si>
  <si>
    <t>weighted avg recall</t>
  </si>
  <si>
    <t>weighted avg f1-score</t>
  </si>
  <si>
    <t>weighted avg support</t>
  </si>
  <si>
    <t>LT01</t>
  </si>
  <si>
    <t>gnd</t>
  </si>
  <si>
    <t>Binary</t>
  </si>
  <si>
    <t>LT02</t>
  </si>
  <si>
    <t>speechLessing</t>
  </si>
  <si>
    <t>LT03</t>
  </si>
  <si>
    <t>historicplays</t>
  </si>
  <si>
    <t>MI01</t>
  </si>
  <si>
    <t>mlsa</t>
  </si>
  <si>
    <t>MI02</t>
  </si>
  <si>
    <t>germeval</t>
  </si>
  <si>
    <t>MI03</t>
  </si>
  <si>
    <t>corpusRauh</t>
  </si>
  <si>
    <t>NA01</t>
  </si>
  <si>
    <t>gersen</t>
  </si>
  <si>
    <t>NA02</t>
  </si>
  <si>
    <t>gerom</t>
  </si>
  <si>
    <t>NA03</t>
  </si>
  <si>
    <t>ompc</t>
  </si>
  <si>
    <t>RE01</t>
  </si>
  <si>
    <t>usage</t>
  </si>
  <si>
    <t>RE03</t>
  </si>
  <si>
    <t>critics</t>
  </si>
  <si>
    <t>SM01</t>
  </si>
  <si>
    <t>sb10k</t>
  </si>
  <si>
    <t>SM02</t>
  </si>
  <si>
    <t>potts</t>
  </si>
  <si>
    <t>SM03</t>
  </si>
  <si>
    <t>multiSe</t>
  </si>
  <si>
    <t>SM04</t>
  </si>
  <si>
    <t>gertwittersent</t>
  </si>
  <si>
    <t>SM05</t>
  </si>
  <si>
    <t>ironycorpus</t>
  </si>
  <si>
    <t>SM06</t>
  </si>
  <si>
    <t>celeb</t>
  </si>
  <si>
    <t>RE02</t>
  </si>
  <si>
    <t>scare</t>
  </si>
  <si>
    <t>RE04</t>
  </si>
  <si>
    <t>filmstarts</t>
  </si>
  <si>
    <t>RE05</t>
  </si>
  <si>
    <t>amazonreviews</t>
  </si>
  <si>
    <t xml:space="preserve">    train_args ={"reprocess_input_data": True,</t>
  </si>
  <si>
    <t xml:space="preserve">             "fp16":False,</t>
  </si>
  <si>
    <t xml:space="preserve">             "num_train_epochs": 4,</t>
  </si>
  <si>
    <t xml:space="preserve">             "overwrite_output_dir":True,</t>
  </si>
  <si>
    <t xml:space="preserve">             "train_batch_size": 32, </t>
  </si>
  <si>
    <t xml:space="preserve">             "eval_batch_size": 32,</t>
  </si>
  <si>
    <t xml:space="preserve">             "use_multiprocessing":False,</t>
  </si>
  <si>
    <t xml:space="preserve">             "use_multiprocessing_for_evaluation":False} </t>
  </si>
  <si>
    <t>Ternary</t>
  </si>
  <si>
    <t>22  0 15  0</t>
  </si>
  <si>
    <t>23  0 14  0</t>
  </si>
  <si>
    <t>22  0 14  0</t>
  </si>
  <si>
    <t>93  0 50  0</t>
  </si>
  <si>
    <t>90  3 48  2</t>
  </si>
  <si>
    <t>92  0 51  0</t>
  </si>
  <si>
    <t>92  0 50  1</t>
  </si>
  <si>
    <t>35  0 15  0</t>
  </si>
  <si>
    <t>34  0 16  0</t>
  </si>
  <si>
    <t>27  0 18  0</t>
  </si>
  <si>
    <t>28  0 17  0</t>
  </si>
  <si>
    <t>27  0 17  0</t>
  </si>
  <si>
    <t>1660   61   97  288</t>
  </si>
  <si>
    <t>1643   79   80  304</t>
  </si>
  <si>
    <t>1659   63   79  305</t>
  </si>
  <si>
    <t>1673   49   92  292</t>
  </si>
  <si>
    <t>99 20 14 69</t>
  </si>
  <si>
    <t>106  13  15  68</t>
  </si>
  <si>
    <t>107  12  22  61</t>
  </si>
  <si>
    <t>109   9  15  69</t>
  </si>
  <si>
    <t>112  10   5  88</t>
  </si>
  <si>
    <t>115   6   9  84</t>
  </si>
  <si>
    <t>115   6   6  87</t>
  </si>
  <si>
    <t>114   7   2  91</t>
  </si>
  <si>
    <t>0 10  0 18</t>
  </si>
  <si>
    <t>0  9  0 18</t>
  </si>
  <si>
    <t>0 10  0 17</t>
  </si>
  <si>
    <t>399   0  11   0</t>
  </si>
  <si>
    <t>399   0  10   0</t>
  </si>
  <si>
    <t xml:space="preserve"> 0  12   0 127</t>
  </si>
  <si>
    <t xml:space="preserve"> 0  13   0 126</t>
  </si>
  <si>
    <t>49  24   5 174</t>
  </si>
  <si>
    <t>40  33  10 169</t>
  </si>
  <si>
    <t>43  29  10 170</t>
  </si>
  <si>
    <t>40  32  11 169</t>
  </si>
  <si>
    <t>244  35  55 371</t>
  </si>
  <si>
    <t>227  52  46 380</t>
  </si>
  <si>
    <t>215  64  42 384</t>
  </si>
  <si>
    <t>222  58  34 391</t>
  </si>
  <si>
    <t>274 103 117 721</t>
  </si>
  <si>
    <t>286  92  98 739</t>
  </si>
  <si>
    <t>281  97  91 746</t>
  </si>
  <si>
    <t>260 117  85 752</t>
  </si>
  <si>
    <t>32 27  4 84</t>
  </si>
  <si>
    <t>23 36  8 80</t>
  </si>
  <si>
    <t>38 22  9 78</t>
  </si>
  <si>
    <t>36 23  7 80</t>
  </si>
  <si>
    <t>2349  569  536 3581</t>
  </si>
  <si>
    <t>2312  606  451 3665</t>
  </si>
  <si>
    <t>2425  493  518 3598</t>
  </si>
  <si>
    <t>2450  467  566 3551</t>
  </si>
  <si>
    <t>27  0 12  0</t>
  </si>
  <si>
    <t>26  0 13  0</t>
  </si>
  <si>
    <t>2 45  0 70</t>
  </si>
  <si>
    <t>5 42  2 68</t>
  </si>
  <si>
    <t>14 34  6 63</t>
  </si>
  <si>
    <t>31 17  7 62</t>
  </si>
  <si>
    <t>8044  706  728 8022</t>
  </si>
  <si>
    <t>7974  776  695 8055</t>
  </si>
  <si>
    <t>8002  748  753 7997</t>
  </si>
  <si>
    <t>7993  757  793 7957</t>
  </si>
  <si>
    <t>3214  645  301 9603</t>
  </si>
  <si>
    <t xml:space="preserve">  0 3858    0 9904</t>
  </si>
  <si>
    <t>3294  564  345 9559</t>
  </si>
  <si>
    <t>3279  580  334 9569</t>
  </si>
  <si>
    <t>7816  934  495 8255</t>
  </si>
  <si>
    <t>7870  880  563 8187</t>
  </si>
  <si>
    <t>7993  757  630 8120</t>
  </si>
  <si>
    <t>7877  873  536 8214</t>
  </si>
  <si>
    <t>Ge</t>
  </si>
  <si>
    <t>Neg ist Neg TN</t>
  </si>
  <si>
    <t>Neg ist Pos FN</t>
  </si>
  <si>
    <t>Pos ist Neg FP</t>
  </si>
  <si>
    <t>Pos ist Pos TP</t>
  </si>
  <si>
    <t>Pos recall</t>
  </si>
  <si>
    <t>Pos f1-score</t>
  </si>
  <si>
    <t>Pos support</t>
  </si>
  <si>
    <t>Pos precision</t>
  </si>
  <si>
    <t>Neg precision</t>
  </si>
  <si>
    <t>Neg recall</t>
  </si>
  <si>
    <t>Neg f1-score</t>
  </si>
  <si>
    <t>Neg support</t>
  </si>
  <si>
    <t>negative precision</t>
  </si>
  <si>
    <t>negative recall</t>
  </si>
  <si>
    <t>negative f1-score</t>
  </si>
  <si>
    <t>negative support</t>
  </si>
  <si>
    <t>Neg is Pos (FN)</t>
  </si>
  <si>
    <t>Neg is Neg (TN)</t>
  </si>
  <si>
    <t>Accuracy Neg</t>
  </si>
  <si>
    <t>positive precision</t>
  </si>
  <si>
    <t>positive recall</t>
  </si>
  <si>
    <t>positive f1-score</t>
  </si>
  <si>
    <t>positive support</t>
  </si>
  <si>
    <t>Pos is Pos (TP)</t>
  </si>
  <si>
    <t>Pos is Neg (FP)</t>
  </si>
  <si>
    <t>Accuracy Pos</t>
  </si>
  <si>
    <t>0  0 22  0  0 15  0  0 31</t>
  </si>
  <si>
    <t>0  0 23  0  0 14  0  0 31</t>
  </si>
  <si>
    <t>0  0 22  0  0 14  0  0 31</t>
  </si>
  <si>
    <t>88  0  5 47  0  3 14  0 19</t>
  </si>
  <si>
    <t>83  0 10 42  0  8 10  0 23</t>
  </si>
  <si>
    <t>85  0  7 46  0  5 13  0 20</t>
  </si>
  <si>
    <t>87  0  5 45  0  6 19  0 14</t>
  </si>
  <si>
    <t>27  0  0 18  0  0 22  0  1</t>
  </si>
  <si>
    <t>28  0  0 17  0  0 23  0  0</t>
  </si>
  <si>
    <t>28  0  0 17  0  0 21  0  1</t>
  </si>
  <si>
    <t>27  0  0 17  0  0 23  0  0</t>
  </si>
  <si>
    <t>1325   25  371   36  223  126  534  131 3899</t>
  </si>
  <si>
    <t>1350   29  343   23  223  138  519  128 3917</t>
  </si>
  <si>
    <t>1284   31  407   28  209  147  416  102 4046</t>
  </si>
  <si>
    <t>1366   41  315   25  237  122  587  157 3820</t>
  </si>
  <si>
    <t>70   1  47  29   5  50  27   1 127</t>
  </si>
  <si>
    <t>98   0  21  10  11  62  28   1 125</t>
  </si>
  <si>
    <t>77  8 34 10 53 20 28 27 99</t>
  </si>
  <si>
    <t>81  10  28   7  47  29  24  14 116</t>
  </si>
  <si>
    <t>97   2  23   1  60  32  40  27 302</t>
  </si>
  <si>
    <t>90   4  27   3  65  25  33  15 322</t>
  </si>
  <si>
    <t>84   0  37   2   0  91  27   0 342</t>
  </si>
  <si>
    <t>88   0  33   5  64  24  29  31 309</t>
  </si>
  <si>
    <t xml:space="preserve"> 0   0  10   0   0  18   0   0 185</t>
  </si>
  <si>
    <t xml:space="preserve"> 0   0   9   0   0  18   0   0 186</t>
  </si>
  <si>
    <t xml:space="preserve"> 0   0  10   0   0  17   0   0 185</t>
  </si>
  <si>
    <t>257   0 142   2   0   9 104   0 337</t>
  </si>
  <si>
    <t>227   0 172   4   0   6  97   0 344</t>
  </si>
  <si>
    <t>215   0 184   5   0   6  95   0 345</t>
  </si>
  <si>
    <t>264   0 135   3   0   8 127   0 313</t>
  </si>
  <si>
    <t xml:space="preserve"> 0  12   0   0 127   0   0   9   0</t>
  </si>
  <si>
    <t xml:space="preserve"> 0  13   0   0 126   0   0   8   0</t>
  </si>
  <si>
    <t>15  32  26   1 168  11   6  25 138</t>
  </si>
  <si>
    <t xml:space="preserve"> 8  31  34   8 152  19   2  18 149</t>
  </si>
  <si>
    <t>22  27  23  10 154  15   7  26 137</t>
  </si>
  <si>
    <t>18  31  23   3 165  12   6  27 136</t>
  </si>
  <si>
    <t>183  28  68  28 313  85 109  82 961</t>
  </si>
  <si>
    <t>167  32  80  34 309  83  83  80 989</t>
  </si>
  <si>
    <t>175  39  65  43 308  75 110  96 946</t>
  </si>
  <si>
    <t>161  45  74  33 330  62  83 117 952</t>
  </si>
  <si>
    <t>253  79  45 100 684  54 100  87 422</t>
  </si>
  <si>
    <t>256  77  45  78 698  61  78 120 411</t>
  </si>
  <si>
    <t>247  77  54  82 688  67  73 103 432</t>
  </si>
  <si>
    <t>247  57  73  81 668  88  52  83 474</t>
  </si>
  <si>
    <t xml:space="preserve"> 2  32  25   0  56  32   3  37 228</t>
  </si>
  <si>
    <t xml:space="preserve"> 0  47  13   0  53  34   0  38 230</t>
  </si>
  <si>
    <t xml:space="preserve"> 0  40  19   0  61  26   0  47 221</t>
  </si>
  <si>
    <t xml:space="preserve"> 0  46  13   0  68  20   0  46 221</t>
  </si>
  <si>
    <t>1707  218  993  297 2559 1261  972 1387 6732</t>
  </si>
  <si>
    <t>1662  213 1043  253 2496 1367  936 1271 6884</t>
  </si>
  <si>
    <t>1737  217  964  283 2567 1266  914 1311 6866</t>
  </si>
  <si>
    <t>1761  214  942  281 2487 1349  932 1269 6890</t>
  </si>
  <si>
    <t>27  0  0 12  0  0  2  0  0</t>
  </si>
  <si>
    <t>26  0  0 13  0  0  1  0  0</t>
  </si>
  <si>
    <t>10 38  0  2 68  0  0  5  0</t>
  </si>
  <si>
    <t>0 48  0  0 70  0  0  5  0</t>
  </si>
  <si>
    <t>3 44  0  1 68  0  0  6  0</t>
  </si>
  <si>
    <t>2 45  0  0 69  0  0  6  0</t>
  </si>
  <si>
    <t>4161  237 1435  239 4717  878 1312  807 3715</t>
  </si>
  <si>
    <t>4199  230 1404  267 4749  818 1388  762 3684</t>
  </si>
  <si>
    <t>4306  267 1261  274 4755  804 1467  853 3513</t>
  </si>
  <si>
    <t>4069  257 1508  217 4765  851 1178  805 3850</t>
  </si>
  <si>
    <t>2751  368  740  174 8870  860  456 1262 2127</t>
  </si>
  <si>
    <t>2830  295  733  196 8684 1024  450 1105 2291</t>
  </si>
  <si>
    <t>2843  374  641  167 8842  895  530 1158 2157</t>
  </si>
  <si>
    <t>2846  361  652  162 8840  901  530 1178 2137</t>
  </si>
  <si>
    <t>Neg ist Neg</t>
  </si>
  <si>
    <t>Neg ist Pos</t>
  </si>
  <si>
    <t>Neg ist Neu</t>
  </si>
  <si>
    <t>Pos ist Neg</t>
  </si>
  <si>
    <t>Pos ist Pos</t>
  </si>
  <si>
    <t>Pos ist Neu</t>
  </si>
  <si>
    <t xml:space="preserve">Neu ist Neg </t>
  </si>
  <si>
    <t>Neu ist Pos</t>
  </si>
  <si>
    <t>Neu ist Neu</t>
  </si>
  <si>
    <t>Neu f1-score</t>
  </si>
  <si>
    <t>Neu support</t>
  </si>
  <si>
    <t>Neu precision</t>
  </si>
  <si>
    <t>Neu recall</t>
  </si>
  <si>
    <t>Accurcacy Neu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</si>
</sst>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5" borderId="1" xfId="0" applyFont="1" applyFill="1" applyBorder="1"/>
    <xf numFmtId="0" fontId="0" fillId="0" borderId="1" xfId="0" applyFont="1" applyBorder="1"/>
    <xf numFmtId="0" fontId="1" fillId="4" borderId="2" xfId="0" applyFont="1" applyFill="1" applyBorder="1"/>
    <xf numFmtId="0" fontId="1" fillId="4" borderId="3" xfId="0" applyFont="1" applyFill="1" applyBorder="1"/>
    <xf numFmtId="0" fontId="0" fillId="0" borderId="4" xfId="0" applyFont="1" applyBorder="1"/>
    <xf numFmtId="0" fontId="1" fillId="4" borderId="5" xfId="0" applyFont="1" applyFill="1" applyBorder="1"/>
    <xf numFmtId="0" fontId="1" fillId="4" borderId="1" xfId="0" applyFont="1" applyFill="1" applyBorder="1"/>
    <xf numFmtId="0" fontId="1" fillId="4" borderId="6" xfId="0" applyFont="1" applyFill="1" applyBorder="1"/>
    <xf numFmtId="0" fontId="0" fillId="5" borderId="5" xfId="0" applyFont="1" applyFill="1" applyBorder="1"/>
    <xf numFmtId="0" fontId="0" fillId="0" borderId="5" xfId="0" applyFont="1" applyBorder="1"/>
  </cellXfs>
  <cellStyles count="1">
    <cellStyle name="Standard" xfId="0" builtinId="0"/>
  </cellStyles>
  <dxfs count="30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F4D94D77-51E6-4C9D-BD5B-41C4DFEE161A}" autoFormatId="16" applyNumberFormats="0" applyBorderFormats="0" applyFontFormats="0" applyPatternFormats="0" applyAlignmentFormats="0" applyWidthHeightFormats="0">
  <queryTableRefresh nextId="43">
    <queryTableFields count="40">
      <queryTableField id="1" name="Iteration" tableColumnId="1"/>
      <queryTableField id="2" name="Shortcut" tableColumnId="2"/>
      <queryTableField id="3" name="Name" tableColumnId="3"/>
      <queryTableField id="4" name="Type" tableColumnId="4"/>
      <queryTableField id="5" name="Time" tableColumnId="5"/>
      <queryTableField id="6" name="Total Length" tableColumnId="6"/>
      <queryTableField id="7" name="Training Set" tableColumnId="7"/>
      <queryTableField id="8" name="Test Set" tableColumnId="8"/>
      <queryTableField id="9" name="Accuracy" tableColumnId="9"/>
      <queryTableField id="10" name="Precision Macro" tableColumnId="10"/>
      <queryTableField id="11" name="Precision Micro" tableColumnId="11"/>
      <queryTableField id="12" name="Precision Binary" tableColumnId="12"/>
      <queryTableField id="13" name="Recall Macro" tableColumnId="13"/>
      <queryTableField id="14" name="Recall Micro" tableColumnId="14"/>
      <queryTableField id="15" name="Recall Binary" tableColumnId="15"/>
      <queryTableField id="16" name="F1 Macro" tableColumnId="16"/>
      <queryTableField id="17" name="F1 Micro" tableColumnId="17"/>
      <queryTableField id="18" name="F1 Binary" tableColumnId="18"/>
      <queryTableField id="19" name="Matrix" tableColumnId="19"/>
      <queryTableField id="37" dataBound="0" tableColumnId="37"/>
      <queryTableField id="38" dataBound="0" tableColumnId="38"/>
      <queryTableField id="39" dataBound="0" tableColumnId="39"/>
      <queryTableField id="40" dataBound="0" tableColumnId="40"/>
      <queryTableField id="20" name="0 precision" tableColumnId="20"/>
      <queryTableField id="21" name="0 recall" tableColumnId="21"/>
      <queryTableField id="22" name="0 f1-score" tableColumnId="22"/>
      <queryTableField id="23" name="0 support" tableColumnId="23"/>
      <queryTableField id="24" name="1 precision" tableColumnId="24"/>
      <queryTableField id="25" name="1 recall" tableColumnId="25"/>
      <queryTableField id="26" name="1 f1-score" tableColumnId="26"/>
      <queryTableField id="27" name="1 support" tableColumnId="27"/>
      <queryTableField id="28" name="accuracy accuracy" tableColumnId="28"/>
      <queryTableField id="29" name="macro avg precision" tableColumnId="29"/>
      <queryTableField id="30" name="macro avg recall" tableColumnId="30"/>
      <queryTableField id="31" name="macro avg f1-score" tableColumnId="31"/>
      <queryTableField id="32" name="macro avg support" tableColumnId="32"/>
      <queryTableField id="33" name="weighted avg precision" tableColumnId="33"/>
      <queryTableField id="34" name="weighted avg recall" tableColumnId="34"/>
      <queryTableField id="35" name="weighted avg f1-score" tableColumnId="35"/>
      <queryTableField id="36" name="weighted avg support" tableColumnId="3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E048E05C-3163-40AE-A369-310A198557F4}" autoFormatId="16" applyNumberFormats="0" applyBorderFormats="0" applyFontFormats="0" applyPatternFormats="0" applyAlignmentFormats="0" applyWidthHeightFormats="0">
  <queryTableRefresh nextId="52">
    <queryTableFields count="49">
      <queryTableField id="1" name="Iteration" tableColumnId="1"/>
      <queryTableField id="2" name="Shortcut" tableColumnId="2"/>
      <queryTableField id="3" name="Name" tableColumnId="3"/>
      <queryTableField id="4" name="Type" tableColumnId="4"/>
      <queryTableField id="5" name="Time" tableColumnId="5"/>
      <queryTableField id="6" name="Total Length" tableColumnId="6"/>
      <queryTableField id="7" name="Training Set" tableColumnId="7"/>
      <queryTableField id="8" name="Test Set" tableColumnId="8"/>
      <queryTableField id="9" name="Accuracy" tableColumnId="9"/>
      <queryTableField id="10" name="Precision Macro" tableColumnId="10"/>
      <queryTableField id="11" name="Precision Micro" tableColumnId="11"/>
      <queryTableField id="12" name="Precision Binary" tableColumnId="12"/>
      <queryTableField id="13" name="Recall Macro" tableColumnId="13"/>
      <queryTableField id="14" name="Recall Micro" tableColumnId="14"/>
      <queryTableField id="15" name="Recall Binary" tableColumnId="15"/>
      <queryTableField id="16" name="F1 Macro" tableColumnId="16"/>
      <queryTableField id="17" name="F1 Micro" tableColumnId="17"/>
      <queryTableField id="18" name="F1 Binary" tableColumnId="18"/>
      <queryTableField id="19" name="Matrix" tableColumnId="19"/>
      <queryTableField id="41" dataBound="0" tableColumnId="41"/>
      <queryTableField id="42" dataBound="0" tableColumnId="42"/>
      <queryTableField id="43" dataBound="0" tableColumnId="43"/>
      <queryTableField id="44" dataBound="0" tableColumnId="44"/>
      <queryTableField id="45" dataBound="0" tableColumnId="45"/>
      <queryTableField id="46" dataBound="0" tableColumnId="46"/>
      <queryTableField id="47" dataBound="0" tableColumnId="47"/>
      <queryTableField id="48" dataBound="0" tableColumnId="48"/>
      <queryTableField id="49" dataBound="0" tableColumnId="49"/>
      <queryTableField id="20" name="0 precision" tableColumnId="20"/>
      <queryTableField id="21" name="0 recall" tableColumnId="21"/>
      <queryTableField id="22" name="0 f1-score" tableColumnId="22"/>
      <queryTableField id="23" name="0 support" tableColumnId="23"/>
      <queryTableField id="24" name="1 precision" tableColumnId="24"/>
      <queryTableField id="25" name="1 recall" tableColumnId="25"/>
      <queryTableField id="26" name="1 f1-score" tableColumnId="26"/>
      <queryTableField id="27" name="1 support" tableColumnId="27"/>
      <queryTableField id="28" name="2 f1-score" tableColumnId="28"/>
      <queryTableField id="29" name="2 support" tableColumnId="29"/>
      <queryTableField id="30" name="2 precision" tableColumnId="30"/>
      <queryTableField id="31" name="2 recall" tableColumnId="31"/>
      <queryTableField id="32" name="accuracy accuracy" tableColumnId="32"/>
      <queryTableField id="33" name="macro avg precision" tableColumnId="33"/>
      <queryTableField id="34" name="macro avg recall" tableColumnId="34"/>
      <queryTableField id="35" name="macro avg f1-score" tableColumnId="35"/>
      <queryTableField id="36" name="macro avg support" tableColumnId="36"/>
      <queryTableField id="37" name="weighted avg precision" tableColumnId="37"/>
      <queryTableField id="38" name="weighted avg recall" tableColumnId="38"/>
      <queryTableField id="39" name="weighted avg f1-score" tableColumnId="39"/>
      <queryTableField id="40" name="weighted avg suppor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B2932B-31FF-459A-B7B5-4D6921D68F1B}" name="GElectraDataKFold" displayName="GElectraDataKFold" ref="A1:AN100" tableType="queryTable" totalsRowShown="0">
  <autoFilter ref="A1:AN100" xr:uid="{50B2932B-31FF-459A-B7B5-4D6921D68F1B}"/>
  <tableColumns count="40">
    <tableColumn id="1" xr3:uid="{322BA706-6249-4A8D-BB57-4EDAB5CF1201}" uniqueName="1" name="Iteration" queryTableFieldId="1"/>
    <tableColumn id="2" xr3:uid="{2DF752ED-8175-440B-9A69-FFE254B6669D}" uniqueName="2" name="Shortcut" queryTableFieldId="2" dataDxfId="303"/>
    <tableColumn id="3" xr3:uid="{1426ED58-A9D2-4339-ABD0-6097E2E7C655}" uniqueName="3" name="Name" queryTableFieldId="3" dataDxfId="302"/>
    <tableColumn id="4" xr3:uid="{E6BDB1C5-0491-443E-8533-21E32B7C169D}" uniqueName="4" name="Type" queryTableFieldId="4" dataDxfId="301"/>
    <tableColumn id="5" xr3:uid="{CF408AB8-F6A4-4AFF-AC92-F1FD1C97BE86}" uniqueName="5" name="Time" queryTableFieldId="5"/>
    <tableColumn id="6" xr3:uid="{0708BC35-B318-41EB-8487-DAE73A58C25B}" uniqueName="6" name="Total Length" queryTableFieldId="6"/>
    <tableColumn id="7" xr3:uid="{345E33F1-5105-4B83-AD75-A3AE9A82ED1B}" uniqueName="7" name="Training Set" queryTableFieldId="7"/>
    <tableColumn id="8" xr3:uid="{F6029318-4A36-4E2E-86E6-C6ED02AD1683}" uniqueName="8" name="Test Set" queryTableFieldId="8"/>
    <tableColumn id="9" xr3:uid="{7A00960F-364E-4312-9C28-4428E7D99E31}" uniqueName="9" name="Accuracy" queryTableFieldId="9"/>
    <tableColumn id="10" xr3:uid="{17E35154-15E8-41FA-BE3C-A6F2809C115A}" uniqueName="10" name="Precision Macro" queryTableFieldId="10"/>
    <tableColumn id="11" xr3:uid="{B3540DA8-B273-45F2-BD1E-8959DC74C139}" uniqueName="11" name="Precision Micro" queryTableFieldId="11"/>
    <tableColumn id="12" xr3:uid="{985299BE-7682-4005-99F4-35A819C460CB}" uniqueName="12" name="Precision Binary" queryTableFieldId="12"/>
    <tableColumn id="13" xr3:uid="{F4A6D62B-EB4D-4061-8668-E3C8E2C19AFB}" uniqueName="13" name="Recall Macro" queryTableFieldId="13"/>
    <tableColumn id="14" xr3:uid="{C357D9EA-0B22-44B3-9C13-44DE634D4327}" uniqueName="14" name="Recall Micro" queryTableFieldId="14"/>
    <tableColumn id="15" xr3:uid="{F33B0EE3-0727-40A9-887D-441A9A482851}" uniqueName="15" name="Recall Binary" queryTableFieldId="15"/>
    <tableColumn id="16" xr3:uid="{1F94FECF-9974-4DE6-8464-D83E5B99063D}" uniqueName="16" name="F1 Macro" queryTableFieldId="16"/>
    <tableColumn id="17" xr3:uid="{F0D240FC-6015-4F88-95C4-B4AB1547975C}" uniqueName="17" name="F1 Micro" queryTableFieldId="17"/>
    <tableColumn id="18" xr3:uid="{E729E470-A920-4250-8E2B-2D2C6CF189DB}" uniqueName="18" name="F1 Binary" queryTableFieldId="18"/>
    <tableColumn id="19" xr3:uid="{46FCFD63-9724-4DC8-A4A9-24CC9AEE8C16}" uniqueName="19" name="Matrix" queryTableFieldId="19" dataDxfId="300"/>
    <tableColumn id="37" xr3:uid="{9488AC33-D73C-49D2-9705-868C091BB62B}" uniqueName="37" name="Neg ist Neg TN" queryTableFieldId="37" dataDxfId="299"/>
    <tableColumn id="38" xr3:uid="{FD203186-FDED-495D-BDFB-A3DE06C278EB}" uniqueName="38" name="Neg ist Pos FN" queryTableFieldId="38" dataDxfId="298"/>
    <tableColumn id="39" xr3:uid="{BC875B7C-DB74-4510-B906-C4CFBB5CABD1}" uniqueName="39" name="Pos ist Neg FP" queryTableFieldId="39" dataDxfId="297"/>
    <tableColumn id="40" xr3:uid="{9ADE941B-1693-436C-A5E2-25CD3EC87847}" uniqueName="40" name="Pos ist Pos TP" queryTableFieldId="40" dataDxfId="296"/>
    <tableColumn id="20" xr3:uid="{A1EE3B05-31FD-4A1A-B9E2-38E603E0331D}" uniqueName="20" name="Pos precision" queryTableFieldId="20"/>
    <tableColumn id="21" xr3:uid="{736F2428-E8E2-4EA0-8AD9-55E94DF22AB9}" uniqueName="21" name="Pos recall" queryTableFieldId="21"/>
    <tableColumn id="22" xr3:uid="{953A6D39-E553-4EDB-8ABB-446280A7ABA8}" uniqueName="22" name="Pos f1-score" queryTableFieldId="22"/>
    <tableColumn id="23" xr3:uid="{7DBB3144-02E8-4A99-9196-CBE02BC171A3}" uniqueName="23" name="Pos support" queryTableFieldId="23"/>
    <tableColumn id="24" xr3:uid="{CE69F705-BC76-41A2-82C9-FFC3FF0526E1}" uniqueName="24" name="Neg precision" queryTableFieldId="24"/>
    <tableColumn id="25" xr3:uid="{16044FD7-FDA2-4918-8697-78E0BDD42F1A}" uniqueName="25" name="Neg recall" queryTableFieldId="25"/>
    <tableColumn id="26" xr3:uid="{5962DFC1-E51B-45FE-9EA7-6F8F4EC90D48}" uniqueName="26" name="Neg f1-score" queryTableFieldId="26"/>
    <tableColumn id="27" xr3:uid="{33040D5D-DF5D-491E-906C-E0EFFF69F0A7}" uniqueName="27" name="Neg support" queryTableFieldId="27"/>
    <tableColumn id="28" xr3:uid="{31A71CC2-6251-408A-9759-2C8BA7F4C03B}" uniqueName="28" name="accuracy accuracy" queryTableFieldId="28"/>
    <tableColumn id="29" xr3:uid="{8F5FB625-F346-4F5D-808D-626D73E97AF5}" uniqueName="29" name="macro avg precision" queryTableFieldId="29"/>
    <tableColumn id="30" xr3:uid="{5B876DE8-425E-45F8-8592-2C62D6963914}" uniqueName="30" name="macro avg recall" queryTableFieldId="30"/>
    <tableColumn id="31" xr3:uid="{ACDB7DB8-2B87-414A-98AA-B651C1A8B325}" uniqueName="31" name="macro avg f1-score" queryTableFieldId="31"/>
    <tableColumn id="32" xr3:uid="{775C1B0C-AB91-40B6-AB0C-04D6D248F98F}" uniqueName="32" name="macro avg support" queryTableFieldId="32"/>
    <tableColumn id="33" xr3:uid="{B8FD63B9-2DA7-4FCD-9047-84515FBD0B5C}" uniqueName="33" name="weighted avg precision" queryTableFieldId="33"/>
    <tableColumn id="34" xr3:uid="{64B525C8-781F-44F2-87E5-38518A686397}" uniqueName="34" name="weighted avg recall" queryTableFieldId="34"/>
    <tableColumn id="35" xr3:uid="{54120079-7F6F-4E23-AAC2-E269CF6450A2}" uniqueName="35" name="weighted avg f1-score" queryTableFieldId="35"/>
    <tableColumn id="36" xr3:uid="{63FEF35A-79AE-40F8-B10E-87F378A584E3}" uniqueName="36" name="weighted avg support" queryTableFieldId="3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C6340A5-B3C7-410B-B763-483FAAE6C39E}" name="Tabelle10" displayName="Tabelle10" ref="A1:L19" totalsRowShown="0" headerRowDxfId="0" dataDxfId="1" headerRowBorderDxfId="13" tableBorderDxfId="14">
  <autoFilter ref="A1:L19" xr:uid="{AC6340A5-B3C7-410B-B763-483FAAE6C39E}"/>
  <tableColumns count="12">
    <tableColumn id="1" xr3:uid="{1AFD2F25-B286-4151-8548-0B145D0A70C9}" name="Iteration" dataDxfId="12"/>
    <tableColumn id="2" xr3:uid="{2A9B07F9-C731-43F6-A8D2-51907D2CB644}" name="Shortcut" dataDxfId="11"/>
    <tableColumn id="3" xr3:uid="{6B5413AF-8497-4FAB-91EF-8B178304FC2C}" name="Name" dataDxfId="10"/>
    <tableColumn id="4" xr3:uid="{AD062295-0D03-4BC3-8FDE-B8DA0994A9E4}" name="Type" dataDxfId="9"/>
    <tableColumn id="5" xr3:uid="{5094D900-46A2-48D9-A31B-0957C53B5619}" name="Neu f1-score" dataDxfId="8"/>
    <tableColumn id="6" xr3:uid="{9C295F58-2720-4525-B33E-73819282935D}" name="Neu support" dataDxfId="7"/>
    <tableColumn id="7" xr3:uid="{7A312E14-798A-4E09-9161-0A8E3E8D3642}" name="Neu precision" dataDxfId="6"/>
    <tableColumn id="8" xr3:uid="{BAB83E21-B1C0-4AE7-8C55-CB58802664D7}" name="Neu recall" dataDxfId="5"/>
    <tableColumn id="9" xr3:uid="{0318E7C2-EFA0-4A7E-A156-6D05D0BF015D}" name="Neu ist Neg " dataDxfId="4"/>
    <tableColumn id="10" xr3:uid="{B46EBC26-6253-48CB-A67A-7426A5430AB2}" name="Neu ist Pos" dataDxfId="3"/>
    <tableColumn id="11" xr3:uid="{9914E792-CD93-456C-B519-D09C71A1B546}" name="Neu ist Neu" dataDxfId="2"/>
    <tableColumn id="12" xr3:uid="{6E9EAE64-AA55-49A8-9C2F-502042C1A489}" name="Accurcacy Neu">
      <calculatedColumnFormula>K2/(K2+J2+I2)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2BD544-EF1F-402B-BDE1-52413751B7B4}" name="Tabelle4" displayName="Tabelle4" ref="A1:AN22" totalsRowCount="1" headerRowDxfId="295" dataDxfId="294">
  <autoFilter ref="A1:AN21" xr:uid="{D32BD544-EF1F-402B-BDE1-52413751B7B4}"/>
  <tableColumns count="40">
    <tableColumn id="1" xr3:uid="{357123FF-E856-499B-A1EA-89CBCBBE37A7}" name="Iteration" dataDxfId="293" totalsRowDxfId="292"/>
    <tableColumn id="2" xr3:uid="{C6C34806-C54E-451D-B393-E4493FDAB042}" name="Shortcut" dataDxfId="291" totalsRowDxfId="290"/>
    <tableColumn id="3" xr3:uid="{B02174B4-A9C0-4528-999B-44767D6B6FA0}" name="Name" dataDxfId="289" totalsRowDxfId="288"/>
    <tableColumn id="4" xr3:uid="{EFEB3040-12A2-4297-85C5-B052F8CD9E9C}" name="Type" dataDxfId="287" totalsRowDxfId="286"/>
    <tableColumn id="5" xr3:uid="{BB4C5757-3DA8-4BF8-B608-D8FD5EBAA78A}" name="Time" dataDxfId="285" totalsRowDxfId="284"/>
    <tableColumn id="6" xr3:uid="{10D5DC6D-3C95-4702-B567-9BE111F1E9A3}" name="Total Length" dataDxfId="283" totalsRowDxfId="282"/>
    <tableColumn id="7" xr3:uid="{FED930BB-F581-43E0-A356-B24F06152D47}" name="Training Set" dataDxfId="281" totalsRowDxfId="280"/>
    <tableColumn id="8" xr3:uid="{8D22E7E9-EFEA-4390-B8C4-17CAD68B8C01}" name="Test Set" dataDxfId="279" totalsRowDxfId="278"/>
    <tableColumn id="9" xr3:uid="{2F0A6EF0-C2D1-4BB7-BE25-589FF406A397}" name="Accuracy" dataDxfId="277" totalsRowDxfId="276"/>
    <tableColumn id="10" xr3:uid="{E1DE3435-6069-477A-947D-A23253194917}" name="Precision Macro" dataDxfId="275" totalsRowDxfId="274"/>
    <tableColumn id="11" xr3:uid="{EFA03C7A-11DA-40BA-BD34-FF551FA5EB90}" name="Precision Micro" dataDxfId="273" totalsRowDxfId="272"/>
    <tableColumn id="12" xr3:uid="{C14FE029-3330-41E1-A290-907669800CB0}" name="Precision Binary" dataDxfId="271" totalsRowDxfId="270"/>
    <tableColumn id="13" xr3:uid="{590165D9-C3BD-49D9-A588-47135F51F019}" name="Recall Macro" dataDxfId="269" totalsRowDxfId="268"/>
    <tableColumn id="14" xr3:uid="{FDC735EA-3388-4EA7-BBE7-F41E53B4750A}" name="Recall Micro" dataDxfId="267" totalsRowDxfId="266"/>
    <tableColumn id="15" xr3:uid="{E9B25088-D350-4CA9-A872-E7EACC200657}" name="Recall Binary" dataDxfId="265" totalsRowDxfId="264"/>
    <tableColumn id="16" xr3:uid="{FE4EF720-982E-42FA-9F48-F2963D2C28E1}" name="F1 Macro" dataDxfId="263" totalsRowDxfId="262"/>
    <tableColumn id="17" xr3:uid="{07292E7C-22A5-45DB-85C2-17697002A93C}" name="F1 Micro" dataDxfId="261" totalsRowDxfId="260"/>
    <tableColumn id="18" xr3:uid="{67C3BB78-724D-42A5-949D-B3B3B54D916C}" name="F1 Binary" dataDxfId="259" totalsRowDxfId="258"/>
    <tableColumn id="19" xr3:uid="{FAC19AF0-7D5F-4D5C-9991-8BA0A8F10CF6}" name="Matrix" dataDxfId="257" totalsRowDxfId="256"/>
    <tableColumn id="20" xr3:uid="{1C287BBA-1F8D-4A72-8931-57F8AC3E9A91}" name="Neg ist Neg TN" dataDxfId="255" totalsRowDxfId="254"/>
    <tableColumn id="21" xr3:uid="{AA2F4BA5-3943-477C-BDD5-D7C4B1D4F086}" name="Neg ist Pos FN" dataDxfId="253" totalsRowDxfId="252"/>
    <tableColumn id="22" xr3:uid="{534572AA-0065-4816-A4A4-C3CD22AD5BB3}" name="Pos ist Neg FP" dataDxfId="251" totalsRowDxfId="250"/>
    <tableColumn id="23" xr3:uid="{129E553B-828A-4F9C-AE31-76A4EE2D3F80}" name="Pos ist Pos TP" dataDxfId="249" totalsRowDxfId="248"/>
    <tableColumn id="24" xr3:uid="{959C307E-73AA-4A5F-80B1-C41C46211A4A}" name="Pos precision" dataDxfId="247" totalsRowDxfId="246"/>
    <tableColumn id="25" xr3:uid="{6357AAB1-6329-4238-BDF9-AF7140865A3E}" name="Pos recall" dataDxfId="245" totalsRowDxfId="244"/>
    <tableColumn id="26" xr3:uid="{3BCA719F-4CC5-461F-B537-7B532721C911}" name="Pos f1-score" dataDxfId="243" totalsRowDxfId="242"/>
    <tableColumn id="27" xr3:uid="{234E8A93-B9EC-49F0-89B7-BA46F1D51132}" name="Pos support" dataDxfId="241" totalsRowDxfId="240"/>
    <tableColumn id="28" xr3:uid="{77489B86-8B1D-494D-B806-AE0695DC216F}" name="Neg precision" dataDxfId="239" totalsRowDxfId="238"/>
    <tableColumn id="29" xr3:uid="{6E50926B-E0B2-4F37-AC0F-962B652663C3}" name="Neg recall" dataDxfId="237" totalsRowDxfId="236"/>
    <tableColumn id="30" xr3:uid="{CE55FF74-413B-4F9C-9A18-41DC37129A98}" name="Neg f1-score" dataDxfId="235" totalsRowDxfId="234"/>
    <tableColumn id="31" xr3:uid="{F5CE8FFC-BF9E-461E-A648-E060F3C787ED}" name="Neg support" dataDxfId="233" totalsRowDxfId="232"/>
    <tableColumn id="32" xr3:uid="{09502EC8-7D74-4C7F-A7E8-A3E6E741CB4E}" name="accuracy accuracy" dataDxfId="231" totalsRowDxfId="230"/>
    <tableColumn id="33" xr3:uid="{C2ED5A23-5BDC-4CCE-8D0C-7AA7263B5FAE}" name="macro avg precision" dataDxfId="229" totalsRowDxfId="228"/>
    <tableColumn id="34" xr3:uid="{59EC110C-5C59-4FF9-96E6-0A1642CE2D16}" name="macro avg recall" dataDxfId="227" totalsRowDxfId="226"/>
    <tableColumn id="35" xr3:uid="{E50A16DA-AE24-45D9-A276-FB127403FDDE}" name="macro avg f1-score" dataDxfId="225" totalsRowDxfId="224"/>
    <tableColumn id="36" xr3:uid="{FEFCBC3E-97CF-48D0-A517-9670E9D5838B}" name="macro avg support" dataDxfId="223" totalsRowDxfId="222"/>
    <tableColumn id="37" xr3:uid="{6D135B56-EA05-4946-8A1F-5D56AE20AAAD}" name="weighted avg precision" dataDxfId="221" totalsRowDxfId="220"/>
    <tableColumn id="38" xr3:uid="{99CC0FDC-D93A-4273-AA24-EBC730AD66E4}" name="weighted avg recall" dataDxfId="219" totalsRowDxfId="218"/>
    <tableColumn id="39" xr3:uid="{46E3D646-CA56-42EB-85F0-F297765B49E2}" name="weighted avg f1-score" dataDxfId="217" totalsRowDxfId="216"/>
    <tableColumn id="40" xr3:uid="{1F91F448-93AA-4CB5-AA96-CDFF75E2DD8D}" name="weighted avg support" dataDxfId="215" totalsRowDxfId="2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7A910D-B97E-4EE7-A8F8-2DEB7293AD35}" name="Tabelle3" displayName="Tabelle3" ref="A1:V21" totalsRowShown="0" headerRowDxfId="213" dataDxfId="211" headerRowBorderDxfId="212" tableBorderDxfId="210" totalsRowBorderDxfId="209">
  <autoFilter ref="A1:V21" xr:uid="{0E7A910D-B97E-4EE7-A8F8-2DEB7293AD35}"/>
  <tableColumns count="22">
    <tableColumn id="1" xr3:uid="{263C78E3-067B-4B9C-B426-7E206D2EBCDA}" name="Iteration" dataDxfId="208"/>
    <tableColumn id="2" xr3:uid="{FE02A9B8-7C3A-4E33-8578-BABDAF379E79}" name="Shortcut" dataDxfId="207"/>
    <tableColumn id="3" xr3:uid="{A5EA2FEC-456C-4D05-A7E2-8A0736D07DC3}" name="Name" dataDxfId="206"/>
    <tableColumn id="4" xr3:uid="{6326FE8C-3439-4110-94E1-48380B430678}" name="Type" dataDxfId="205"/>
    <tableColumn id="5" xr3:uid="{F3F1B68C-3686-409E-B56A-5578E03F042D}" name="Time" dataDxfId="204"/>
    <tableColumn id="6" xr3:uid="{65035F91-79A2-40D2-BDD6-13E29BA7AB8E}" name="Total Length" dataDxfId="203"/>
    <tableColumn id="7" xr3:uid="{E013FCC6-7E64-4B79-A156-13A07DE9DE42}" name="Training Set" dataDxfId="202"/>
    <tableColumn id="8" xr3:uid="{28D8B995-FA92-498B-9113-F3598755D1FA}" name="Test Set" dataDxfId="201"/>
    <tableColumn id="9" xr3:uid="{3E1CC712-5456-43BC-9630-22690564FBE6}" name="Neg ist Neg TN" dataDxfId="200"/>
    <tableColumn id="10" xr3:uid="{5E340542-6C40-4A29-83D7-097C603BBC74}" name="Neg ist Pos FN" dataDxfId="199"/>
    <tableColumn id="11" xr3:uid="{1E18C580-8308-45EB-8513-DB802EE40E6A}" name="Pos ist Neg FP" dataDxfId="198"/>
    <tableColumn id="12" xr3:uid="{C1561143-7DF7-4BE9-9F58-F516931F6060}" name="Pos ist Pos TP" dataDxfId="197"/>
    <tableColumn id="13" xr3:uid="{71748AF0-1E26-4C15-81CB-ED7249F10C47}" name="Accuracy" dataDxfId="196"/>
    <tableColumn id="14" xr3:uid="{E9454B55-A3BB-475E-A794-18FA99C2E8B8}" name="Precision Binary" dataDxfId="195"/>
    <tableColumn id="15" xr3:uid="{3CA77BCD-107A-4E05-B4B6-8555BE237D6A}" name="Recall Binary" dataDxfId="194"/>
    <tableColumn id="16" xr3:uid="{4A8C6C77-C532-4A84-8540-34BF3CAF7ADF}" name="F1 Binary" dataDxfId="193"/>
    <tableColumn id="17" xr3:uid="{BDD1F18E-FF74-428E-909A-76AB8E2BB817}" name="macro avg precision" dataDxfId="192"/>
    <tableColumn id="18" xr3:uid="{3D4A3666-6AD6-49CA-8F77-F30A32F2D513}" name="macro avg recall" dataDxfId="191"/>
    <tableColumn id="19" xr3:uid="{DDA42AA2-E97F-4DDA-AAB3-1D6C04136EF4}" name="macro avg f1-score" dataDxfId="190"/>
    <tableColumn id="20" xr3:uid="{96511259-7C78-4B8E-8651-B204EC24CAFB}" name="weighted avg precision" dataDxfId="189"/>
    <tableColumn id="21" xr3:uid="{9A984047-AC9F-47B7-8E93-6E3E38C68C39}" name="weighted avg recall" dataDxfId="188"/>
    <tableColumn id="22" xr3:uid="{6555378C-05F4-427D-90E1-CE7B440A8F5B}" name="weighted avg f1-score" dataDxfId="18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569716C-4418-4CD0-B5BD-BD9514D84CC0}" name="Tabelle5" displayName="Tabelle5" ref="A1:K21" totalsRowShown="0" headerRowDxfId="186" dataDxfId="184" headerRowBorderDxfId="185" tableBorderDxfId="183">
  <autoFilter ref="A1:K21" xr:uid="{9569716C-4418-4CD0-B5BD-BD9514D84CC0}"/>
  <tableColumns count="11">
    <tableColumn id="1" xr3:uid="{9EF03606-DBEB-4D1C-BFF2-620F6D45CA08}" name="Iteration" dataDxfId="182"/>
    <tableColumn id="2" xr3:uid="{1749AD7B-C9B6-4D62-BB42-D0F9FAE2DA9C}" name="Shortcut" dataDxfId="181"/>
    <tableColumn id="3" xr3:uid="{9CAB9AB3-A686-4A15-9A40-497962B2D85F}" name="Name" dataDxfId="180"/>
    <tableColumn id="4" xr3:uid="{9B89913A-DE91-4AFD-B49C-1D46D90FD9CB}" name="Type" dataDxfId="179"/>
    <tableColumn id="5" xr3:uid="{59B41FC1-F4A1-42A3-B0A6-13DFBFF7E9FF}" name="negative precision" dataDxfId="178"/>
    <tableColumn id="6" xr3:uid="{024D5B64-823D-4448-A46B-205B99B06A5B}" name="negative recall" dataDxfId="177"/>
    <tableColumn id="7" xr3:uid="{E36B6DC7-5963-4691-BBBA-015746D67243}" name="negative f1-score" dataDxfId="176"/>
    <tableColumn id="8" xr3:uid="{7279A3E1-9028-4D9A-B6CF-7B040DDAE343}" name="negative support" dataDxfId="175"/>
    <tableColumn id="9" xr3:uid="{F20B1BBB-BB1C-482B-A9F0-28D49859E6A8}" name="Neg is Pos (FN)" dataDxfId="174"/>
    <tableColumn id="10" xr3:uid="{C4E4785B-41F2-497E-ACA4-3237039580DC}" name="Neg is Neg (TN)" dataDxfId="173"/>
    <tableColumn id="11" xr3:uid="{4C9CAF7D-D0FD-4089-8BB5-318E69F496AB}" name="Accuracy Neg">
      <calculatedColumnFormula>J2/(J2+I2)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1705C5A-3631-460D-8F14-EC6C32AADE9B}" name="Tabelle6" displayName="Tabelle6" ref="A1:K21" totalsRowShown="0" headerRowDxfId="172" dataDxfId="170" headerRowBorderDxfId="171" tableBorderDxfId="169">
  <autoFilter ref="A1:K21" xr:uid="{F1705C5A-3631-460D-8F14-EC6C32AADE9B}"/>
  <tableColumns count="11">
    <tableColumn id="1" xr3:uid="{96A871FA-C6FD-4B81-B51F-49A71E250C07}" name="Iteration" dataDxfId="168"/>
    <tableColumn id="2" xr3:uid="{E18A8A37-2409-4BCA-ADCB-7FBBB4E8678C}" name="Shortcut" dataDxfId="167"/>
    <tableColumn id="3" xr3:uid="{40EDA163-F391-4A04-8492-ADDD039A9140}" name="Name" dataDxfId="166"/>
    <tableColumn id="4" xr3:uid="{A68C7880-BBB7-4828-93A9-4A8CB066410F}" name="Type" dataDxfId="165"/>
    <tableColumn id="5" xr3:uid="{33EFD004-20AD-49F8-B7F2-9D3DD5842227}" name="positive precision" dataDxfId="164"/>
    <tableColumn id="6" xr3:uid="{387E1596-F89E-4C7F-9C85-5651C6331437}" name="positive recall" dataDxfId="163"/>
    <tableColumn id="7" xr3:uid="{6F28DEA3-339B-453D-B651-6EF662D8639A}" name="positive f1-score" dataDxfId="162"/>
    <tableColumn id="8" xr3:uid="{CBEC391A-03B4-4980-9BEE-9BF4DAF87EA8}" name="positive support" dataDxfId="161"/>
    <tableColumn id="9" xr3:uid="{30AB9E11-0882-4350-BFE8-E7E2A7CA799C}" name="Pos is Pos (TP)" dataDxfId="160"/>
    <tableColumn id="10" xr3:uid="{6C78B4E1-2CDE-4661-A59A-D281EB28957D}" name="Pos is Neg (FP)" dataDxfId="159"/>
    <tableColumn id="11" xr3:uid="{865614F2-3819-4E16-9B4B-658BEAAC2B27}" name="Accuracy Pos">
      <calculatedColumnFormula>I2/(I2+J2)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DDDD42-0265-4332-839D-CF09F20762C0}" name="GElectraDataKFold__2" displayName="GElectraDataKFold__2" ref="A1:AW91" tableType="queryTable" totalsRowCount="1" totalsRowDxfId="145">
  <autoFilter ref="A1:AW90" xr:uid="{7EDDDD42-0265-4332-839D-CF09F20762C0}"/>
  <tableColumns count="49">
    <tableColumn id="1" xr3:uid="{34E46A8D-3DDD-46F3-93E3-F958774E65DA}" uniqueName="1" name="Iteration" totalsRowLabel="Ge" queryTableFieldId="1" totalsRowDxfId="144"/>
    <tableColumn id="2" xr3:uid="{A51F25EE-ED44-4F5E-82B8-01CB15FE01F5}" uniqueName="2" name="Shortcut" totalsRowFunction="custom" queryTableFieldId="2" dataDxfId="158" totalsRowDxfId="143">
      <totalsRowFormula>B90</totalsRowFormula>
    </tableColumn>
    <tableColumn id="3" xr3:uid="{54C772C6-8FD8-42C5-8E4E-21B332755DDC}" uniqueName="3" name="Name" totalsRowFunction="custom" queryTableFieldId="3" dataDxfId="157" totalsRowDxfId="142">
      <totalsRowFormula>C90</totalsRowFormula>
    </tableColumn>
    <tableColumn id="4" xr3:uid="{5F9CBD09-0976-4043-8760-170A231DBF88}" uniqueName="4" name="Type" totalsRowFunction="custom" queryTableFieldId="4" dataDxfId="156" totalsRowDxfId="141">
      <totalsRowFormula>D90</totalsRowFormula>
    </tableColumn>
    <tableColumn id="5" xr3:uid="{CE5C1676-E667-465A-A137-EA1F1103F677}" uniqueName="5" name="Time" totalsRowFunction="custom" queryTableFieldId="5" totalsRowDxfId="140">
      <totalsRowFormula>SUM(E87:E90)</totalsRowFormula>
    </tableColumn>
    <tableColumn id="6" xr3:uid="{5B4174E7-94DF-49C8-AA12-36E2CB8FED66}" uniqueName="6" name="Total Length" totalsRowFunction="custom" queryTableFieldId="6" totalsRowDxfId="139">
      <totalsRowFormula>F90</totalsRowFormula>
    </tableColumn>
    <tableColumn id="7" xr3:uid="{466C26BA-5B22-4FC3-B83F-0BD5F6E8FB64}" uniqueName="7" name="Training Set" totalsRowFunction="custom" queryTableFieldId="7" totalsRowDxfId="138">
      <totalsRowFormula>G90</totalsRowFormula>
    </tableColumn>
    <tableColumn id="8" xr3:uid="{84DD6689-D2A7-4361-B523-D07C2910403B}" uniqueName="8" name="Test Set" totalsRowFunction="custom" queryTableFieldId="8" totalsRowDxfId="137">
      <totalsRowFormula>H90</totalsRowFormula>
    </tableColumn>
    <tableColumn id="9" xr3:uid="{1CD51C73-AA0D-4CFA-9CA0-7A0DE868415A}" uniqueName="9" name="Accuracy" totalsRowFunction="custom" queryTableFieldId="9" totalsRowDxfId="136">
      <totalsRowFormula>SUM(I87:I90)/4</totalsRowFormula>
    </tableColumn>
    <tableColumn id="10" xr3:uid="{38AA358B-1D68-4B31-A3D7-9BB9493372F7}" uniqueName="10" name="Precision Macro" totalsRowFunction="custom" queryTableFieldId="10" totalsRowDxfId="135">
      <totalsRowFormula>SUM(J87:J90)/4</totalsRowFormula>
    </tableColumn>
    <tableColumn id="11" xr3:uid="{FB3C4838-2992-4889-9222-A2FBDE3D8919}" uniqueName="11" name="Precision Micro" totalsRowFunction="custom" queryTableFieldId="11" totalsRowDxfId="134">
      <totalsRowFormula>SUM(K87:K90)/4</totalsRowFormula>
    </tableColumn>
    <tableColumn id="12" xr3:uid="{F955ED88-E8D6-4192-B3FF-564B18710872}" uniqueName="12" name="Precision Binary" totalsRowFunction="custom" queryTableFieldId="12" totalsRowDxfId="133">
      <totalsRowFormula>SUM(L87:L90)/4</totalsRowFormula>
    </tableColumn>
    <tableColumn id="13" xr3:uid="{D9A0928A-7351-49C9-A078-D25D6A74592B}" uniqueName="13" name="Recall Macro" totalsRowFunction="custom" queryTableFieldId="13" totalsRowDxfId="132">
      <totalsRowFormula>SUM(M87:M90)/4</totalsRowFormula>
    </tableColumn>
    <tableColumn id="14" xr3:uid="{18684814-4FDF-4166-A013-BF6075565721}" uniqueName="14" name="Recall Micro" totalsRowFunction="custom" queryTableFieldId="14" totalsRowDxfId="131">
      <totalsRowFormula>SUM(N87:N90)/4</totalsRowFormula>
    </tableColumn>
    <tableColumn id="15" xr3:uid="{F5DFAF66-9DC9-41E8-BCE3-C904EAC14279}" uniqueName="15" name="Recall Binary" totalsRowFunction="custom" queryTableFieldId="15" totalsRowDxfId="130">
      <totalsRowFormula>SUM(O87:O90)/4</totalsRowFormula>
    </tableColumn>
    <tableColumn id="16" xr3:uid="{765D2866-7650-4803-B330-6E9FA6B918DE}" uniqueName="16" name="F1 Macro" totalsRowFunction="custom" queryTableFieldId="16" totalsRowDxfId="129">
      <totalsRowFormula>SUM(P87:P90)/4</totalsRowFormula>
    </tableColumn>
    <tableColumn id="17" xr3:uid="{B6CD16BF-8DF3-409D-A402-7C9039BC42A1}" uniqueName="17" name="F1 Micro" totalsRowFunction="custom" queryTableFieldId="17" totalsRowDxfId="128">
      <totalsRowFormula>SUM(Q87:Q90)/4</totalsRowFormula>
    </tableColumn>
    <tableColumn id="18" xr3:uid="{F689196A-CCF5-44EE-8A55-8F0931E1BC30}" uniqueName="18" name="F1 Binary" totalsRowFunction="custom" queryTableFieldId="18" totalsRowDxfId="127">
      <totalsRowFormula>SUM(R87:R90)/4</totalsRowFormula>
    </tableColumn>
    <tableColumn id="19" xr3:uid="{069B09DF-A084-430B-BF8D-9430D5DBB446}" uniqueName="19" name="Matrix" queryTableFieldId="19" dataDxfId="155" totalsRowDxfId="126"/>
    <tableColumn id="41" xr3:uid="{D10E15BB-C692-497B-80D6-4961353AD8FE}" uniqueName="41" name="Neg ist Neg" totalsRowFunction="custom" queryTableFieldId="41" dataDxfId="146" totalsRowDxfId="125">
      <totalsRowFormula>ROUND(SUM(T87:T90)/4,0)</totalsRowFormula>
    </tableColumn>
    <tableColumn id="42" xr3:uid="{352ABA99-634E-4A5A-A52E-211915AB9709}" uniqueName="42" name="Neg ist Pos" totalsRowFunction="custom" queryTableFieldId="42" dataDxfId="154" totalsRowDxfId="124">
      <totalsRowFormula>ROUND(SUM(U87:U90)/4,0)</totalsRowFormula>
    </tableColumn>
    <tableColumn id="43" xr3:uid="{AC17058A-B75A-4D32-85BE-C3FD6F719DA6}" uniqueName="43" name="Neg ist Neu" totalsRowFunction="custom" queryTableFieldId="43" dataDxfId="153" totalsRowDxfId="123">
      <totalsRowFormula>ROUND(SUM(V87:V90)/4,0)</totalsRowFormula>
    </tableColumn>
    <tableColumn id="44" xr3:uid="{DEFEB494-763C-456E-A537-609ADCA3FB26}" uniqueName="44" name="Pos ist Neg" totalsRowFunction="custom" queryTableFieldId="44" dataDxfId="152" totalsRowDxfId="122">
      <totalsRowFormula>ROUND(SUM(W87:W90)/4,0)</totalsRowFormula>
    </tableColumn>
    <tableColumn id="45" xr3:uid="{F59C3E29-B762-401C-AE82-2A78125E999B}" uniqueName="45" name="Pos ist Pos" totalsRowFunction="custom" queryTableFieldId="45" dataDxfId="151" totalsRowDxfId="121">
      <totalsRowFormula>ROUND(SUM(X87:X90)/4,0)</totalsRowFormula>
    </tableColumn>
    <tableColumn id="46" xr3:uid="{E8A195CB-3DE1-43CE-93DF-F7AFDA218737}" uniqueName="46" name="Pos ist Neu" totalsRowFunction="custom" queryTableFieldId="46" dataDxfId="150" totalsRowDxfId="120">
      <totalsRowFormula>ROUND(SUM(Y87:Y90)/4,0)</totalsRowFormula>
    </tableColumn>
    <tableColumn id="47" xr3:uid="{F1DCC855-62F2-4FE5-B348-B57DADAB3CBF}" uniqueName="47" name="Neu ist Neg " totalsRowFunction="custom" queryTableFieldId="47" dataDxfId="149" totalsRowDxfId="119">
      <totalsRowFormula>ROUND(SUM(Z87:Z90)/4,0)</totalsRowFormula>
    </tableColumn>
    <tableColumn id="48" xr3:uid="{A6625C3D-E7C8-4C88-91E4-DC15A925DF8D}" uniqueName="48" name="Neu ist Pos" totalsRowFunction="custom" queryTableFieldId="48" dataDxfId="148" totalsRowDxfId="118">
      <totalsRowFormula>ROUND(SUM(AA87:AA90)/4,0)</totalsRowFormula>
    </tableColumn>
    <tableColumn id="49" xr3:uid="{01723AF2-E2EB-4846-B0D3-70252C2D286F}" uniqueName="49" name="Neu ist Neu" totalsRowFunction="custom" queryTableFieldId="49" dataDxfId="147" totalsRowDxfId="117">
      <totalsRowFormula>ROUND(SUM(AB87:AB90)/4,0)</totalsRowFormula>
    </tableColumn>
    <tableColumn id="20" xr3:uid="{349DA55A-3D4C-4650-B4FF-6E02DF890DBF}" uniqueName="20" name="Pos precision" totalsRowFunction="custom" queryTableFieldId="20" totalsRowDxfId="116">
      <totalsRowFormula>SUM(AC87:AC90)/4</totalsRowFormula>
    </tableColumn>
    <tableColumn id="21" xr3:uid="{C7DA8A1B-7C86-4C52-A6F0-E729C7349EE3}" uniqueName="21" name="Pos recall" totalsRowFunction="custom" queryTableFieldId="21" totalsRowDxfId="115">
      <totalsRowFormula>SUM(AD87:AD90)/4</totalsRowFormula>
    </tableColumn>
    <tableColumn id="22" xr3:uid="{04C7FEB9-33FF-4734-813F-2E2483A83800}" uniqueName="22" name="Pos f1-score" totalsRowFunction="custom" queryTableFieldId="22" totalsRowDxfId="114">
      <totalsRowFormula>SUM(AE87:AE90)/4</totalsRowFormula>
    </tableColumn>
    <tableColumn id="23" xr3:uid="{BE710CE4-062E-4846-AD45-37CB2AE33A81}" uniqueName="23" name="Pos support" totalsRowFunction="custom" queryTableFieldId="23" totalsRowDxfId="113">
      <totalsRowFormula>AF90</totalsRowFormula>
    </tableColumn>
    <tableColumn id="24" xr3:uid="{6C2FD478-10AD-4313-BDF3-1D81DBD56CD4}" uniqueName="24" name="Neg precision" totalsRowFunction="custom" queryTableFieldId="24" totalsRowDxfId="112">
      <totalsRowFormula>SUM(AG87:AG90)/4</totalsRowFormula>
    </tableColumn>
    <tableColumn id="25" xr3:uid="{82186625-4B0A-4C48-B411-B61E81C82F86}" uniqueName="25" name="Neg recall" totalsRowFunction="custom" queryTableFieldId="25" totalsRowDxfId="111">
      <totalsRowFormula>SUM(AH87:AH90)/4</totalsRowFormula>
    </tableColumn>
    <tableColumn id="26" xr3:uid="{5E136347-53C6-41C4-92B7-B4CD13D5EF59}" uniqueName="26" name="Neg f1-score" totalsRowFunction="custom" queryTableFieldId="26" totalsRowDxfId="110">
      <totalsRowFormula>SUM(AI87:AI90)/4</totalsRowFormula>
    </tableColumn>
    <tableColumn id="27" xr3:uid="{A25944D8-B75A-4192-89C3-3FE000CC0785}" uniqueName="27" name="Neg support" totalsRowFunction="custom" queryTableFieldId="27" totalsRowDxfId="109">
      <totalsRowFormula>AJ90</totalsRowFormula>
    </tableColumn>
    <tableColumn id="28" xr3:uid="{A44BEC51-0A87-471F-9910-45D9F3A2708D}" uniqueName="28" name="Neu f1-score" totalsRowFunction="custom" queryTableFieldId="28" totalsRowDxfId="108">
      <totalsRowFormula>SUM(AK87:AK90)/4</totalsRowFormula>
    </tableColumn>
    <tableColumn id="29" xr3:uid="{D409ACFF-4808-4B62-89A9-15ECC33C6E69}" uniqueName="29" name="Neu support" totalsRowFunction="custom" queryTableFieldId="29" totalsRowDxfId="107">
      <totalsRowFormula>SUM(AL87:AL90)/4</totalsRowFormula>
    </tableColumn>
    <tableColumn id="30" xr3:uid="{279147E5-7FE9-4B1A-A75C-EC4FF340FDCC}" uniqueName="30" name="Neu precision" totalsRowFunction="custom" queryTableFieldId="30" totalsRowDxfId="106">
      <totalsRowFormula>SUM(AM87:AM90)/4</totalsRowFormula>
    </tableColumn>
    <tableColumn id="31" xr3:uid="{B9C49966-DFB0-42DC-8E19-48ADA6BF878A}" uniqueName="31" name="Neu recall" totalsRowFunction="custom" queryTableFieldId="31" totalsRowDxfId="105">
      <totalsRowFormula>AN90</totalsRowFormula>
    </tableColumn>
    <tableColumn id="32" xr3:uid="{FE88B620-5CEC-4769-B2BE-04C645549CC7}" uniqueName="32" name="accuracy accuracy" totalsRowFunction="custom" queryTableFieldId="32" totalsRowDxfId="104">
      <totalsRowFormula>SUM(AO87:AO90)/4</totalsRowFormula>
    </tableColumn>
    <tableColumn id="33" xr3:uid="{38696562-D9FC-4690-AA05-208233A8C719}" uniqueName="33" name="macro avg precision" totalsRowFunction="custom" queryTableFieldId="33" totalsRowDxfId="103">
      <totalsRowFormula>SUM(AP87:AP90)/4</totalsRowFormula>
    </tableColumn>
    <tableColumn id="34" xr3:uid="{C94E6684-4F69-444C-BE74-C3394253ACB2}" uniqueName="34" name="macro avg recall" totalsRowFunction="custom" queryTableFieldId="34" totalsRowDxfId="102">
      <totalsRowFormula>SUM(AQ87:AQ90)/4</totalsRowFormula>
    </tableColumn>
    <tableColumn id="35" xr3:uid="{4BE50500-A702-4554-8FCB-EE737F951993}" uniqueName="35" name="macro avg f1-score" totalsRowFunction="custom" queryTableFieldId="35" totalsRowDxfId="101">
      <totalsRowFormula>SUM(AR87:AR90)/4</totalsRowFormula>
    </tableColumn>
    <tableColumn id="36" xr3:uid="{920B8F38-9521-42BF-A1F1-C001484FC9EF}" uniqueName="36" name="macro avg support" totalsRowFunction="custom" queryTableFieldId="36" totalsRowDxfId="100">
      <totalsRowFormula>AS90</totalsRowFormula>
    </tableColumn>
    <tableColumn id="37" xr3:uid="{1FD663E4-1633-419E-AAED-0EBB5D9C6614}" uniqueName="37" name="weighted avg precision" totalsRowFunction="custom" queryTableFieldId="37" totalsRowDxfId="99">
      <totalsRowFormula>SUM(AT87:AT90)/4</totalsRowFormula>
    </tableColumn>
    <tableColumn id="38" xr3:uid="{DB88F90F-C1ED-45A2-BF15-FDE4665C3B11}" uniqueName="38" name="weighted avg recall" totalsRowFunction="custom" queryTableFieldId="38" totalsRowDxfId="98">
      <totalsRowFormula>SUM(AU87:AU90)/4</totalsRowFormula>
    </tableColumn>
    <tableColumn id="39" xr3:uid="{4A5447EA-4FA5-4B01-BC04-2D05870D0120}" uniqueName="39" name="weighted avg f1-score" totalsRowFunction="custom" queryTableFieldId="39" totalsRowDxfId="97">
      <totalsRowFormula>SUM(AV87:AV90)/4</totalsRowFormula>
    </tableColumn>
    <tableColumn id="40" xr3:uid="{A8D74E0F-74A8-4E4C-8CBF-88D3EE03D158}" uniqueName="40" name="weighted avg support" totalsRowFunction="custom" queryTableFieldId="40" totalsRowDxfId="96">
      <totalsRowFormula>AW90</totalsRow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79CE1BE-1E5B-40A3-8E96-529AAF16FF07}" name="Tabelle7" displayName="Tabelle7" ref="A1:AW19" totalsRowShown="0" headerRowDxfId="45" dataDxfId="46">
  <autoFilter ref="A1:AW19" xr:uid="{079CE1BE-1E5B-40A3-8E96-529AAF16FF07}"/>
  <tableColumns count="49">
    <tableColumn id="1" xr3:uid="{25A9B516-165E-4E23-9DA9-8CF0A0247BB9}" name="Iteration" dataDxfId="95"/>
    <tableColumn id="2" xr3:uid="{A47C43DF-81D2-44F7-B9AB-53E53934BC0B}" name="Shortcut" dataDxfId="94"/>
    <tableColumn id="3" xr3:uid="{738F6052-29B9-458D-BB57-3919FA1D405C}" name="Name" dataDxfId="93"/>
    <tableColumn id="4" xr3:uid="{305D59FF-CCD5-4A69-B364-CB1E26DFB9C5}" name="Type" dataDxfId="92"/>
    <tableColumn id="5" xr3:uid="{6B1388C8-65EB-4CBC-97A4-A4CA55D9F14E}" name="Time" dataDxfId="91"/>
    <tableColumn id="6" xr3:uid="{CE465461-0D0A-45C9-A8C0-7A3740C40B15}" name="Total Length" dataDxfId="90"/>
    <tableColumn id="7" xr3:uid="{B973237E-9F97-49A3-8819-27B5785B0153}" name="Training Set" dataDxfId="89"/>
    <tableColumn id="8" xr3:uid="{2889DA41-B6E1-4140-8AF3-C0D250186010}" name="Test Set" dataDxfId="88"/>
    <tableColumn id="9" xr3:uid="{6936CD50-16A0-4F8A-9136-5E4F8E9C53A6}" name="Accuracy" dataDxfId="87"/>
    <tableColumn id="10" xr3:uid="{76B12B27-0111-49BE-B35B-9A839B600B2A}" name="Precision Macro" dataDxfId="86"/>
    <tableColumn id="11" xr3:uid="{72380A87-D26B-4132-ACA1-0CB0FB758E9D}" name="Precision Micro" dataDxfId="85"/>
    <tableColumn id="12" xr3:uid="{F1FC71E4-83C0-4766-8036-FD9DDE031DB7}" name="Precision Binary" dataDxfId="84"/>
    <tableColumn id="13" xr3:uid="{7106B247-E3CB-4351-8F06-D7C43310C219}" name="Recall Macro" dataDxfId="83"/>
    <tableColumn id="14" xr3:uid="{6B928249-DAFC-4708-AE30-3AACC5294B20}" name="Recall Micro" dataDxfId="82"/>
    <tableColumn id="15" xr3:uid="{C4FCD4C0-BF49-411A-BD05-204168566793}" name="Recall Binary" dataDxfId="81"/>
    <tableColumn id="16" xr3:uid="{B08B4208-F4A6-401B-B101-90C90083B598}" name="F1 Macro" dataDxfId="80"/>
    <tableColumn id="17" xr3:uid="{2C07E13E-76B4-4483-8177-53ACF0041246}" name="F1 Micro" dataDxfId="79"/>
    <tableColumn id="18" xr3:uid="{3AD58C48-E844-437E-A82F-F27FF51DC5C0}" name="F1 Binary" dataDxfId="78"/>
    <tableColumn id="19" xr3:uid="{954A5602-E3B3-4260-98C6-CAA6C0F3C767}" name="Matrix" dataDxfId="77"/>
    <tableColumn id="20" xr3:uid="{CB34CD62-7C42-4464-9D88-937B256038AE}" name="Neg ist Neg" dataDxfId="76"/>
    <tableColumn id="21" xr3:uid="{D639F4A9-EC85-49E0-819A-137BC16A7912}" name="Neg ist Pos" dataDxfId="75"/>
    <tableColumn id="22" xr3:uid="{E227FE9C-EAC0-476C-A772-A5149E895ACF}" name="Neg ist Neu" dataDxfId="74"/>
    <tableColumn id="23" xr3:uid="{27C5E564-7C68-421C-8812-751E650EED47}" name="Pos ist Neg" dataDxfId="73"/>
    <tableColumn id="24" xr3:uid="{31FEA8E6-6B12-46BB-8E13-2866DAE07768}" name="Pos ist Pos" dataDxfId="72"/>
    <tableColumn id="25" xr3:uid="{1332B03E-B8C3-47A8-ACA0-8EDB069088C5}" name="Pos ist Neu" dataDxfId="71"/>
    <tableColumn id="26" xr3:uid="{01805201-D5B8-4986-8AA7-8D476AD6DB41}" name="Neu ist Neg " dataDxfId="70"/>
    <tableColumn id="27" xr3:uid="{E0A425D3-D7FB-4337-8ADE-F576D7B812B1}" name="Neu ist Pos" dataDxfId="69"/>
    <tableColumn id="28" xr3:uid="{9B62D226-F4F1-4FBC-B393-046ADC718F7B}" name="Neu ist Neu" dataDxfId="68"/>
    <tableColumn id="29" xr3:uid="{C29CBB4A-F95C-44ED-9C38-2FB1B2AAC116}" name="Pos precision" dataDxfId="67"/>
    <tableColumn id="30" xr3:uid="{A4847EAC-3BF7-4DE5-9602-F1ADB15F4BFD}" name="Pos recall" dataDxfId="66"/>
    <tableColumn id="31" xr3:uid="{6BF4E429-FF71-42A7-912D-57B4B2AFEC27}" name="Pos f1-score" dataDxfId="65"/>
    <tableColumn id="32" xr3:uid="{32B4AF59-A149-4B9E-B8E7-74717E246CE0}" name="Pos support" dataDxfId="64"/>
    <tableColumn id="33" xr3:uid="{CEE3DC86-0CBB-4E46-9BDA-295673D15E6E}" name="Neg precision" dataDxfId="63"/>
    <tableColumn id="34" xr3:uid="{7E6AA179-7D16-4439-84C9-916108B5B578}" name="Neg recall" dataDxfId="62"/>
    <tableColumn id="35" xr3:uid="{48C00A3B-0ECA-43BC-8DB2-664FA4AFF0D7}" name="Neg f1-score" dataDxfId="61"/>
    <tableColumn id="36" xr3:uid="{A26DA950-62FA-405E-BCA6-99A18E4A228C}" name="Neg support" dataDxfId="60"/>
    <tableColumn id="37" xr3:uid="{4C825BD4-324D-47F1-B093-379EEBABBFAA}" name="Neu f1-score" dataDxfId="59"/>
    <tableColumn id="38" xr3:uid="{5BD76219-D1AA-4B4F-AFE6-E74D15041662}" name="Neu support" dataDxfId="58"/>
    <tableColumn id="39" xr3:uid="{F971C4AF-EDAD-416E-AF13-595550D24BCC}" name="Neu precision" dataDxfId="57"/>
    <tableColumn id="40" xr3:uid="{9C9F1781-F5D0-4E33-8AE3-A9168CB5C8DA}" name="Neu recall" dataDxfId="56"/>
    <tableColumn id="41" xr3:uid="{9ED630DF-C5B7-49AA-84A8-6483FD938C79}" name="accuracy accuracy" dataDxfId="55"/>
    <tableColumn id="42" xr3:uid="{59720740-5AD8-42C8-9BB5-038B0113B119}" name="macro avg precision" dataDxfId="54"/>
    <tableColumn id="43" xr3:uid="{4AFF9F2E-56C9-48C5-90FB-0B21F4B852F7}" name="macro avg recall" dataDxfId="53"/>
    <tableColumn id="44" xr3:uid="{9BEFC948-34D9-4284-8131-7E746A2F2B47}" name="macro avg f1-score" dataDxfId="52"/>
    <tableColumn id="45" xr3:uid="{0327B3D8-C7E6-447D-892B-A2B0F048B757}" name="macro avg support" dataDxfId="51"/>
    <tableColumn id="46" xr3:uid="{C88A2537-FEEE-4C6C-B600-C6B00B5B74CC}" name="weighted avg precision" dataDxfId="50"/>
    <tableColumn id="47" xr3:uid="{EB8B15EB-A8DF-4E54-8C33-104D9E845D77}" name="weighted avg recall" dataDxfId="49"/>
    <tableColumn id="48" xr3:uid="{28B4EC78-8648-4E5E-8B1C-DC85776FDF1A}" name="weighted avg f1-score" dataDxfId="48"/>
    <tableColumn id="49" xr3:uid="{64E2A9B2-8AF6-4239-A857-3E578C19BE26}" name="weighted avg support" dataDxfId="4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9BEBE6-BF70-4974-A854-333EEA6971D6}" name="Tabelle8" displayName="Tabelle8" ref="A1:L19" totalsRowShown="0" headerRowDxfId="30" dataDxfId="31" headerRowBorderDxfId="43" tableBorderDxfId="44">
  <autoFilter ref="A1:L19" xr:uid="{449BEBE6-BF70-4974-A854-333EEA6971D6}"/>
  <tableColumns count="12">
    <tableColumn id="1" xr3:uid="{DA9DDD07-90D4-433B-AF8E-F637437AD130}" name="Iteration" dataDxfId="42"/>
    <tableColumn id="2" xr3:uid="{1CCE3BB6-7856-436D-964E-027967E71B05}" name="Shortcut" dataDxfId="41"/>
    <tableColumn id="3" xr3:uid="{49EBD13C-EB9C-49FD-94E8-92D9953B0055}" name="Name" dataDxfId="40"/>
    <tableColumn id="4" xr3:uid="{815D136D-FA4A-4EA5-8126-178CF437B552}" name="Type" dataDxfId="39"/>
    <tableColumn id="5" xr3:uid="{61385522-7D92-454A-AA8C-0C82799BA8B2}" name="Neg precision" dataDxfId="38"/>
    <tableColumn id="6" xr3:uid="{17E7E299-868E-457D-87DA-1FAC8AD319C4}" name="Neg recall" dataDxfId="37"/>
    <tableColumn id="7" xr3:uid="{40640234-202D-4B82-9EA8-95F8CEC81911}" name="Neg f1-score" dataDxfId="36"/>
    <tableColumn id="8" xr3:uid="{A9779AE4-0C5E-4663-A2F2-51F44F2FF0BF}" name="Neg support" dataDxfId="35"/>
    <tableColumn id="9" xr3:uid="{3CB890FF-517C-49CA-8745-ECF117F14D64}" name="Neg ist Neg" dataDxfId="34"/>
    <tableColumn id="10" xr3:uid="{F0E2D2C1-8348-4112-91CF-65730FEF347B}" name="Neg ist Pos" dataDxfId="33"/>
    <tableColumn id="11" xr3:uid="{3A3CD48D-7CE7-4385-8656-26BD98397916}" name="Neg ist Neu" dataDxfId="32"/>
    <tableColumn id="12" xr3:uid="{14B390C0-BAD3-4CB8-A621-21E36E8C1732}" name="Accuracy Neg">
      <calculatedColumnFormula>I2/(I2+J2+K2)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EC6C775-63A5-4F8E-ABAC-AE50D0DD5491}" name="Tabelle9" displayName="Tabelle9" ref="A1:L19" totalsRowShown="0" headerRowDxfId="15" dataDxfId="16" headerRowBorderDxfId="28" tableBorderDxfId="29">
  <autoFilter ref="A1:L19" xr:uid="{CEC6C775-63A5-4F8E-ABAC-AE50D0DD5491}"/>
  <tableColumns count="12">
    <tableColumn id="1" xr3:uid="{A140AFB6-0C7E-428E-85F5-355BDE0478BD}" name="Iteration" dataDxfId="27"/>
    <tableColumn id="2" xr3:uid="{9AEAE08B-C15B-4050-B086-1CBE1F19DC9A}" name="Shortcut" dataDxfId="26"/>
    <tableColumn id="3" xr3:uid="{C7B2E42E-2397-4F45-8536-9F067AC1D3A8}" name="Name" dataDxfId="25"/>
    <tableColumn id="4" xr3:uid="{B659A078-8F1B-45A1-8DA4-9FC4E6DF88B1}" name="Type" dataDxfId="24"/>
    <tableColumn id="5" xr3:uid="{F716784F-4225-40F0-BB42-D68F06AB31BD}" name="Pos precision" dataDxfId="23"/>
    <tableColumn id="6" xr3:uid="{93453B94-8C11-4603-8025-B5906915C032}" name="Pos recall" dataDxfId="22"/>
    <tableColumn id="7" xr3:uid="{0CF28B08-E4CC-4704-BE7E-9782F14E8023}" name="Pos f1-score" dataDxfId="21"/>
    <tableColumn id="8" xr3:uid="{1327E090-93FA-485E-A763-CF15C1788159}" name="Pos support" dataDxfId="20"/>
    <tableColumn id="9" xr3:uid="{8E04DB72-BBC5-4CA1-A648-9D97B1D93BAF}" name="Pos ist Neg" dataDxfId="19"/>
    <tableColumn id="10" xr3:uid="{337D812C-C89D-4623-A0C3-F07878BE203B}" name="Pos ist Pos" dataDxfId="18"/>
    <tableColumn id="11" xr3:uid="{4AA45B07-3968-4542-8B73-00FCB03E1344}" name="Pos ist Neu" dataDxfId="17"/>
    <tableColumn id="12" xr3:uid="{1D7372CD-A159-4817-A7B9-0FEE8E7D213D}" name="Accuracy Pos">
      <calculatedColumnFormula>J2/(J2+K2+I2)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3774C-9CB3-4AC5-BEB3-21196243EF80}">
  <dimension ref="A1:AN111"/>
  <sheetViews>
    <sheetView topLeftCell="G1" zoomScale="190" zoomScaleNormal="190" workbookViewId="0">
      <selection activeCell="I100" sqref="I100"/>
    </sheetView>
  </sheetViews>
  <sheetFormatPr baseColWidth="10" defaultRowHeight="15" x14ac:dyDescent="0.25"/>
  <cols>
    <col min="1" max="1" width="11" bestFit="1" customWidth="1"/>
    <col min="2" max="2" width="10.7109375" bestFit="1" customWidth="1"/>
    <col min="3" max="3" width="14.85546875" bestFit="1" customWidth="1"/>
    <col min="4" max="4" width="7.5703125" bestFit="1" customWidth="1"/>
    <col min="5" max="5" width="12" bestFit="1" customWidth="1"/>
    <col min="6" max="6" width="14.140625" bestFit="1" customWidth="1"/>
    <col min="7" max="7" width="13.7109375" bestFit="1" customWidth="1"/>
    <col min="8" max="8" width="10.28515625" bestFit="1" customWidth="1"/>
    <col min="9" max="9" width="12" bestFit="1" customWidth="1"/>
    <col min="10" max="10" width="17.42578125" bestFit="1" customWidth="1"/>
    <col min="11" max="11" width="17" bestFit="1" customWidth="1"/>
    <col min="12" max="12" width="17.42578125" bestFit="1" customWidth="1"/>
    <col min="13" max="13" width="14.5703125" bestFit="1" customWidth="1"/>
    <col min="14" max="14" width="14.140625" bestFit="1" customWidth="1"/>
    <col min="15" max="15" width="14.5703125" bestFit="1" customWidth="1"/>
    <col min="16" max="16" width="11.28515625" bestFit="1" customWidth="1"/>
    <col min="17" max="17" width="10.85546875" bestFit="1" customWidth="1"/>
    <col min="18" max="18" width="12" bestFit="1" customWidth="1"/>
    <col min="19" max="19" width="18.7109375" bestFit="1" customWidth="1"/>
    <col min="20" max="20" width="12.85546875" bestFit="1" customWidth="1"/>
    <col min="21" max="22" width="12" bestFit="1" customWidth="1"/>
    <col min="23" max="23" width="11.5703125" bestFit="1" customWidth="1"/>
    <col min="24" max="24" width="12" bestFit="1" customWidth="1"/>
    <col min="25" max="25" width="11.5703125" bestFit="1" customWidth="1"/>
    <col min="26" max="26" width="18.7109375" bestFit="1" customWidth="1"/>
    <col min="27" max="27" width="20.85546875" bestFit="1" customWidth="1"/>
    <col min="28" max="28" width="17.42578125" bestFit="1" customWidth="1"/>
    <col min="29" max="29" width="19.85546875" bestFit="1" customWidth="1"/>
    <col min="30" max="30" width="19.5703125" bestFit="1" customWidth="1"/>
    <col min="31" max="31" width="24" bestFit="1" customWidth="1"/>
    <col min="32" max="32" width="20.5703125" bestFit="1" customWidth="1"/>
    <col min="33" max="33" width="22.85546875" bestFit="1" customWidth="1"/>
    <col min="34" max="34" width="22.57031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148</v>
      </c>
      <c r="U1" t="s">
        <v>149</v>
      </c>
      <c r="V1" t="s">
        <v>150</v>
      </c>
      <c r="W1" t="s">
        <v>151</v>
      </c>
      <c r="X1" t="s">
        <v>155</v>
      </c>
      <c r="Y1" t="s">
        <v>152</v>
      </c>
      <c r="Z1" t="s">
        <v>153</v>
      </c>
      <c r="AA1" t="s">
        <v>154</v>
      </c>
      <c r="AB1" t="s">
        <v>156</v>
      </c>
      <c r="AC1" t="s">
        <v>157</v>
      </c>
      <c r="AD1" t="s">
        <v>158</v>
      </c>
      <c r="AE1" t="s">
        <v>159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</row>
    <row r="2" spans="1:40" x14ac:dyDescent="0.25">
      <c r="A2">
        <v>1</v>
      </c>
      <c r="B2" s="1" t="s">
        <v>28</v>
      </c>
      <c r="C2" s="1" t="s">
        <v>29</v>
      </c>
      <c r="D2" s="1" t="s">
        <v>30</v>
      </c>
      <c r="E2">
        <v>15.635660409927368</v>
      </c>
      <c r="F2">
        <v>146</v>
      </c>
      <c r="G2">
        <v>109</v>
      </c>
      <c r="H2">
        <v>37</v>
      </c>
      <c r="I2">
        <v>0.59459459459459463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" t="s">
        <v>78</v>
      </c>
      <c r="T2" s="1">
        <v>22</v>
      </c>
      <c r="U2" s="1">
        <v>0</v>
      </c>
      <c r="V2" s="1">
        <v>15</v>
      </c>
      <c r="W2" s="1">
        <v>0</v>
      </c>
      <c r="X2">
        <v>0</v>
      </c>
      <c r="Y2">
        <v>0</v>
      </c>
      <c r="Z2">
        <v>0</v>
      </c>
      <c r="AA2">
        <v>15</v>
      </c>
      <c r="AB2">
        <v>0.59459459459459463</v>
      </c>
      <c r="AC2">
        <v>1</v>
      </c>
      <c r="AD2">
        <v>0.74576271186440679</v>
      </c>
      <c r="AE2">
        <v>22</v>
      </c>
      <c r="AF2">
        <v>0.59459459459459463</v>
      </c>
      <c r="AG2">
        <v>0.29729729729729731</v>
      </c>
      <c r="AH2">
        <v>0.5</v>
      </c>
      <c r="AI2">
        <v>0.3728813559322034</v>
      </c>
      <c r="AJ2">
        <v>37</v>
      </c>
      <c r="AK2">
        <v>0.3535427319211103</v>
      </c>
      <c r="AL2">
        <v>0.59459459459459463</v>
      </c>
      <c r="AM2">
        <v>0.4434264773247823</v>
      </c>
      <c r="AN2">
        <v>37</v>
      </c>
    </row>
    <row r="3" spans="1:40" x14ac:dyDescent="0.25">
      <c r="A3">
        <v>2</v>
      </c>
      <c r="B3" s="1" t="s">
        <v>28</v>
      </c>
      <c r="C3" s="1" t="s">
        <v>29</v>
      </c>
      <c r="D3" s="1" t="s">
        <v>30</v>
      </c>
      <c r="E3">
        <v>12.959986209869385</v>
      </c>
      <c r="F3">
        <v>146</v>
      </c>
      <c r="G3">
        <v>109</v>
      </c>
      <c r="H3">
        <v>37</v>
      </c>
      <c r="I3">
        <v>0.6216216216216216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s="1" t="s">
        <v>79</v>
      </c>
      <c r="T3" s="1">
        <v>23</v>
      </c>
      <c r="U3" s="1">
        <v>0</v>
      </c>
      <c r="V3" s="1">
        <v>14</v>
      </c>
      <c r="W3" s="1">
        <v>0</v>
      </c>
      <c r="X3">
        <v>0</v>
      </c>
      <c r="Y3">
        <v>0</v>
      </c>
      <c r="Z3">
        <v>0</v>
      </c>
      <c r="AA3">
        <v>14</v>
      </c>
      <c r="AB3">
        <v>0.6216216216216216</v>
      </c>
      <c r="AC3">
        <v>1</v>
      </c>
      <c r="AD3">
        <v>0.76666666666666672</v>
      </c>
      <c r="AE3">
        <v>23</v>
      </c>
      <c r="AF3">
        <v>0.6216216216216216</v>
      </c>
      <c r="AG3">
        <v>0.3108108108108108</v>
      </c>
      <c r="AH3">
        <v>0.5</v>
      </c>
      <c r="AI3">
        <v>0.3833333333333333</v>
      </c>
      <c r="AJ3">
        <v>37</v>
      </c>
      <c r="AK3">
        <v>0.38641344046749448</v>
      </c>
      <c r="AL3">
        <v>0.6216216216216216</v>
      </c>
      <c r="AM3">
        <v>0.47657657657657648</v>
      </c>
      <c r="AN3">
        <v>37</v>
      </c>
    </row>
    <row r="4" spans="1:40" x14ac:dyDescent="0.25">
      <c r="A4">
        <v>3</v>
      </c>
      <c r="B4" s="1" t="s">
        <v>28</v>
      </c>
      <c r="C4" s="1" t="s">
        <v>29</v>
      </c>
      <c r="D4" s="1" t="s">
        <v>30</v>
      </c>
      <c r="E4">
        <v>12.91756796836853</v>
      </c>
      <c r="F4">
        <v>146</v>
      </c>
      <c r="G4">
        <v>110</v>
      </c>
      <c r="H4">
        <v>36</v>
      </c>
      <c r="I4">
        <v>0.61111111111111116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s="1" t="s">
        <v>80</v>
      </c>
      <c r="T4" s="1">
        <v>22</v>
      </c>
      <c r="U4" s="1">
        <v>0</v>
      </c>
      <c r="V4" s="1">
        <v>14</v>
      </c>
      <c r="W4" s="1">
        <v>0</v>
      </c>
      <c r="X4">
        <v>0</v>
      </c>
      <c r="Y4">
        <v>0</v>
      </c>
      <c r="Z4">
        <v>0</v>
      </c>
      <c r="AA4">
        <v>14</v>
      </c>
      <c r="AB4">
        <v>0.61111111111111116</v>
      </c>
      <c r="AC4">
        <v>1</v>
      </c>
      <c r="AD4">
        <v>0.75862068965517249</v>
      </c>
      <c r="AE4">
        <v>22</v>
      </c>
      <c r="AF4">
        <v>0.61111111111111116</v>
      </c>
      <c r="AG4">
        <v>0.30555555555555558</v>
      </c>
      <c r="AH4">
        <v>0.5</v>
      </c>
      <c r="AI4">
        <v>0.37931034482758619</v>
      </c>
      <c r="AJ4">
        <v>36</v>
      </c>
      <c r="AK4">
        <v>0.37345679012345678</v>
      </c>
      <c r="AL4">
        <v>0.61111111111111116</v>
      </c>
      <c r="AM4">
        <v>0.46360153256704978</v>
      </c>
      <c r="AN4">
        <v>36</v>
      </c>
    </row>
    <row r="5" spans="1:40" x14ac:dyDescent="0.25">
      <c r="A5">
        <v>4</v>
      </c>
      <c r="B5" s="1" t="s">
        <v>28</v>
      </c>
      <c r="C5" s="1" t="s">
        <v>29</v>
      </c>
      <c r="D5" s="1" t="s">
        <v>30</v>
      </c>
      <c r="E5">
        <v>12.794398069381714</v>
      </c>
      <c r="F5">
        <v>146</v>
      </c>
      <c r="G5">
        <v>110</v>
      </c>
      <c r="H5">
        <v>36</v>
      </c>
      <c r="I5">
        <v>0.61111111111111116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s="1" t="s">
        <v>80</v>
      </c>
      <c r="T5" s="1">
        <v>22</v>
      </c>
      <c r="U5" s="1">
        <v>0</v>
      </c>
      <c r="V5" s="1">
        <v>14</v>
      </c>
      <c r="W5" s="1">
        <v>0</v>
      </c>
      <c r="X5">
        <v>0</v>
      </c>
      <c r="Y5">
        <v>0</v>
      </c>
      <c r="Z5">
        <v>0</v>
      </c>
      <c r="AA5">
        <v>14</v>
      </c>
      <c r="AB5">
        <v>0.61111111111111116</v>
      </c>
      <c r="AC5">
        <v>1</v>
      </c>
      <c r="AD5">
        <v>0.75862068965517249</v>
      </c>
      <c r="AE5">
        <v>22</v>
      </c>
      <c r="AF5">
        <v>0.61111111111111116</v>
      </c>
      <c r="AG5">
        <v>0.30555555555555558</v>
      </c>
      <c r="AH5">
        <v>0.5</v>
      </c>
      <c r="AI5">
        <v>0.37931034482758619</v>
      </c>
      <c r="AJ5">
        <v>36</v>
      </c>
      <c r="AK5">
        <v>0.37345679012345678</v>
      </c>
      <c r="AL5">
        <v>0.61111111111111116</v>
      </c>
      <c r="AM5">
        <v>0.46360153256704978</v>
      </c>
      <c r="AN5">
        <v>36</v>
      </c>
    </row>
    <row r="6" spans="1:40" s="3" customFormat="1" x14ac:dyDescent="0.25">
      <c r="A6" s="2" t="s">
        <v>147</v>
      </c>
      <c r="B6" s="2" t="str">
        <f>B5</f>
        <v>LT01</v>
      </c>
      <c r="C6" s="2" t="str">
        <f>C5</f>
        <v>gnd</v>
      </c>
      <c r="D6" s="2" t="str">
        <f>D5</f>
        <v>Binary</v>
      </c>
      <c r="E6" s="2">
        <f>SUM(E2:E5)</f>
        <v>54.307612657546997</v>
      </c>
      <c r="F6" s="2">
        <f>F5</f>
        <v>146</v>
      </c>
      <c r="G6" s="2">
        <f>G5</f>
        <v>110</v>
      </c>
      <c r="H6" s="2">
        <f>H5</f>
        <v>36</v>
      </c>
      <c r="I6" s="2">
        <f>SUM(I2:I5)/4</f>
        <v>0.60960960960960964</v>
      </c>
      <c r="J6" s="2">
        <f t="shared" ref="J6:L6" si="0">SUM(J2:J5)/4</f>
        <v>0</v>
      </c>
      <c r="K6" s="2">
        <f t="shared" si="0"/>
        <v>0</v>
      </c>
      <c r="L6" s="2">
        <f t="shared" si="0"/>
        <v>0</v>
      </c>
      <c r="M6" s="2">
        <f>SUM(M2:M5)/4</f>
        <v>0</v>
      </c>
      <c r="N6" s="2">
        <f t="shared" ref="N6:O6" si="1">SUM(N2:N5)/4</f>
        <v>0</v>
      </c>
      <c r="O6" s="2">
        <f t="shared" si="1"/>
        <v>0</v>
      </c>
      <c r="P6" s="2">
        <f>SUM(P2:P5)/4</f>
        <v>0</v>
      </c>
      <c r="Q6" s="2">
        <f t="shared" ref="Q6:R6" si="2">SUM(Q2:Q5)/4</f>
        <v>0</v>
      </c>
      <c r="R6" s="2">
        <f t="shared" si="2"/>
        <v>0</v>
      </c>
      <c r="S6" s="2"/>
      <c r="T6" s="2">
        <f>ROUND(SUM(T2:T5)/4,0)</f>
        <v>22</v>
      </c>
      <c r="U6" s="2">
        <f t="shared" ref="U6:W6" si="3">ROUND(SUM(U2:U5)/4,0)</f>
        <v>0</v>
      </c>
      <c r="V6" s="2">
        <f t="shared" si="3"/>
        <v>14</v>
      </c>
      <c r="W6" s="2">
        <f t="shared" si="3"/>
        <v>0</v>
      </c>
      <c r="X6" s="2">
        <f t="shared" ref="X6" si="4">SUM(X2:X5)/4</f>
        <v>0</v>
      </c>
      <c r="Y6" s="2">
        <f t="shared" ref="Y6:Z6" si="5">SUM(Y2:Y5)/4</f>
        <v>0</v>
      </c>
      <c r="Z6" s="2">
        <f t="shared" si="5"/>
        <v>0</v>
      </c>
      <c r="AA6" s="2">
        <f>AA5</f>
        <v>14</v>
      </c>
      <c r="AB6" s="2">
        <f t="shared" ref="AB6:AD6" si="6">SUM(AB2:AB5)/4</f>
        <v>0.60960960960960964</v>
      </c>
      <c r="AC6" s="2">
        <f t="shared" si="6"/>
        <v>1</v>
      </c>
      <c r="AD6" s="2">
        <f t="shared" si="6"/>
        <v>0.7574176894603547</v>
      </c>
      <c r="AE6" s="2">
        <f>AE5</f>
        <v>22</v>
      </c>
      <c r="AF6" s="2">
        <f t="shared" ref="AF6:AI6" si="7">SUM(AF2:AF5)/4</f>
        <v>0.60960960960960964</v>
      </c>
      <c r="AG6" s="2">
        <f t="shared" si="7"/>
        <v>0.30480480480480482</v>
      </c>
      <c r="AH6" s="2">
        <f t="shared" si="7"/>
        <v>0.5</v>
      </c>
      <c r="AI6" s="2">
        <f t="shared" si="7"/>
        <v>0.3787088447301773</v>
      </c>
      <c r="AJ6" s="2">
        <f>AJ5</f>
        <v>36</v>
      </c>
      <c r="AK6" s="2">
        <f t="shared" ref="AK6:AM6" si="8">SUM(AK2:AK5)/4</f>
        <v>0.37171743815887959</v>
      </c>
      <c r="AL6" s="2">
        <f t="shared" si="8"/>
        <v>0.60960960960960964</v>
      </c>
      <c r="AM6" s="2">
        <f t="shared" si="8"/>
        <v>0.46180152975886457</v>
      </c>
      <c r="AN6" s="2">
        <f>AN5</f>
        <v>36</v>
      </c>
    </row>
    <row r="7" spans="1:40" x14ac:dyDescent="0.25">
      <c r="A7">
        <v>1</v>
      </c>
      <c r="B7" s="1" t="s">
        <v>31</v>
      </c>
      <c r="C7" s="1" t="s">
        <v>32</v>
      </c>
      <c r="D7" s="1" t="s">
        <v>30</v>
      </c>
      <c r="E7">
        <v>20.365078926086422</v>
      </c>
      <c r="F7">
        <v>572</v>
      </c>
      <c r="G7">
        <v>429</v>
      </c>
      <c r="H7">
        <v>143</v>
      </c>
      <c r="I7">
        <v>0.65034965034965031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1" t="s">
        <v>81</v>
      </c>
      <c r="T7" s="1">
        <v>93</v>
      </c>
      <c r="U7" s="1">
        <v>0</v>
      </c>
      <c r="V7" s="1">
        <v>50</v>
      </c>
      <c r="W7" s="1">
        <v>0</v>
      </c>
      <c r="X7">
        <v>0</v>
      </c>
      <c r="Y7">
        <v>0</v>
      </c>
      <c r="Z7">
        <v>0</v>
      </c>
      <c r="AA7">
        <v>50</v>
      </c>
      <c r="AB7">
        <v>0.65034965034965031</v>
      </c>
      <c r="AC7">
        <v>1</v>
      </c>
      <c r="AD7">
        <v>0.78813559322033888</v>
      </c>
      <c r="AE7">
        <v>93</v>
      </c>
      <c r="AF7">
        <v>0.65034965034965031</v>
      </c>
      <c r="AG7">
        <v>0.3251748251748251</v>
      </c>
      <c r="AH7">
        <v>0.5</v>
      </c>
      <c r="AI7">
        <v>0.39406779661016939</v>
      </c>
      <c r="AJ7">
        <v>143</v>
      </c>
      <c r="AK7">
        <v>0.42295466770991241</v>
      </c>
      <c r="AL7">
        <v>0.65034965034965031</v>
      </c>
      <c r="AM7">
        <v>0.51256370747896163</v>
      </c>
      <c r="AN7">
        <v>143</v>
      </c>
    </row>
    <row r="8" spans="1:40" x14ac:dyDescent="0.25">
      <c r="A8">
        <v>2</v>
      </c>
      <c r="B8" s="1" t="s">
        <v>31</v>
      </c>
      <c r="C8" s="1" t="s">
        <v>32</v>
      </c>
      <c r="D8" s="1" t="s">
        <v>30</v>
      </c>
      <c r="E8">
        <v>23.313239097595211</v>
      </c>
      <c r="F8">
        <v>572</v>
      </c>
      <c r="G8">
        <v>429</v>
      </c>
      <c r="H8">
        <v>143</v>
      </c>
      <c r="I8">
        <v>0.64335664335664333</v>
      </c>
      <c r="J8">
        <v>0</v>
      </c>
      <c r="K8">
        <v>0</v>
      </c>
      <c r="L8">
        <v>0.4</v>
      </c>
      <c r="M8">
        <v>0</v>
      </c>
      <c r="N8">
        <v>0</v>
      </c>
      <c r="O8">
        <v>0.04</v>
      </c>
      <c r="P8">
        <v>0</v>
      </c>
      <c r="Q8">
        <v>0</v>
      </c>
      <c r="R8">
        <v>7.2727272727272696E-2</v>
      </c>
      <c r="S8" s="1" t="s">
        <v>82</v>
      </c>
      <c r="T8" s="1">
        <v>90</v>
      </c>
      <c r="U8" s="1">
        <v>3</v>
      </c>
      <c r="V8" s="1">
        <v>48</v>
      </c>
      <c r="W8" s="1">
        <v>2</v>
      </c>
      <c r="X8">
        <v>0.4</v>
      </c>
      <c r="Y8">
        <v>0.04</v>
      </c>
      <c r="Z8">
        <v>7.2727272727272696E-2</v>
      </c>
      <c r="AA8">
        <v>50</v>
      </c>
      <c r="AB8">
        <v>0.65217391304347827</v>
      </c>
      <c r="AC8">
        <v>0.967741935483871</v>
      </c>
      <c r="AD8">
        <v>0.77922077922077926</v>
      </c>
      <c r="AE8">
        <v>93</v>
      </c>
      <c r="AF8">
        <v>0.64335664335664333</v>
      </c>
      <c r="AG8">
        <v>0.5260869565217392</v>
      </c>
      <c r="AH8">
        <v>0.50387096774193552</v>
      </c>
      <c r="AI8">
        <v>0.425974025974026</v>
      </c>
      <c r="AJ8">
        <v>143</v>
      </c>
      <c r="AK8">
        <v>0.56400121617512911</v>
      </c>
      <c r="AL8">
        <v>0.64335664335664333</v>
      </c>
      <c r="AM8">
        <v>0.53219507764962315</v>
      </c>
      <c r="AN8">
        <v>143</v>
      </c>
    </row>
    <row r="9" spans="1:40" x14ac:dyDescent="0.25">
      <c r="A9">
        <v>3</v>
      </c>
      <c r="B9" s="1" t="s">
        <v>31</v>
      </c>
      <c r="C9" s="1" t="s">
        <v>32</v>
      </c>
      <c r="D9" s="1" t="s">
        <v>30</v>
      </c>
      <c r="E9">
        <v>22.615655422210693</v>
      </c>
      <c r="F9">
        <v>572</v>
      </c>
      <c r="G9">
        <v>429</v>
      </c>
      <c r="H9">
        <v>143</v>
      </c>
      <c r="I9">
        <v>0.64335664335664333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s="1" t="s">
        <v>83</v>
      </c>
      <c r="T9" s="1">
        <v>92</v>
      </c>
      <c r="U9" s="1">
        <v>0</v>
      </c>
      <c r="V9" s="1">
        <v>51</v>
      </c>
      <c r="W9" s="1">
        <v>0</v>
      </c>
      <c r="X9">
        <v>0</v>
      </c>
      <c r="Y9">
        <v>0</v>
      </c>
      <c r="Z9">
        <v>0</v>
      </c>
      <c r="AA9">
        <v>51</v>
      </c>
      <c r="AB9">
        <v>0.64335664335664333</v>
      </c>
      <c r="AC9">
        <v>1</v>
      </c>
      <c r="AD9">
        <v>0.78297872340425534</v>
      </c>
      <c r="AE9">
        <v>92</v>
      </c>
      <c r="AF9">
        <v>0.64335664335664333</v>
      </c>
      <c r="AG9">
        <v>0.32167832167832161</v>
      </c>
      <c r="AH9">
        <v>0.5</v>
      </c>
      <c r="AI9">
        <v>0.39148936170212761</v>
      </c>
      <c r="AJ9">
        <v>143</v>
      </c>
      <c r="AK9">
        <v>0.4139077705511271</v>
      </c>
      <c r="AL9">
        <v>0.64335664335664333</v>
      </c>
      <c r="AM9">
        <v>0.50373456330903144</v>
      </c>
      <c r="AN9">
        <v>143</v>
      </c>
    </row>
    <row r="10" spans="1:40" x14ac:dyDescent="0.25">
      <c r="A10">
        <v>4</v>
      </c>
      <c r="B10" s="1" t="s">
        <v>31</v>
      </c>
      <c r="C10" s="1" t="s">
        <v>32</v>
      </c>
      <c r="D10" s="1" t="s">
        <v>30</v>
      </c>
      <c r="E10">
        <v>22.752782106399536</v>
      </c>
      <c r="F10">
        <v>572</v>
      </c>
      <c r="G10">
        <v>429</v>
      </c>
      <c r="H10">
        <v>143</v>
      </c>
      <c r="I10">
        <v>0.65034965034965031</v>
      </c>
      <c r="J10">
        <v>0</v>
      </c>
      <c r="K10">
        <v>0</v>
      </c>
      <c r="L10">
        <v>1</v>
      </c>
      <c r="M10">
        <v>0</v>
      </c>
      <c r="N10">
        <v>0</v>
      </c>
      <c r="O10">
        <v>1.9607843137254902E-2</v>
      </c>
      <c r="P10">
        <v>0</v>
      </c>
      <c r="Q10">
        <v>0</v>
      </c>
      <c r="R10">
        <v>3.8461538461538401E-2</v>
      </c>
      <c r="S10" s="1" t="s">
        <v>84</v>
      </c>
      <c r="T10" s="1">
        <v>92</v>
      </c>
      <c r="U10" s="1">
        <v>0</v>
      </c>
      <c r="V10" s="1">
        <v>50</v>
      </c>
      <c r="W10" s="1">
        <v>1</v>
      </c>
      <c r="X10">
        <v>1</v>
      </c>
      <c r="Y10">
        <v>1.9607843137254902E-2</v>
      </c>
      <c r="Z10">
        <v>3.8461538461538401E-2</v>
      </c>
      <c r="AA10">
        <v>51</v>
      </c>
      <c r="AB10">
        <v>0.647887323943662</v>
      </c>
      <c r="AC10">
        <v>1</v>
      </c>
      <c r="AD10">
        <v>0.78632478632478631</v>
      </c>
      <c r="AE10">
        <v>92</v>
      </c>
      <c r="AF10">
        <v>0.65034965034965031</v>
      </c>
      <c r="AG10">
        <v>0.823943661971831</v>
      </c>
      <c r="AH10">
        <v>0.50980392156862742</v>
      </c>
      <c r="AI10">
        <v>0.41239316239316232</v>
      </c>
      <c r="AJ10">
        <v>143</v>
      </c>
      <c r="AK10">
        <v>0.77346597064906919</v>
      </c>
      <c r="AL10">
        <v>0.65034965034965031</v>
      </c>
      <c r="AM10">
        <v>0.51960432729663497</v>
      </c>
      <c r="AN10">
        <v>143</v>
      </c>
    </row>
    <row r="11" spans="1:40" s="3" customFormat="1" x14ac:dyDescent="0.25">
      <c r="A11" s="2" t="s">
        <v>147</v>
      </c>
      <c r="B11" s="2" t="str">
        <f>B10</f>
        <v>LT02</v>
      </c>
      <c r="C11" s="2" t="str">
        <f>C10</f>
        <v>speechLessing</v>
      </c>
      <c r="D11" s="2" t="str">
        <f>D10</f>
        <v>Binary</v>
      </c>
      <c r="E11" s="2">
        <f>SUM(E7:E10)</f>
        <v>89.04675555229187</v>
      </c>
      <c r="F11" s="2">
        <f>F10</f>
        <v>572</v>
      </c>
      <c r="G11" s="2">
        <f>G10</f>
        <v>429</v>
      </c>
      <c r="H11" s="2">
        <f>H10</f>
        <v>143</v>
      </c>
      <c r="I11" s="2">
        <f>SUM(I7:I10)/4</f>
        <v>0.64685314685314688</v>
      </c>
      <c r="J11" s="2">
        <f t="shared" ref="J11:L11" si="9">SUM(J7:J10)/4</f>
        <v>0</v>
      </c>
      <c r="K11" s="2">
        <f t="shared" si="9"/>
        <v>0</v>
      </c>
      <c r="L11" s="2">
        <f t="shared" si="9"/>
        <v>0.35</v>
      </c>
      <c r="M11" s="2">
        <f>SUM(M7:M10)/4</f>
        <v>0</v>
      </c>
      <c r="N11" s="2">
        <f t="shared" ref="N11:O11" si="10">SUM(N7:N10)/4</f>
        <v>0</v>
      </c>
      <c r="O11" s="2">
        <f t="shared" si="10"/>
        <v>1.4901960784313726E-2</v>
      </c>
      <c r="P11" s="2">
        <f>SUM(P7:P10)/4</f>
        <v>0</v>
      </c>
      <c r="Q11" s="2">
        <f t="shared" ref="Q11:R11" si="11">SUM(Q7:Q10)/4</f>
        <v>0</v>
      </c>
      <c r="R11" s="2">
        <f t="shared" si="11"/>
        <v>2.7797202797202776E-2</v>
      </c>
      <c r="S11" s="2"/>
      <c r="T11" s="2">
        <f>ROUND(SUM(T7:T10)/4,0)</f>
        <v>92</v>
      </c>
      <c r="U11" s="2">
        <f t="shared" ref="U11:W11" si="12">ROUND(SUM(U7:U10)/4,0)</f>
        <v>1</v>
      </c>
      <c r="V11" s="2">
        <f t="shared" si="12"/>
        <v>50</v>
      </c>
      <c r="W11" s="2">
        <f t="shared" si="12"/>
        <v>1</v>
      </c>
      <c r="X11" s="2">
        <f t="shared" ref="X11" si="13">SUM(X7:X10)/4</f>
        <v>0.35</v>
      </c>
      <c r="Y11" s="2">
        <f t="shared" ref="Y11:Z11" si="14">SUM(Y7:Y10)/4</f>
        <v>1.4901960784313726E-2</v>
      </c>
      <c r="Z11" s="2">
        <f t="shared" si="14"/>
        <v>2.7797202797202776E-2</v>
      </c>
      <c r="AA11" s="2">
        <f>AA10</f>
        <v>51</v>
      </c>
      <c r="AB11" s="2">
        <f t="shared" ref="AB11:AD11" si="15">SUM(AB7:AB10)/4</f>
        <v>0.64844188267335845</v>
      </c>
      <c r="AC11" s="2">
        <f t="shared" si="15"/>
        <v>0.99193548387096775</v>
      </c>
      <c r="AD11" s="2">
        <f t="shared" si="15"/>
        <v>0.78416497054253997</v>
      </c>
      <c r="AE11" s="2">
        <f>AE10</f>
        <v>92</v>
      </c>
      <c r="AF11" s="2">
        <f t="shared" ref="AF11:AI11" si="16">SUM(AF7:AF10)/4</f>
        <v>0.64685314685314688</v>
      </c>
      <c r="AG11" s="2">
        <f t="shared" si="16"/>
        <v>0.49922094133667921</v>
      </c>
      <c r="AH11" s="2">
        <f t="shared" si="16"/>
        <v>0.50341872232764073</v>
      </c>
      <c r="AI11" s="2">
        <f t="shared" si="16"/>
        <v>0.40598108666987132</v>
      </c>
      <c r="AJ11" s="2">
        <f>AJ10</f>
        <v>143</v>
      </c>
      <c r="AK11" s="2">
        <f t="shared" ref="AK11:AM11" si="17">SUM(AK7:AK10)/4</f>
        <v>0.54358240627130949</v>
      </c>
      <c r="AL11" s="2">
        <f t="shared" si="17"/>
        <v>0.64685314685314688</v>
      </c>
      <c r="AM11" s="2">
        <f t="shared" si="17"/>
        <v>0.51702441893356277</v>
      </c>
      <c r="AN11" s="2">
        <f>AN10</f>
        <v>143</v>
      </c>
    </row>
    <row r="12" spans="1:40" x14ac:dyDescent="0.25">
      <c r="A12">
        <v>1</v>
      </c>
      <c r="B12" s="1" t="s">
        <v>33</v>
      </c>
      <c r="C12" s="1" t="s">
        <v>34</v>
      </c>
      <c r="D12" s="1" t="s">
        <v>30</v>
      </c>
      <c r="E12">
        <v>12.321409463882446</v>
      </c>
      <c r="F12">
        <v>200</v>
      </c>
      <c r="G12">
        <v>150</v>
      </c>
      <c r="H12">
        <v>50</v>
      </c>
      <c r="I12">
        <v>0.7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s="1" t="s">
        <v>85</v>
      </c>
      <c r="T12" s="1">
        <v>35</v>
      </c>
      <c r="U12" s="1">
        <v>0</v>
      </c>
      <c r="V12" s="1">
        <v>15</v>
      </c>
      <c r="W12" s="1">
        <v>0</v>
      </c>
      <c r="X12">
        <v>0</v>
      </c>
      <c r="Y12">
        <v>0</v>
      </c>
      <c r="Z12">
        <v>0</v>
      </c>
      <c r="AA12">
        <v>15</v>
      </c>
      <c r="AB12">
        <v>0.7</v>
      </c>
      <c r="AC12">
        <v>1</v>
      </c>
      <c r="AD12">
        <v>0.82352941176470584</v>
      </c>
      <c r="AE12">
        <v>35</v>
      </c>
      <c r="AF12">
        <v>0.7</v>
      </c>
      <c r="AG12">
        <v>0.35</v>
      </c>
      <c r="AH12">
        <v>0.5</v>
      </c>
      <c r="AI12">
        <v>0.41176470588235292</v>
      </c>
      <c r="AJ12">
        <v>50</v>
      </c>
      <c r="AK12">
        <v>0.49</v>
      </c>
      <c r="AL12">
        <v>0.7</v>
      </c>
      <c r="AM12">
        <v>0.57647058823529407</v>
      </c>
      <c r="AN12">
        <v>50</v>
      </c>
    </row>
    <row r="13" spans="1:40" x14ac:dyDescent="0.25">
      <c r="A13">
        <v>2</v>
      </c>
      <c r="B13" s="1" t="s">
        <v>33</v>
      </c>
      <c r="C13" s="1" t="s">
        <v>34</v>
      </c>
      <c r="D13" s="1" t="s">
        <v>30</v>
      </c>
      <c r="E13">
        <v>14.329853773117064</v>
      </c>
      <c r="F13">
        <v>200</v>
      </c>
      <c r="G13">
        <v>150</v>
      </c>
      <c r="H13">
        <v>50</v>
      </c>
      <c r="I13">
        <v>0.7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1" t="s">
        <v>85</v>
      </c>
      <c r="T13" s="1">
        <v>35</v>
      </c>
      <c r="U13" s="1">
        <v>0</v>
      </c>
      <c r="V13" s="1">
        <v>15</v>
      </c>
      <c r="W13" s="1">
        <v>0</v>
      </c>
      <c r="X13">
        <v>0</v>
      </c>
      <c r="Y13">
        <v>0</v>
      </c>
      <c r="Z13">
        <v>0</v>
      </c>
      <c r="AA13">
        <v>15</v>
      </c>
      <c r="AB13">
        <v>0.7</v>
      </c>
      <c r="AC13">
        <v>1</v>
      </c>
      <c r="AD13">
        <v>0.82352941176470584</v>
      </c>
      <c r="AE13">
        <v>35</v>
      </c>
      <c r="AF13">
        <v>0.7</v>
      </c>
      <c r="AG13">
        <v>0.35</v>
      </c>
      <c r="AH13">
        <v>0.5</v>
      </c>
      <c r="AI13">
        <v>0.41176470588235292</v>
      </c>
      <c r="AJ13">
        <v>50</v>
      </c>
      <c r="AK13">
        <v>0.49</v>
      </c>
      <c r="AL13">
        <v>0.7</v>
      </c>
      <c r="AM13">
        <v>0.57647058823529407</v>
      </c>
      <c r="AN13">
        <v>50</v>
      </c>
    </row>
    <row r="14" spans="1:40" x14ac:dyDescent="0.25">
      <c r="A14">
        <v>3</v>
      </c>
      <c r="B14" s="1" t="s">
        <v>33</v>
      </c>
      <c r="C14" s="1" t="s">
        <v>34</v>
      </c>
      <c r="D14" s="1" t="s">
        <v>30</v>
      </c>
      <c r="E14">
        <v>13.780926942825316</v>
      </c>
      <c r="F14">
        <v>200</v>
      </c>
      <c r="G14">
        <v>150</v>
      </c>
      <c r="H14">
        <v>50</v>
      </c>
      <c r="I14">
        <v>0.7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1" t="s">
        <v>85</v>
      </c>
      <c r="T14" s="1">
        <v>35</v>
      </c>
      <c r="U14" s="1">
        <v>0</v>
      </c>
      <c r="V14" s="1">
        <v>15</v>
      </c>
      <c r="W14" s="1">
        <v>0</v>
      </c>
      <c r="X14">
        <v>0</v>
      </c>
      <c r="Y14">
        <v>0</v>
      </c>
      <c r="Z14">
        <v>0</v>
      </c>
      <c r="AA14">
        <v>15</v>
      </c>
      <c r="AB14">
        <v>0.7</v>
      </c>
      <c r="AC14">
        <v>1</v>
      </c>
      <c r="AD14">
        <v>0.82352941176470584</v>
      </c>
      <c r="AE14">
        <v>35</v>
      </c>
      <c r="AF14">
        <v>0.7</v>
      </c>
      <c r="AG14">
        <v>0.35</v>
      </c>
      <c r="AH14">
        <v>0.5</v>
      </c>
      <c r="AI14">
        <v>0.41176470588235292</v>
      </c>
      <c r="AJ14">
        <v>50</v>
      </c>
      <c r="AK14">
        <v>0.49</v>
      </c>
      <c r="AL14">
        <v>0.7</v>
      </c>
      <c r="AM14">
        <v>0.57647058823529407</v>
      </c>
      <c r="AN14">
        <v>50</v>
      </c>
    </row>
    <row r="15" spans="1:40" x14ac:dyDescent="0.25">
      <c r="A15">
        <v>4</v>
      </c>
      <c r="B15" s="1" t="s">
        <v>33</v>
      </c>
      <c r="C15" s="1" t="s">
        <v>34</v>
      </c>
      <c r="D15" s="1" t="s">
        <v>30</v>
      </c>
      <c r="E15">
        <v>13.906774520874023</v>
      </c>
      <c r="F15">
        <v>200</v>
      </c>
      <c r="G15">
        <v>150</v>
      </c>
      <c r="H15">
        <v>50</v>
      </c>
      <c r="I15">
        <v>0.68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1" t="s">
        <v>86</v>
      </c>
      <c r="T15" s="1">
        <v>34</v>
      </c>
      <c r="U15" s="1">
        <v>0</v>
      </c>
      <c r="V15" s="1">
        <v>16</v>
      </c>
      <c r="W15" s="1">
        <v>0</v>
      </c>
      <c r="X15">
        <v>0</v>
      </c>
      <c r="Y15">
        <v>0</v>
      </c>
      <c r="Z15">
        <v>0</v>
      </c>
      <c r="AA15">
        <v>16</v>
      </c>
      <c r="AB15">
        <v>0.68</v>
      </c>
      <c r="AC15">
        <v>1</v>
      </c>
      <c r="AD15">
        <v>0.80952380952380953</v>
      </c>
      <c r="AE15">
        <v>34</v>
      </c>
      <c r="AF15">
        <v>0.68</v>
      </c>
      <c r="AG15">
        <v>0.34</v>
      </c>
      <c r="AH15">
        <v>0.5</v>
      </c>
      <c r="AI15">
        <v>0.40476190476190471</v>
      </c>
      <c r="AJ15">
        <v>50</v>
      </c>
      <c r="AK15">
        <v>0.46239999999999998</v>
      </c>
      <c r="AL15">
        <v>0.68</v>
      </c>
      <c r="AM15">
        <v>0.55047619047619056</v>
      </c>
      <c r="AN15">
        <v>50</v>
      </c>
    </row>
    <row r="16" spans="1:40" s="3" customFormat="1" x14ac:dyDescent="0.25">
      <c r="A16" s="2" t="s">
        <v>147</v>
      </c>
      <c r="B16" s="2" t="str">
        <f>B15</f>
        <v>LT03</v>
      </c>
      <c r="C16" s="2" t="str">
        <f>C15</f>
        <v>historicplays</v>
      </c>
      <c r="D16" s="2" t="str">
        <f>D15</f>
        <v>Binary</v>
      </c>
      <c r="E16" s="2">
        <f>SUM(E12:E15)</f>
        <v>54.338964700698853</v>
      </c>
      <c r="F16" s="2">
        <f>F15</f>
        <v>200</v>
      </c>
      <c r="G16" s="2">
        <f>G15</f>
        <v>150</v>
      </c>
      <c r="H16" s="2">
        <f>H15</f>
        <v>50</v>
      </c>
      <c r="I16" s="2">
        <f>SUM(I12:I15)/4</f>
        <v>0.69499999999999995</v>
      </c>
      <c r="J16" s="2">
        <f t="shared" ref="J16:L16" si="18">SUM(J12:J15)/4</f>
        <v>0</v>
      </c>
      <c r="K16" s="2">
        <f t="shared" si="18"/>
        <v>0</v>
      </c>
      <c r="L16" s="2">
        <f t="shared" si="18"/>
        <v>0</v>
      </c>
      <c r="M16" s="2">
        <f>SUM(M12:M15)/4</f>
        <v>0</v>
      </c>
      <c r="N16" s="2">
        <f t="shared" ref="N16:O16" si="19">SUM(N12:N15)/4</f>
        <v>0</v>
      </c>
      <c r="O16" s="2">
        <f t="shared" si="19"/>
        <v>0</v>
      </c>
      <c r="P16" s="2">
        <f>SUM(P12:P15)/4</f>
        <v>0</v>
      </c>
      <c r="Q16" s="2">
        <f t="shared" ref="Q16:R16" si="20">SUM(Q12:Q15)/4</f>
        <v>0</v>
      </c>
      <c r="R16" s="2">
        <f t="shared" si="20"/>
        <v>0</v>
      </c>
      <c r="S16" s="2"/>
      <c r="T16" s="2">
        <f>ROUND(SUM(T12:T15)/4,0)</f>
        <v>35</v>
      </c>
      <c r="U16" s="2">
        <f t="shared" ref="U16:W16" si="21">ROUND(SUM(U12:U15)/4,0)</f>
        <v>0</v>
      </c>
      <c r="V16" s="2">
        <f t="shared" si="21"/>
        <v>15</v>
      </c>
      <c r="W16" s="2">
        <f t="shared" si="21"/>
        <v>0</v>
      </c>
      <c r="X16" s="2">
        <f t="shared" ref="X16" si="22">SUM(X12:X15)/4</f>
        <v>0</v>
      </c>
      <c r="Y16" s="2">
        <f t="shared" ref="Y16:Z16" si="23">SUM(Y12:Y15)/4</f>
        <v>0</v>
      </c>
      <c r="Z16" s="2">
        <f t="shared" si="23"/>
        <v>0</v>
      </c>
      <c r="AA16" s="2">
        <f>AA15</f>
        <v>16</v>
      </c>
      <c r="AB16" s="2">
        <f t="shared" ref="AB16:AD16" si="24">SUM(AB12:AB15)/4</f>
        <v>0.69499999999999995</v>
      </c>
      <c r="AC16" s="2">
        <f t="shared" si="24"/>
        <v>1</v>
      </c>
      <c r="AD16" s="2">
        <f t="shared" si="24"/>
        <v>0.82002801120448177</v>
      </c>
      <c r="AE16" s="2">
        <f>AE15</f>
        <v>34</v>
      </c>
      <c r="AF16" s="2">
        <f t="shared" ref="AF16:AI16" si="25">SUM(AF12:AF15)/4</f>
        <v>0.69499999999999995</v>
      </c>
      <c r="AG16" s="2">
        <f t="shared" si="25"/>
        <v>0.34749999999999998</v>
      </c>
      <c r="AH16" s="2">
        <f t="shared" si="25"/>
        <v>0.5</v>
      </c>
      <c r="AI16" s="2">
        <f t="shared" si="25"/>
        <v>0.41001400560224088</v>
      </c>
      <c r="AJ16" s="2">
        <f>AJ15</f>
        <v>50</v>
      </c>
      <c r="AK16" s="2">
        <f t="shared" ref="AK16:AM16" si="26">SUM(AK12:AK15)/4</f>
        <v>0.48309999999999997</v>
      </c>
      <c r="AL16" s="2">
        <f t="shared" si="26"/>
        <v>0.69499999999999995</v>
      </c>
      <c r="AM16" s="2">
        <f t="shared" si="26"/>
        <v>0.56997198879551814</v>
      </c>
      <c r="AN16" s="2">
        <f>AN15</f>
        <v>50</v>
      </c>
    </row>
    <row r="17" spans="1:40" x14ac:dyDescent="0.25">
      <c r="A17">
        <v>1</v>
      </c>
      <c r="B17" s="1" t="s">
        <v>35</v>
      </c>
      <c r="C17" s="1" t="s">
        <v>36</v>
      </c>
      <c r="D17" s="1" t="s">
        <v>30</v>
      </c>
      <c r="E17">
        <v>13.329537868499756</v>
      </c>
      <c r="F17">
        <v>179</v>
      </c>
      <c r="G17">
        <v>134</v>
      </c>
      <c r="H17">
        <v>45</v>
      </c>
      <c r="I17">
        <v>0.6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1" t="s">
        <v>87</v>
      </c>
      <c r="T17" s="1">
        <v>27</v>
      </c>
      <c r="U17" s="1">
        <v>0</v>
      </c>
      <c r="V17" s="1">
        <v>18</v>
      </c>
      <c r="W17" s="1">
        <v>0</v>
      </c>
      <c r="X17">
        <v>0</v>
      </c>
      <c r="Y17">
        <v>0</v>
      </c>
      <c r="Z17">
        <v>0</v>
      </c>
      <c r="AA17">
        <v>18</v>
      </c>
      <c r="AB17">
        <v>0.6</v>
      </c>
      <c r="AC17">
        <v>1</v>
      </c>
      <c r="AD17">
        <v>0.74999999999999989</v>
      </c>
      <c r="AE17">
        <v>27</v>
      </c>
      <c r="AF17">
        <v>0.6</v>
      </c>
      <c r="AG17">
        <v>0.3</v>
      </c>
      <c r="AH17">
        <v>0.5</v>
      </c>
      <c r="AI17">
        <v>0.37499999999999989</v>
      </c>
      <c r="AJ17">
        <v>45</v>
      </c>
      <c r="AK17">
        <v>0.36</v>
      </c>
      <c r="AL17">
        <v>0.6</v>
      </c>
      <c r="AM17">
        <v>0.4499999999999999</v>
      </c>
      <c r="AN17">
        <v>45</v>
      </c>
    </row>
    <row r="18" spans="1:40" x14ac:dyDescent="0.25">
      <c r="A18">
        <v>2</v>
      </c>
      <c r="B18" s="1" t="s">
        <v>35</v>
      </c>
      <c r="C18" s="1" t="s">
        <v>36</v>
      </c>
      <c r="D18" s="1" t="s">
        <v>30</v>
      </c>
      <c r="E18">
        <v>13.768660545349119</v>
      </c>
      <c r="F18">
        <v>179</v>
      </c>
      <c r="G18">
        <v>134</v>
      </c>
      <c r="H18">
        <v>45</v>
      </c>
      <c r="I18">
        <v>0.62222222222222223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1" t="s">
        <v>88</v>
      </c>
      <c r="T18" s="1">
        <v>28</v>
      </c>
      <c r="U18" s="1">
        <v>0</v>
      </c>
      <c r="V18" s="1">
        <v>17</v>
      </c>
      <c r="W18" s="1">
        <v>0</v>
      </c>
      <c r="X18">
        <v>0</v>
      </c>
      <c r="Y18">
        <v>0</v>
      </c>
      <c r="Z18">
        <v>0</v>
      </c>
      <c r="AA18">
        <v>17</v>
      </c>
      <c r="AB18">
        <v>0.62222222222222223</v>
      </c>
      <c r="AC18">
        <v>1</v>
      </c>
      <c r="AD18">
        <v>0.76712328767123283</v>
      </c>
      <c r="AE18">
        <v>28</v>
      </c>
      <c r="AF18">
        <v>0.62222222222222223</v>
      </c>
      <c r="AG18">
        <v>0.31111111111111112</v>
      </c>
      <c r="AH18">
        <v>0.5</v>
      </c>
      <c r="AI18">
        <v>0.38356164383561642</v>
      </c>
      <c r="AJ18">
        <v>45</v>
      </c>
      <c r="AK18">
        <v>0.3871604938271605</v>
      </c>
      <c r="AL18">
        <v>0.62222222222222223</v>
      </c>
      <c r="AM18">
        <v>0.47732115677321157</v>
      </c>
      <c r="AN18">
        <v>45</v>
      </c>
    </row>
    <row r="19" spans="1:40" x14ac:dyDescent="0.25">
      <c r="A19">
        <v>3</v>
      </c>
      <c r="B19" s="1" t="s">
        <v>35</v>
      </c>
      <c r="C19" s="1" t="s">
        <v>36</v>
      </c>
      <c r="D19" s="1" t="s">
        <v>30</v>
      </c>
      <c r="E19">
        <v>13.537682056427002</v>
      </c>
      <c r="F19">
        <v>179</v>
      </c>
      <c r="G19">
        <v>134</v>
      </c>
      <c r="H19">
        <v>45</v>
      </c>
      <c r="I19">
        <v>0.62222222222222223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1" t="s">
        <v>88</v>
      </c>
      <c r="T19" s="1">
        <v>28</v>
      </c>
      <c r="U19" s="1">
        <v>0</v>
      </c>
      <c r="V19" s="1">
        <v>17</v>
      </c>
      <c r="W19" s="1">
        <v>0</v>
      </c>
      <c r="X19">
        <v>0</v>
      </c>
      <c r="Y19">
        <v>0</v>
      </c>
      <c r="Z19">
        <v>0</v>
      </c>
      <c r="AA19">
        <v>17</v>
      </c>
      <c r="AB19">
        <v>0.62222222222222223</v>
      </c>
      <c r="AC19">
        <v>1</v>
      </c>
      <c r="AD19">
        <v>0.76712328767123283</v>
      </c>
      <c r="AE19">
        <v>28</v>
      </c>
      <c r="AF19">
        <v>0.62222222222222223</v>
      </c>
      <c r="AG19">
        <v>0.31111111111111112</v>
      </c>
      <c r="AH19">
        <v>0.5</v>
      </c>
      <c r="AI19">
        <v>0.38356164383561642</v>
      </c>
      <c r="AJ19">
        <v>45</v>
      </c>
      <c r="AK19">
        <v>0.3871604938271605</v>
      </c>
      <c r="AL19">
        <v>0.62222222222222223</v>
      </c>
      <c r="AM19">
        <v>0.47732115677321157</v>
      </c>
      <c r="AN19">
        <v>45</v>
      </c>
    </row>
    <row r="20" spans="1:40" x14ac:dyDescent="0.25">
      <c r="A20">
        <v>4</v>
      </c>
      <c r="B20" s="1" t="s">
        <v>35</v>
      </c>
      <c r="C20" s="1" t="s">
        <v>36</v>
      </c>
      <c r="D20" s="1" t="s">
        <v>30</v>
      </c>
      <c r="E20">
        <v>13.411050319671631</v>
      </c>
      <c r="F20">
        <v>179</v>
      </c>
      <c r="G20">
        <v>135</v>
      </c>
      <c r="H20">
        <v>44</v>
      </c>
      <c r="I20">
        <v>0.61363636363636365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1" t="s">
        <v>89</v>
      </c>
      <c r="T20" s="1">
        <v>27</v>
      </c>
      <c r="U20" s="1">
        <v>0</v>
      </c>
      <c r="V20" s="1">
        <v>17</v>
      </c>
      <c r="W20" s="1">
        <v>0</v>
      </c>
      <c r="X20">
        <v>0</v>
      </c>
      <c r="Y20">
        <v>0</v>
      </c>
      <c r="Z20">
        <v>0</v>
      </c>
      <c r="AA20">
        <v>17</v>
      </c>
      <c r="AB20">
        <v>0.61363636363636365</v>
      </c>
      <c r="AC20">
        <v>1</v>
      </c>
      <c r="AD20">
        <v>0.76056338028169013</v>
      </c>
      <c r="AE20">
        <v>27</v>
      </c>
      <c r="AF20">
        <v>0.61363636363636365</v>
      </c>
      <c r="AG20">
        <v>0.30681818181818182</v>
      </c>
      <c r="AH20">
        <v>0.5</v>
      </c>
      <c r="AI20">
        <v>0.38028169014084501</v>
      </c>
      <c r="AJ20">
        <v>44</v>
      </c>
      <c r="AK20">
        <v>0.37654958677685951</v>
      </c>
      <c r="AL20">
        <v>0.61363636363636365</v>
      </c>
      <c r="AM20">
        <v>0.46670934699103711</v>
      </c>
      <c r="AN20">
        <v>44</v>
      </c>
    </row>
    <row r="21" spans="1:40" s="3" customFormat="1" x14ac:dyDescent="0.25">
      <c r="A21" s="2" t="s">
        <v>147</v>
      </c>
      <c r="B21" s="2" t="str">
        <f>B20</f>
        <v>MI01</v>
      </c>
      <c r="C21" s="2" t="str">
        <f>C20</f>
        <v>mlsa</v>
      </c>
      <c r="D21" s="2" t="str">
        <f>D20</f>
        <v>Binary</v>
      </c>
      <c r="E21" s="2">
        <f>SUM(E17:E20)</f>
        <v>54.04693078994751</v>
      </c>
      <c r="F21" s="2">
        <f>F20</f>
        <v>179</v>
      </c>
      <c r="G21" s="2">
        <f>G20</f>
        <v>135</v>
      </c>
      <c r="H21" s="2">
        <f>H20</f>
        <v>44</v>
      </c>
      <c r="I21" s="2">
        <f>SUM(I17:I20)/4</f>
        <v>0.61452020202020208</v>
      </c>
      <c r="J21" s="2">
        <f t="shared" ref="J21:L21" si="27">SUM(J17:J20)/4</f>
        <v>0</v>
      </c>
      <c r="K21" s="2">
        <f t="shared" si="27"/>
        <v>0</v>
      </c>
      <c r="L21" s="2">
        <f t="shared" si="27"/>
        <v>0</v>
      </c>
      <c r="M21" s="2">
        <f>SUM(M17:M20)/4</f>
        <v>0</v>
      </c>
      <c r="N21" s="2">
        <f t="shared" ref="N21:O21" si="28">SUM(N17:N20)/4</f>
        <v>0</v>
      </c>
      <c r="O21" s="2">
        <f t="shared" si="28"/>
        <v>0</v>
      </c>
      <c r="P21" s="2">
        <f>SUM(P17:P20)/4</f>
        <v>0</v>
      </c>
      <c r="Q21" s="2">
        <f t="shared" ref="Q21:R21" si="29">SUM(Q17:Q20)/4</f>
        <v>0</v>
      </c>
      <c r="R21" s="2">
        <f t="shared" si="29"/>
        <v>0</v>
      </c>
      <c r="S21" s="2"/>
      <c r="T21" s="2">
        <f>ROUND(SUM(T17:T20)/4,0)</f>
        <v>28</v>
      </c>
      <c r="U21" s="2">
        <f t="shared" ref="U21:W21" si="30">ROUND(SUM(U17:U20)/4,0)</f>
        <v>0</v>
      </c>
      <c r="V21" s="2">
        <f t="shared" si="30"/>
        <v>17</v>
      </c>
      <c r="W21" s="2">
        <f t="shared" si="30"/>
        <v>0</v>
      </c>
      <c r="X21" s="2">
        <f t="shared" ref="X21" si="31">SUM(X17:X20)/4</f>
        <v>0</v>
      </c>
      <c r="Y21" s="2">
        <f t="shared" ref="Y21:Z21" si="32">SUM(Y17:Y20)/4</f>
        <v>0</v>
      </c>
      <c r="Z21" s="2">
        <f t="shared" si="32"/>
        <v>0</v>
      </c>
      <c r="AA21" s="2">
        <f>AA20</f>
        <v>17</v>
      </c>
      <c r="AB21" s="2">
        <f t="shared" ref="AB21:AD21" si="33">SUM(AB17:AB20)/4</f>
        <v>0.61452020202020208</v>
      </c>
      <c r="AC21" s="2">
        <f t="shared" si="33"/>
        <v>1</v>
      </c>
      <c r="AD21" s="2">
        <f t="shared" si="33"/>
        <v>0.76120248890603892</v>
      </c>
      <c r="AE21" s="2">
        <f>AE20</f>
        <v>27</v>
      </c>
      <c r="AF21" s="2">
        <f t="shared" ref="AF21:AI21" si="34">SUM(AF17:AF20)/4</f>
        <v>0.61452020202020208</v>
      </c>
      <c r="AG21" s="2">
        <f t="shared" si="34"/>
        <v>0.30726010101010104</v>
      </c>
      <c r="AH21" s="2">
        <f t="shared" si="34"/>
        <v>0.5</v>
      </c>
      <c r="AI21" s="2">
        <f t="shared" si="34"/>
        <v>0.38060124445301946</v>
      </c>
      <c r="AJ21" s="2">
        <f>AJ20</f>
        <v>44</v>
      </c>
      <c r="AK21" s="2">
        <f t="shared" ref="AK21:AM21" si="35">SUM(AK17:AK20)/4</f>
        <v>0.37771764360779514</v>
      </c>
      <c r="AL21" s="2">
        <f t="shared" si="35"/>
        <v>0.61452020202020208</v>
      </c>
      <c r="AM21" s="2">
        <f t="shared" si="35"/>
        <v>0.46783791513436501</v>
      </c>
      <c r="AN21" s="2">
        <f>AN20</f>
        <v>44</v>
      </c>
    </row>
    <row r="22" spans="1:40" x14ac:dyDescent="0.25">
      <c r="A22">
        <v>1</v>
      </c>
      <c r="B22" s="1" t="s">
        <v>37</v>
      </c>
      <c r="C22" s="1" t="s">
        <v>38</v>
      </c>
      <c r="D22" s="1" t="s">
        <v>30</v>
      </c>
      <c r="E22">
        <v>201.68484306335449</v>
      </c>
      <c r="F22">
        <v>8424</v>
      </c>
      <c r="G22">
        <v>6318</v>
      </c>
      <c r="H22">
        <v>2106</v>
      </c>
      <c r="I22">
        <v>0.92497625830959163</v>
      </c>
      <c r="J22">
        <v>0</v>
      </c>
      <c r="K22">
        <v>0</v>
      </c>
      <c r="L22">
        <v>0.82521489971346706</v>
      </c>
      <c r="M22">
        <v>0</v>
      </c>
      <c r="N22">
        <v>0</v>
      </c>
      <c r="O22">
        <v>0.74805194805194808</v>
      </c>
      <c r="P22">
        <v>0</v>
      </c>
      <c r="Q22">
        <v>0</v>
      </c>
      <c r="R22">
        <v>0.78474114441416898</v>
      </c>
      <c r="S22" s="1" t="s">
        <v>90</v>
      </c>
      <c r="T22" s="1">
        <v>1660</v>
      </c>
      <c r="U22" s="1">
        <v>61</v>
      </c>
      <c r="V22" s="1">
        <v>97</v>
      </c>
      <c r="W22" s="1">
        <v>288</v>
      </c>
      <c r="X22">
        <v>0.82521489971346706</v>
      </c>
      <c r="Y22">
        <v>0.74805194805194808</v>
      </c>
      <c r="Z22">
        <v>0.78474114441416898</v>
      </c>
      <c r="AA22">
        <v>385</v>
      </c>
      <c r="AB22">
        <v>0.94479225953329538</v>
      </c>
      <c r="AC22">
        <v>0.96455549099360838</v>
      </c>
      <c r="AD22">
        <v>0.95457159286946525</v>
      </c>
      <c r="AE22">
        <v>1721</v>
      </c>
      <c r="AF22">
        <v>0.92497625830959163</v>
      </c>
      <c r="AG22">
        <v>0.88500357962338128</v>
      </c>
      <c r="AH22">
        <v>0.85630371952277828</v>
      </c>
      <c r="AI22">
        <v>0.86965636864181706</v>
      </c>
      <c r="AJ22">
        <v>2106</v>
      </c>
      <c r="AK22">
        <v>0.92293220087677397</v>
      </c>
      <c r="AL22">
        <v>0.92497625830959163</v>
      </c>
      <c r="AM22">
        <v>0.923524716015102</v>
      </c>
      <c r="AN22">
        <v>2106</v>
      </c>
    </row>
    <row r="23" spans="1:40" x14ac:dyDescent="0.25">
      <c r="A23">
        <v>2</v>
      </c>
      <c r="B23" s="1" t="s">
        <v>37</v>
      </c>
      <c r="C23" s="1" t="s">
        <v>38</v>
      </c>
      <c r="D23" s="1" t="s">
        <v>30</v>
      </c>
      <c r="E23">
        <v>205.59838914871216</v>
      </c>
      <c r="F23">
        <v>8424</v>
      </c>
      <c r="G23">
        <v>6318</v>
      </c>
      <c r="H23">
        <v>2106</v>
      </c>
      <c r="I23">
        <v>0.92450142450142436</v>
      </c>
      <c r="J23">
        <v>0</v>
      </c>
      <c r="K23">
        <v>0</v>
      </c>
      <c r="L23">
        <v>0.79373368146214096</v>
      </c>
      <c r="M23">
        <v>0</v>
      </c>
      <c r="N23">
        <v>0</v>
      </c>
      <c r="O23">
        <v>0.79166666666666663</v>
      </c>
      <c r="P23">
        <v>0</v>
      </c>
      <c r="Q23">
        <v>0</v>
      </c>
      <c r="R23">
        <v>0.79269882659713176</v>
      </c>
      <c r="S23" s="1" t="s">
        <v>91</v>
      </c>
      <c r="T23" s="1">
        <v>1643</v>
      </c>
      <c r="U23" s="1">
        <v>79</v>
      </c>
      <c r="V23" s="1">
        <v>80</v>
      </c>
      <c r="W23" s="1">
        <v>304</v>
      </c>
      <c r="X23">
        <v>0.79373368146214096</v>
      </c>
      <c r="Y23">
        <v>0.79166666666666663</v>
      </c>
      <c r="Z23">
        <v>0.79269882659713176</v>
      </c>
      <c r="AA23">
        <v>384</v>
      </c>
      <c r="AB23">
        <v>0.95356935577481139</v>
      </c>
      <c r="AC23">
        <v>0.95412311265969796</v>
      </c>
      <c r="AD23">
        <v>0.95384615384615401</v>
      </c>
      <c r="AE23">
        <v>1722</v>
      </c>
      <c r="AF23">
        <v>0.92450142450142436</v>
      </c>
      <c r="AG23">
        <v>0.87365151861847612</v>
      </c>
      <c r="AH23">
        <v>0.87289488966318229</v>
      </c>
      <c r="AI23">
        <v>0.87327249022164288</v>
      </c>
      <c r="AJ23">
        <v>2106</v>
      </c>
      <c r="AK23">
        <v>0.92442552911950959</v>
      </c>
      <c r="AL23">
        <v>0.92450142450142436</v>
      </c>
      <c r="AM23">
        <v>0.92446316540188778</v>
      </c>
      <c r="AN23">
        <v>2106</v>
      </c>
    </row>
    <row r="24" spans="1:40" x14ac:dyDescent="0.25">
      <c r="A24">
        <v>3</v>
      </c>
      <c r="B24" s="1" t="s">
        <v>37</v>
      </c>
      <c r="C24" s="1" t="s">
        <v>38</v>
      </c>
      <c r="D24" s="1" t="s">
        <v>30</v>
      </c>
      <c r="E24">
        <v>203.87327218055725</v>
      </c>
      <c r="F24">
        <v>8424</v>
      </c>
      <c r="G24">
        <v>6318</v>
      </c>
      <c r="H24">
        <v>2106</v>
      </c>
      <c r="I24">
        <v>0.93257359924026595</v>
      </c>
      <c r="J24">
        <v>0</v>
      </c>
      <c r="K24">
        <v>0</v>
      </c>
      <c r="L24">
        <v>0.82880434782608692</v>
      </c>
      <c r="M24">
        <v>0</v>
      </c>
      <c r="N24">
        <v>0</v>
      </c>
      <c r="O24">
        <v>0.79427083333333337</v>
      </c>
      <c r="P24">
        <v>0</v>
      </c>
      <c r="Q24">
        <v>0</v>
      </c>
      <c r="R24">
        <v>0.81117021276595747</v>
      </c>
      <c r="S24" s="1" t="s">
        <v>92</v>
      </c>
      <c r="T24" s="1">
        <v>1659</v>
      </c>
      <c r="U24" s="1">
        <v>63</v>
      </c>
      <c r="V24" s="1">
        <v>79</v>
      </c>
      <c r="W24" s="1">
        <v>305</v>
      </c>
      <c r="X24">
        <v>0.82880434782608692</v>
      </c>
      <c r="Y24">
        <v>0.79427083333333337</v>
      </c>
      <c r="Z24">
        <v>0.81117021276595747</v>
      </c>
      <c r="AA24">
        <v>384</v>
      </c>
      <c r="AB24">
        <v>0.95454545454545459</v>
      </c>
      <c r="AC24">
        <v>0.96341463414634143</v>
      </c>
      <c r="AD24">
        <v>0.95895953757225438</v>
      </c>
      <c r="AE24">
        <v>1722</v>
      </c>
      <c r="AF24">
        <v>0.93257359924026595</v>
      </c>
      <c r="AG24">
        <v>0.89167490118577075</v>
      </c>
      <c r="AH24">
        <v>0.87884273373983746</v>
      </c>
      <c r="AI24">
        <v>0.88506487516910592</v>
      </c>
      <c r="AJ24">
        <v>2106</v>
      </c>
      <c r="AK24">
        <v>0.9316183011835184</v>
      </c>
      <c r="AL24">
        <v>0.93257359924026595</v>
      </c>
      <c r="AM24">
        <v>0.93201219629703203</v>
      </c>
      <c r="AN24">
        <v>2106</v>
      </c>
    </row>
    <row r="25" spans="1:40" x14ac:dyDescent="0.25">
      <c r="A25">
        <v>4</v>
      </c>
      <c r="B25" s="1" t="s">
        <v>37</v>
      </c>
      <c r="C25" s="1" t="s">
        <v>38</v>
      </c>
      <c r="D25" s="1" t="s">
        <v>30</v>
      </c>
      <c r="E25">
        <v>204.1904668807984</v>
      </c>
      <c r="F25">
        <v>8424</v>
      </c>
      <c r="G25">
        <v>6318</v>
      </c>
      <c r="H25">
        <v>2106</v>
      </c>
      <c r="I25">
        <v>0.93304843304843321</v>
      </c>
      <c r="J25">
        <v>0</v>
      </c>
      <c r="K25">
        <v>0</v>
      </c>
      <c r="L25">
        <v>0.85630498533724342</v>
      </c>
      <c r="M25">
        <v>0</v>
      </c>
      <c r="N25">
        <v>0</v>
      </c>
      <c r="O25">
        <v>0.76041666666666663</v>
      </c>
      <c r="P25">
        <v>0</v>
      </c>
      <c r="Q25">
        <v>0</v>
      </c>
      <c r="R25">
        <v>0.80551724137931036</v>
      </c>
      <c r="S25" s="1" t="s">
        <v>93</v>
      </c>
      <c r="T25" s="1">
        <v>1673</v>
      </c>
      <c r="U25" s="1">
        <v>49</v>
      </c>
      <c r="V25" s="1">
        <v>92</v>
      </c>
      <c r="W25" s="1">
        <v>292</v>
      </c>
      <c r="X25">
        <v>0.85630498533724342</v>
      </c>
      <c r="Y25">
        <v>0.76041666666666663</v>
      </c>
      <c r="Z25">
        <v>0.80551724137931036</v>
      </c>
      <c r="AA25">
        <v>384</v>
      </c>
      <c r="AB25">
        <v>0.94787535410764878</v>
      </c>
      <c r="AC25">
        <v>0.97154471544715437</v>
      </c>
      <c r="AD25">
        <v>0.95956409521078279</v>
      </c>
      <c r="AE25">
        <v>1722</v>
      </c>
      <c r="AF25">
        <v>0.93304843304843321</v>
      </c>
      <c r="AG25">
        <v>0.90209016972244604</v>
      </c>
      <c r="AH25">
        <v>0.86598069105691056</v>
      </c>
      <c r="AI25">
        <v>0.88254066829504663</v>
      </c>
      <c r="AJ25">
        <v>2106</v>
      </c>
      <c r="AK25">
        <v>0.93117876265093658</v>
      </c>
      <c r="AL25">
        <v>0.93304843304843321</v>
      </c>
      <c r="AM25">
        <v>0.93147577998225217</v>
      </c>
      <c r="AN25">
        <v>2106</v>
      </c>
    </row>
    <row r="26" spans="1:40" s="3" customFormat="1" x14ac:dyDescent="0.25">
      <c r="A26" s="2" t="s">
        <v>147</v>
      </c>
      <c r="B26" s="2" t="str">
        <f>B25</f>
        <v>MI02</v>
      </c>
      <c r="C26" s="2" t="str">
        <f>C25</f>
        <v>germeval</v>
      </c>
      <c r="D26" s="2" t="str">
        <f>D25</f>
        <v>Binary</v>
      </c>
      <c r="E26" s="2">
        <f>SUM(E22:E25)</f>
        <v>815.34697127342224</v>
      </c>
      <c r="F26" s="2">
        <f>F25</f>
        <v>8424</v>
      </c>
      <c r="G26" s="2">
        <f>G25</f>
        <v>6318</v>
      </c>
      <c r="H26" s="2">
        <f>H25</f>
        <v>2106</v>
      </c>
      <c r="I26" s="2">
        <f>SUM(I22:I25)/4</f>
        <v>0.92877492877492873</v>
      </c>
      <c r="J26" s="2">
        <f t="shared" ref="J26:L26" si="36">SUM(J22:J25)/4</f>
        <v>0</v>
      </c>
      <c r="K26" s="2">
        <f t="shared" si="36"/>
        <v>0</v>
      </c>
      <c r="L26" s="2">
        <f t="shared" si="36"/>
        <v>0.82601447858473465</v>
      </c>
      <c r="M26" s="2">
        <f>SUM(M22:M25)/4</f>
        <v>0</v>
      </c>
      <c r="N26" s="2">
        <f t="shared" ref="N26:O26" si="37">SUM(N22:N25)/4</f>
        <v>0</v>
      </c>
      <c r="O26" s="2">
        <f t="shared" si="37"/>
        <v>0.7736015286796537</v>
      </c>
      <c r="P26" s="2">
        <f>SUM(P22:P25)/4</f>
        <v>0</v>
      </c>
      <c r="Q26" s="2">
        <f t="shared" ref="Q26:R26" si="38">SUM(Q22:Q25)/4</f>
        <v>0</v>
      </c>
      <c r="R26" s="2">
        <f t="shared" si="38"/>
        <v>0.79853185628914214</v>
      </c>
      <c r="S26" s="2"/>
      <c r="T26" s="2">
        <f>ROUND(SUM(T22:T25)/4,0)</f>
        <v>1659</v>
      </c>
      <c r="U26" s="2">
        <f t="shared" ref="U26:W26" si="39">ROUND(SUM(U22:U25)/4,0)</f>
        <v>63</v>
      </c>
      <c r="V26" s="2">
        <f t="shared" si="39"/>
        <v>87</v>
      </c>
      <c r="W26" s="2">
        <f t="shared" si="39"/>
        <v>297</v>
      </c>
      <c r="X26" s="2">
        <f t="shared" ref="X26" si="40">SUM(X22:X25)/4</f>
        <v>0.82601447858473465</v>
      </c>
      <c r="Y26" s="2">
        <f t="shared" ref="Y26:Z26" si="41">SUM(Y22:Y25)/4</f>
        <v>0.7736015286796537</v>
      </c>
      <c r="Z26" s="2">
        <f t="shared" si="41"/>
        <v>0.79853185628914214</v>
      </c>
      <c r="AA26" s="2">
        <f>AA25</f>
        <v>384</v>
      </c>
      <c r="AB26" s="2">
        <f t="shared" ref="AB26:AD26" si="42">SUM(AB22:AB25)/4</f>
        <v>0.95019560599030251</v>
      </c>
      <c r="AC26" s="2">
        <f t="shared" si="42"/>
        <v>0.96340948831170059</v>
      </c>
      <c r="AD26" s="2">
        <f t="shared" si="42"/>
        <v>0.95673534487466405</v>
      </c>
      <c r="AE26" s="2">
        <f>AE25</f>
        <v>1722</v>
      </c>
      <c r="AF26" s="2">
        <f t="shared" ref="AF26:AI26" si="43">SUM(AF22:AF25)/4</f>
        <v>0.92877492877492873</v>
      </c>
      <c r="AG26" s="2">
        <f t="shared" si="43"/>
        <v>0.88810504228751852</v>
      </c>
      <c r="AH26" s="2">
        <f t="shared" si="43"/>
        <v>0.8685055084956772</v>
      </c>
      <c r="AI26" s="2">
        <f t="shared" si="43"/>
        <v>0.87763360058190309</v>
      </c>
      <c r="AJ26" s="2">
        <f>AJ25</f>
        <v>2106</v>
      </c>
      <c r="AK26" s="2">
        <f t="shared" ref="AK26:AM26" si="44">SUM(AK22:AK25)/4</f>
        <v>0.92753869845768466</v>
      </c>
      <c r="AL26" s="2">
        <f t="shared" si="44"/>
        <v>0.92877492877492873</v>
      </c>
      <c r="AM26" s="2">
        <f t="shared" si="44"/>
        <v>0.92786896442406852</v>
      </c>
      <c r="AN26" s="2">
        <f>AN25</f>
        <v>2106</v>
      </c>
    </row>
    <row r="27" spans="1:40" x14ac:dyDescent="0.25">
      <c r="A27">
        <v>1</v>
      </c>
      <c r="B27" s="1" t="s">
        <v>39</v>
      </c>
      <c r="C27" s="1" t="s">
        <v>40</v>
      </c>
      <c r="D27" s="1" t="s">
        <v>30</v>
      </c>
      <c r="E27">
        <v>26.13285756111145</v>
      </c>
      <c r="F27">
        <v>808</v>
      </c>
      <c r="G27">
        <v>606</v>
      </c>
      <c r="H27">
        <v>202</v>
      </c>
      <c r="I27">
        <v>0.83168316831683164</v>
      </c>
      <c r="J27">
        <v>0</v>
      </c>
      <c r="K27">
        <v>0</v>
      </c>
      <c r="L27">
        <v>0.7752808988764045</v>
      </c>
      <c r="M27">
        <v>0</v>
      </c>
      <c r="N27">
        <v>0</v>
      </c>
      <c r="O27">
        <v>0.83132530120481929</v>
      </c>
      <c r="P27">
        <v>0</v>
      </c>
      <c r="Q27">
        <v>0</v>
      </c>
      <c r="R27">
        <v>0.80232558139534893</v>
      </c>
      <c r="S27" s="1" t="s">
        <v>94</v>
      </c>
      <c r="T27" s="1">
        <v>99</v>
      </c>
      <c r="U27" s="1">
        <v>20</v>
      </c>
      <c r="V27" s="1">
        <v>14</v>
      </c>
      <c r="W27" s="1">
        <v>69</v>
      </c>
      <c r="X27">
        <v>0.7752808988764045</v>
      </c>
      <c r="Y27">
        <v>0.83132530120481929</v>
      </c>
      <c r="Z27">
        <v>0.80232558139534893</v>
      </c>
      <c r="AA27">
        <v>83</v>
      </c>
      <c r="AB27">
        <v>0.87610619469026552</v>
      </c>
      <c r="AC27">
        <v>0.83193277310924374</v>
      </c>
      <c r="AD27">
        <v>0.85344827586206906</v>
      </c>
      <c r="AE27">
        <v>119</v>
      </c>
      <c r="AF27">
        <v>0.83168316831683164</v>
      </c>
      <c r="AG27">
        <v>0.82569354678333506</v>
      </c>
      <c r="AH27">
        <v>0.83162903715703151</v>
      </c>
      <c r="AI27">
        <v>0.82788692862870894</v>
      </c>
      <c r="AJ27">
        <v>202</v>
      </c>
      <c r="AK27">
        <v>0.83467797908357999</v>
      </c>
      <c r="AL27">
        <v>0.83168316831683164</v>
      </c>
      <c r="AM27">
        <v>0.83244241625445636</v>
      </c>
      <c r="AN27">
        <v>202</v>
      </c>
    </row>
    <row r="28" spans="1:40" x14ac:dyDescent="0.25">
      <c r="A28">
        <v>2</v>
      </c>
      <c r="B28" s="1" t="s">
        <v>39</v>
      </c>
      <c r="C28" s="1" t="s">
        <v>40</v>
      </c>
      <c r="D28" s="1" t="s">
        <v>30</v>
      </c>
      <c r="E28">
        <v>28.888993263244629</v>
      </c>
      <c r="F28">
        <v>808</v>
      </c>
      <c r="G28">
        <v>606</v>
      </c>
      <c r="H28">
        <v>202</v>
      </c>
      <c r="I28">
        <v>0.86138613861386137</v>
      </c>
      <c r="J28">
        <v>0</v>
      </c>
      <c r="K28">
        <v>0</v>
      </c>
      <c r="L28">
        <v>0.83950617283950613</v>
      </c>
      <c r="M28">
        <v>0</v>
      </c>
      <c r="N28">
        <v>0</v>
      </c>
      <c r="O28">
        <v>0.81927710843373491</v>
      </c>
      <c r="P28">
        <v>0</v>
      </c>
      <c r="Q28">
        <v>0</v>
      </c>
      <c r="R28">
        <v>0.8292682926829269</v>
      </c>
      <c r="S28" s="1" t="s">
        <v>95</v>
      </c>
      <c r="T28" s="1">
        <v>106</v>
      </c>
      <c r="U28" s="1">
        <v>13</v>
      </c>
      <c r="V28" s="1">
        <v>15</v>
      </c>
      <c r="W28" s="1">
        <v>68</v>
      </c>
      <c r="X28">
        <v>0.83950617283950613</v>
      </c>
      <c r="Y28">
        <v>0.81927710843373491</v>
      </c>
      <c r="Z28">
        <v>0.8292682926829269</v>
      </c>
      <c r="AA28">
        <v>83</v>
      </c>
      <c r="AB28">
        <v>0.87603305785123964</v>
      </c>
      <c r="AC28">
        <v>0.89075630252100846</v>
      </c>
      <c r="AD28">
        <v>0.8833333333333333</v>
      </c>
      <c r="AE28">
        <v>119</v>
      </c>
      <c r="AF28">
        <v>0.86138613861386137</v>
      </c>
      <c r="AG28">
        <v>0.85776961534537288</v>
      </c>
      <c r="AH28">
        <v>0.85501670547737163</v>
      </c>
      <c r="AI28">
        <v>0.8563008130081301</v>
      </c>
      <c r="AJ28">
        <v>202</v>
      </c>
      <c r="AK28">
        <v>0.86102448628701245</v>
      </c>
      <c r="AL28">
        <v>0.86138613861386137</v>
      </c>
      <c r="AM28">
        <v>0.86111848989777018</v>
      </c>
      <c r="AN28">
        <v>202</v>
      </c>
    </row>
    <row r="29" spans="1:40" x14ac:dyDescent="0.25">
      <c r="A29">
        <v>3</v>
      </c>
      <c r="B29" s="1" t="s">
        <v>39</v>
      </c>
      <c r="C29" s="1" t="s">
        <v>40</v>
      </c>
      <c r="D29" s="1" t="s">
        <v>30</v>
      </c>
      <c r="E29">
        <v>27.74699759483337</v>
      </c>
      <c r="F29">
        <v>808</v>
      </c>
      <c r="G29">
        <v>606</v>
      </c>
      <c r="H29">
        <v>202</v>
      </c>
      <c r="I29">
        <v>0.83168316831683164</v>
      </c>
      <c r="J29">
        <v>0</v>
      </c>
      <c r="K29">
        <v>0</v>
      </c>
      <c r="L29">
        <v>0.83561643835616439</v>
      </c>
      <c r="M29">
        <v>0</v>
      </c>
      <c r="N29">
        <v>0</v>
      </c>
      <c r="O29">
        <v>0.73493975903614461</v>
      </c>
      <c r="P29">
        <v>0</v>
      </c>
      <c r="Q29">
        <v>0</v>
      </c>
      <c r="R29">
        <v>0.78205128205128216</v>
      </c>
      <c r="S29" s="1" t="s">
        <v>96</v>
      </c>
      <c r="T29" s="1">
        <v>107</v>
      </c>
      <c r="U29" s="1">
        <v>12</v>
      </c>
      <c r="V29" s="1">
        <v>22</v>
      </c>
      <c r="W29" s="1">
        <v>61</v>
      </c>
      <c r="X29">
        <v>0.83561643835616439</v>
      </c>
      <c r="Y29">
        <v>0.73493975903614461</v>
      </c>
      <c r="Z29">
        <v>0.78205128205128216</v>
      </c>
      <c r="AA29">
        <v>83</v>
      </c>
      <c r="AB29">
        <v>0.8294573643410853</v>
      </c>
      <c r="AC29">
        <v>0.89915966386554624</v>
      </c>
      <c r="AD29">
        <v>0.86290322580645173</v>
      </c>
      <c r="AE29">
        <v>119</v>
      </c>
      <c r="AF29">
        <v>0.83168316831683164</v>
      </c>
      <c r="AG29">
        <v>0.83253690134862479</v>
      </c>
      <c r="AH29">
        <v>0.81704971145084548</v>
      </c>
      <c r="AI29">
        <v>0.82247725392886695</v>
      </c>
      <c r="AJ29">
        <v>202</v>
      </c>
      <c r="AK29">
        <v>0.83198807297104349</v>
      </c>
      <c r="AL29">
        <v>0.83168316831683164</v>
      </c>
      <c r="AM29">
        <v>0.82968188258031772</v>
      </c>
      <c r="AN29">
        <v>202</v>
      </c>
    </row>
    <row r="30" spans="1:40" x14ac:dyDescent="0.25">
      <c r="A30">
        <v>4</v>
      </c>
      <c r="B30" s="1" t="s">
        <v>39</v>
      </c>
      <c r="C30" s="1" t="s">
        <v>40</v>
      </c>
      <c r="D30" s="1" t="s">
        <v>30</v>
      </c>
      <c r="E30">
        <v>28.101268529891968</v>
      </c>
      <c r="F30">
        <v>808</v>
      </c>
      <c r="G30">
        <v>606</v>
      </c>
      <c r="H30">
        <v>202</v>
      </c>
      <c r="I30">
        <v>0.88118811881188119</v>
      </c>
      <c r="J30">
        <v>0</v>
      </c>
      <c r="K30">
        <v>0</v>
      </c>
      <c r="L30">
        <v>0.88461538461538458</v>
      </c>
      <c r="M30">
        <v>0</v>
      </c>
      <c r="N30">
        <v>0</v>
      </c>
      <c r="O30">
        <v>0.8214285714285714</v>
      </c>
      <c r="P30">
        <v>0</v>
      </c>
      <c r="Q30">
        <v>0</v>
      </c>
      <c r="R30">
        <v>0.85185185185185186</v>
      </c>
      <c r="S30" s="1" t="s">
        <v>97</v>
      </c>
      <c r="T30" s="1">
        <v>109</v>
      </c>
      <c r="U30" s="1">
        <v>9</v>
      </c>
      <c r="V30" s="1">
        <v>15</v>
      </c>
      <c r="W30" s="1">
        <v>69</v>
      </c>
      <c r="X30">
        <v>0.88461538461538458</v>
      </c>
      <c r="Y30">
        <v>0.8214285714285714</v>
      </c>
      <c r="Z30">
        <v>0.85185185185185186</v>
      </c>
      <c r="AA30">
        <v>84</v>
      </c>
      <c r="AB30">
        <v>0.87903225806451613</v>
      </c>
      <c r="AC30">
        <v>0.92372881355932202</v>
      </c>
      <c r="AD30">
        <v>0.90082644628099162</v>
      </c>
      <c r="AE30">
        <v>118</v>
      </c>
      <c r="AF30">
        <v>0.88118811881188119</v>
      </c>
      <c r="AG30">
        <v>0.8818238213399503</v>
      </c>
      <c r="AH30">
        <v>0.87257869249394671</v>
      </c>
      <c r="AI30">
        <v>0.87633914906642174</v>
      </c>
      <c r="AJ30">
        <v>202</v>
      </c>
      <c r="AK30">
        <v>0.8813539542539861</v>
      </c>
      <c r="AL30">
        <v>0.88118811881188119</v>
      </c>
      <c r="AM30">
        <v>0.88046077335006223</v>
      </c>
      <c r="AN30">
        <v>202</v>
      </c>
    </row>
    <row r="31" spans="1:40" s="3" customFormat="1" x14ac:dyDescent="0.25">
      <c r="A31" s="2" t="s">
        <v>147</v>
      </c>
      <c r="B31" s="2" t="str">
        <f>B30</f>
        <v>MI03</v>
      </c>
      <c r="C31" s="2" t="str">
        <f>C30</f>
        <v>corpusRauh</v>
      </c>
      <c r="D31" s="2" t="str">
        <f>D30</f>
        <v>Binary</v>
      </c>
      <c r="E31" s="2">
        <f>SUM(E27:E30)</f>
        <v>110.87011694908142</v>
      </c>
      <c r="F31" s="2">
        <f>F30</f>
        <v>808</v>
      </c>
      <c r="G31" s="2">
        <f>G30</f>
        <v>606</v>
      </c>
      <c r="H31" s="2">
        <f>H30</f>
        <v>202</v>
      </c>
      <c r="I31" s="2">
        <f>SUM(I27:I30)/4</f>
        <v>0.85148514851485146</v>
      </c>
      <c r="J31" s="2">
        <f t="shared" ref="J31:L31" si="45">SUM(J27:J30)/4</f>
        <v>0</v>
      </c>
      <c r="K31" s="2">
        <f t="shared" si="45"/>
        <v>0</v>
      </c>
      <c r="L31" s="2">
        <f t="shared" si="45"/>
        <v>0.83375472367186487</v>
      </c>
      <c r="M31" s="2">
        <f>SUM(M27:M30)/4</f>
        <v>0</v>
      </c>
      <c r="N31" s="2">
        <f t="shared" ref="N31:O31" si="46">SUM(N27:N30)/4</f>
        <v>0</v>
      </c>
      <c r="O31" s="2">
        <f t="shared" si="46"/>
        <v>0.80174268502581758</v>
      </c>
      <c r="P31" s="2">
        <f>SUM(P27:P30)/4</f>
        <v>0</v>
      </c>
      <c r="Q31" s="2">
        <f t="shared" ref="Q31:R31" si="47">SUM(Q27:Q30)/4</f>
        <v>0</v>
      </c>
      <c r="R31" s="2">
        <f t="shared" si="47"/>
        <v>0.81637425199535252</v>
      </c>
      <c r="S31" s="2"/>
      <c r="T31" s="2">
        <f>ROUND(SUM(T27:T30)/4,0)</f>
        <v>105</v>
      </c>
      <c r="U31" s="2">
        <f t="shared" ref="U31:W31" si="48">ROUND(SUM(U27:U30)/4,0)</f>
        <v>14</v>
      </c>
      <c r="V31" s="2">
        <f t="shared" si="48"/>
        <v>17</v>
      </c>
      <c r="W31" s="2">
        <f t="shared" si="48"/>
        <v>67</v>
      </c>
      <c r="X31" s="2">
        <f t="shared" ref="X31" si="49">SUM(X27:X30)/4</f>
        <v>0.83375472367186487</v>
      </c>
      <c r="Y31" s="2">
        <f t="shared" ref="Y31:Z31" si="50">SUM(Y27:Y30)/4</f>
        <v>0.80174268502581758</v>
      </c>
      <c r="Z31" s="2">
        <f t="shared" si="50"/>
        <v>0.81637425199535252</v>
      </c>
      <c r="AA31" s="2">
        <f>AA30</f>
        <v>84</v>
      </c>
      <c r="AB31" s="2">
        <f t="shared" ref="AB31:AD31" si="51">SUM(AB27:AB30)/4</f>
        <v>0.86515721873677665</v>
      </c>
      <c r="AC31" s="2">
        <f t="shared" si="51"/>
        <v>0.88639438826378014</v>
      </c>
      <c r="AD31" s="2">
        <f t="shared" si="51"/>
        <v>0.87512782032071146</v>
      </c>
      <c r="AE31" s="2">
        <f>AE30</f>
        <v>118</v>
      </c>
      <c r="AF31" s="2">
        <f t="shared" ref="AF31:AI31" si="52">SUM(AF27:AF30)/4</f>
        <v>0.85148514851485146</v>
      </c>
      <c r="AG31" s="2">
        <f t="shared" si="52"/>
        <v>0.84945597120432081</v>
      </c>
      <c r="AH31" s="2">
        <f t="shared" si="52"/>
        <v>0.84406853664479886</v>
      </c>
      <c r="AI31" s="2">
        <f t="shared" si="52"/>
        <v>0.84575103615803193</v>
      </c>
      <c r="AJ31" s="2">
        <f>AJ30</f>
        <v>202</v>
      </c>
      <c r="AK31" s="2">
        <f t="shared" ref="AK31:AM31" si="53">SUM(AK27:AK30)/4</f>
        <v>0.85226112314890545</v>
      </c>
      <c r="AL31" s="2">
        <f t="shared" si="53"/>
        <v>0.85148514851485146</v>
      </c>
      <c r="AM31" s="2">
        <f t="shared" si="53"/>
        <v>0.8509258905206516</v>
      </c>
      <c r="AN31" s="2">
        <f>AN30</f>
        <v>202</v>
      </c>
    </row>
    <row r="32" spans="1:40" x14ac:dyDescent="0.25">
      <c r="A32">
        <v>1</v>
      </c>
      <c r="B32" s="1" t="s">
        <v>41</v>
      </c>
      <c r="C32" s="1" t="s">
        <v>42</v>
      </c>
      <c r="D32" s="1" t="s">
        <v>30</v>
      </c>
      <c r="E32">
        <v>27.333788871765137</v>
      </c>
      <c r="F32">
        <v>857</v>
      </c>
      <c r="G32">
        <v>642</v>
      </c>
      <c r="H32">
        <v>215</v>
      </c>
      <c r="I32">
        <v>0.93023255813953476</v>
      </c>
      <c r="J32">
        <v>0</v>
      </c>
      <c r="K32">
        <v>0</v>
      </c>
      <c r="L32">
        <v>0.89795918367346939</v>
      </c>
      <c r="M32">
        <v>0</v>
      </c>
      <c r="N32">
        <v>0</v>
      </c>
      <c r="O32">
        <v>0.94623655913978499</v>
      </c>
      <c r="P32">
        <v>0</v>
      </c>
      <c r="Q32">
        <v>0</v>
      </c>
      <c r="R32">
        <v>0.92146596858638741</v>
      </c>
      <c r="S32" s="1" t="s">
        <v>98</v>
      </c>
      <c r="T32" s="1">
        <v>112</v>
      </c>
      <c r="U32" s="1">
        <v>10</v>
      </c>
      <c r="V32" s="1">
        <v>5</v>
      </c>
      <c r="W32" s="1">
        <v>88</v>
      </c>
      <c r="X32">
        <v>0.89795918367346939</v>
      </c>
      <c r="Y32">
        <v>0.94623655913978499</v>
      </c>
      <c r="Z32">
        <v>0.92146596858638741</v>
      </c>
      <c r="AA32">
        <v>93</v>
      </c>
      <c r="AB32">
        <v>0.95726495726495719</v>
      </c>
      <c r="AC32">
        <v>0.91803278688524603</v>
      </c>
      <c r="AD32">
        <v>0.9372384937238496</v>
      </c>
      <c r="AE32">
        <v>122</v>
      </c>
      <c r="AF32">
        <v>0.93023255813953476</v>
      </c>
      <c r="AG32">
        <v>0.92761207046921323</v>
      </c>
      <c r="AH32">
        <v>0.93213467301251562</v>
      </c>
      <c r="AI32">
        <v>0.92935223115511845</v>
      </c>
      <c r="AJ32">
        <v>215</v>
      </c>
      <c r="AK32">
        <v>0.9316117621765464</v>
      </c>
      <c r="AL32">
        <v>0.93023255813953476</v>
      </c>
      <c r="AM32">
        <v>0.93041595959462176</v>
      </c>
      <c r="AN32">
        <v>215</v>
      </c>
    </row>
    <row r="33" spans="1:40" x14ac:dyDescent="0.25">
      <c r="A33">
        <v>2</v>
      </c>
      <c r="B33" s="1" t="s">
        <v>41</v>
      </c>
      <c r="C33" s="1" t="s">
        <v>42</v>
      </c>
      <c r="D33" s="1" t="s">
        <v>30</v>
      </c>
      <c r="E33">
        <v>29.28434157371521</v>
      </c>
      <c r="F33">
        <v>857</v>
      </c>
      <c r="G33">
        <v>643</v>
      </c>
      <c r="H33">
        <v>214</v>
      </c>
      <c r="I33">
        <v>0.92990654205607481</v>
      </c>
      <c r="J33">
        <v>0</v>
      </c>
      <c r="K33">
        <v>0</v>
      </c>
      <c r="L33">
        <v>0.93333333333333324</v>
      </c>
      <c r="M33">
        <v>0</v>
      </c>
      <c r="N33">
        <v>0</v>
      </c>
      <c r="O33">
        <v>0.90322580645161277</v>
      </c>
      <c r="P33">
        <v>0</v>
      </c>
      <c r="Q33">
        <v>0</v>
      </c>
      <c r="R33">
        <v>0.91803278688524603</v>
      </c>
      <c r="S33" s="1" t="s">
        <v>99</v>
      </c>
      <c r="T33" s="1">
        <v>115</v>
      </c>
      <c r="U33" s="1">
        <v>6</v>
      </c>
      <c r="V33" s="1">
        <v>9</v>
      </c>
      <c r="W33" s="1">
        <v>84</v>
      </c>
      <c r="X33">
        <v>0.93333333333333324</v>
      </c>
      <c r="Y33">
        <v>0.90322580645161277</v>
      </c>
      <c r="Z33">
        <v>0.91803278688524603</v>
      </c>
      <c r="AA33">
        <v>93</v>
      </c>
      <c r="AB33">
        <v>0.92741935483870963</v>
      </c>
      <c r="AC33">
        <v>0.95041322314049603</v>
      </c>
      <c r="AD33">
        <v>0.93877551020408156</v>
      </c>
      <c r="AE33">
        <v>121</v>
      </c>
      <c r="AF33">
        <v>0.92990654205607481</v>
      </c>
      <c r="AG33">
        <v>0.93037634408602155</v>
      </c>
      <c r="AH33">
        <v>0.9268195147960544</v>
      </c>
      <c r="AI33">
        <v>0.92840414854466358</v>
      </c>
      <c r="AJ33">
        <v>214</v>
      </c>
      <c r="AK33">
        <v>0.92998944829665364</v>
      </c>
      <c r="AL33">
        <v>0.92990654205607481</v>
      </c>
      <c r="AM33">
        <v>0.92976114913561558</v>
      </c>
      <c r="AN33">
        <v>214</v>
      </c>
    </row>
    <row r="34" spans="1:40" x14ac:dyDescent="0.25">
      <c r="A34">
        <v>3</v>
      </c>
      <c r="B34" s="1" t="s">
        <v>41</v>
      </c>
      <c r="C34" s="1" t="s">
        <v>42</v>
      </c>
      <c r="D34" s="1" t="s">
        <v>30</v>
      </c>
      <c r="E34">
        <v>29.542528390884399</v>
      </c>
      <c r="F34">
        <v>857</v>
      </c>
      <c r="G34">
        <v>643</v>
      </c>
      <c r="H34">
        <v>214</v>
      </c>
      <c r="I34">
        <v>0.94392523364485981</v>
      </c>
      <c r="J34">
        <v>0</v>
      </c>
      <c r="K34">
        <v>0</v>
      </c>
      <c r="L34">
        <v>0.93548387096774199</v>
      </c>
      <c r="M34">
        <v>0</v>
      </c>
      <c r="N34">
        <v>0</v>
      </c>
      <c r="O34">
        <v>0.93548387096774199</v>
      </c>
      <c r="P34">
        <v>0</v>
      </c>
      <c r="Q34">
        <v>0</v>
      </c>
      <c r="R34">
        <v>0.93548387096774199</v>
      </c>
      <c r="S34" s="1" t="s">
        <v>100</v>
      </c>
      <c r="T34" s="1">
        <v>115</v>
      </c>
      <c r="U34" s="1">
        <v>6</v>
      </c>
      <c r="V34" s="1">
        <v>6</v>
      </c>
      <c r="W34" s="1">
        <v>87</v>
      </c>
      <c r="X34">
        <v>0.93548387096774199</v>
      </c>
      <c r="Y34">
        <v>0.93548387096774199</v>
      </c>
      <c r="Z34">
        <v>0.93548387096774199</v>
      </c>
      <c r="AA34">
        <v>93</v>
      </c>
      <c r="AB34">
        <v>0.95041322314049603</v>
      </c>
      <c r="AC34">
        <v>0.95041322314049603</v>
      </c>
      <c r="AD34">
        <v>0.95041322314049603</v>
      </c>
      <c r="AE34">
        <v>121</v>
      </c>
      <c r="AF34">
        <v>0.94392523364485981</v>
      </c>
      <c r="AG34">
        <v>0.94294854705411879</v>
      </c>
      <c r="AH34">
        <v>0.94294854705411879</v>
      </c>
      <c r="AI34">
        <v>0.94294854705411879</v>
      </c>
      <c r="AJ34">
        <v>214</v>
      </c>
      <c r="AK34">
        <v>0.94392523364485981</v>
      </c>
      <c r="AL34">
        <v>0.94392523364485981</v>
      </c>
      <c r="AM34">
        <v>0.94392523364485981</v>
      </c>
      <c r="AN34">
        <v>214</v>
      </c>
    </row>
    <row r="35" spans="1:40" x14ac:dyDescent="0.25">
      <c r="A35">
        <v>4</v>
      </c>
      <c r="B35" s="1" t="s">
        <v>41</v>
      </c>
      <c r="C35" s="1" t="s">
        <v>42</v>
      </c>
      <c r="D35" s="1" t="s">
        <v>30</v>
      </c>
      <c r="E35">
        <v>29.236441135406491</v>
      </c>
      <c r="F35">
        <v>857</v>
      </c>
      <c r="G35">
        <v>643</v>
      </c>
      <c r="H35">
        <v>214</v>
      </c>
      <c r="I35">
        <v>0.9579439252336448</v>
      </c>
      <c r="J35">
        <v>0</v>
      </c>
      <c r="K35">
        <v>0</v>
      </c>
      <c r="L35">
        <v>0.9285714285714286</v>
      </c>
      <c r="M35">
        <v>0</v>
      </c>
      <c r="N35">
        <v>0</v>
      </c>
      <c r="O35">
        <v>0.978494623655914</v>
      </c>
      <c r="P35">
        <v>0</v>
      </c>
      <c r="Q35">
        <v>0</v>
      </c>
      <c r="R35">
        <v>0.95287958115183236</v>
      </c>
      <c r="S35" s="1" t="s">
        <v>101</v>
      </c>
      <c r="T35" s="1">
        <v>114</v>
      </c>
      <c r="U35" s="1">
        <v>7</v>
      </c>
      <c r="V35" s="1">
        <v>2</v>
      </c>
      <c r="W35" s="1">
        <v>91</v>
      </c>
      <c r="X35">
        <v>0.9285714285714286</v>
      </c>
      <c r="Y35">
        <v>0.978494623655914</v>
      </c>
      <c r="Z35">
        <v>0.95287958115183236</v>
      </c>
      <c r="AA35">
        <v>93</v>
      </c>
      <c r="AB35">
        <v>0.98275862068965525</v>
      </c>
      <c r="AC35">
        <v>0.94214876033057837</v>
      </c>
      <c r="AD35">
        <v>0.962025316455696</v>
      </c>
      <c r="AE35">
        <v>121</v>
      </c>
      <c r="AF35">
        <v>0.9579439252336448</v>
      </c>
      <c r="AG35">
        <v>0.95566502463054182</v>
      </c>
      <c r="AH35">
        <v>0.96032169199324624</v>
      </c>
      <c r="AI35">
        <v>0.95745244880376446</v>
      </c>
      <c r="AJ35">
        <v>214</v>
      </c>
      <c r="AK35">
        <v>0.95920998112425759</v>
      </c>
      <c r="AL35">
        <v>0.9579439252336448</v>
      </c>
      <c r="AM35">
        <v>0.9580507679357928</v>
      </c>
      <c r="AN35">
        <v>214</v>
      </c>
    </row>
    <row r="36" spans="1:40" s="3" customFormat="1" x14ac:dyDescent="0.25">
      <c r="A36" s="2" t="s">
        <v>147</v>
      </c>
      <c r="B36" s="2" t="str">
        <f>B35</f>
        <v>NA01</v>
      </c>
      <c r="C36" s="2" t="str">
        <f>C35</f>
        <v>gersen</v>
      </c>
      <c r="D36" s="2" t="str">
        <f>D35</f>
        <v>Binary</v>
      </c>
      <c r="E36" s="2">
        <f>SUM(E32:E35)</f>
        <v>115.39709997177124</v>
      </c>
      <c r="F36" s="2">
        <f>F35</f>
        <v>857</v>
      </c>
      <c r="G36" s="2">
        <f>G35</f>
        <v>643</v>
      </c>
      <c r="H36" s="2">
        <f>H35</f>
        <v>214</v>
      </c>
      <c r="I36" s="2">
        <f>SUM(I32:I35)/4</f>
        <v>0.94050206476852849</v>
      </c>
      <c r="J36" s="2">
        <f t="shared" ref="J36:L36" si="54">SUM(J32:J35)/4</f>
        <v>0</v>
      </c>
      <c r="K36" s="2">
        <f t="shared" si="54"/>
        <v>0</v>
      </c>
      <c r="L36" s="2">
        <f t="shared" si="54"/>
        <v>0.92383695413649325</v>
      </c>
      <c r="M36" s="2">
        <f>SUM(M32:M35)/4</f>
        <v>0</v>
      </c>
      <c r="N36" s="2">
        <f t="shared" ref="N36:O36" si="55">SUM(N32:N35)/4</f>
        <v>0</v>
      </c>
      <c r="O36" s="2">
        <f t="shared" si="55"/>
        <v>0.94086021505376349</v>
      </c>
      <c r="P36" s="2">
        <f>SUM(P32:P35)/4</f>
        <v>0</v>
      </c>
      <c r="Q36" s="2">
        <f t="shared" ref="Q36:R36" si="56">SUM(Q32:Q35)/4</f>
        <v>0</v>
      </c>
      <c r="R36" s="2">
        <f t="shared" si="56"/>
        <v>0.93196555189780195</v>
      </c>
      <c r="S36" s="2"/>
      <c r="T36" s="2">
        <f>ROUND(SUM(T32:T35)/4,0)</f>
        <v>114</v>
      </c>
      <c r="U36" s="2">
        <f t="shared" ref="U36:W36" si="57">ROUND(SUM(U32:U35)/4,0)</f>
        <v>7</v>
      </c>
      <c r="V36" s="2">
        <f t="shared" si="57"/>
        <v>6</v>
      </c>
      <c r="W36" s="2">
        <f t="shared" si="57"/>
        <v>88</v>
      </c>
      <c r="X36" s="2">
        <f t="shared" ref="X36" si="58">SUM(X32:X35)/4</f>
        <v>0.92383695413649325</v>
      </c>
      <c r="Y36" s="2">
        <f t="shared" ref="Y36:Z36" si="59">SUM(Y32:Y35)/4</f>
        <v>0.94086021505376349</v>
      </c>
      <c r="Z36" s="2">
        <f t="shared" si="59"/>
        <v>0.93196555189780195</v>
      </c>
      <c r="AA36" s="2">
        <f>AA35</f>
        <v>93</v>
      </c>
      <c r="AB36" s="2">
        <f t="shared" ref="AB36:AD36" si="60">SUM(AB32:AB35)/4</f>
        <v>0.95446403898345455</v>
      </c>
      <c r="AC36" s="2">
        <f t="shared" si="60"/>
        <v>0.94025199837420415</v>
      </c>
      <c r="AD36" s="2">
        <f t="shared" si="60"/>
        <v>0.94711313588103074</v>
      </c>
      <c r="AE36" s="2">
        <f>AE35</f>
        <v>121</v>
      </c>
      <c r="AF36" s="2">
        <f t="shared" ref="AF36:AI36" si="61">SUM(AF32:AF35)/4</f>
        <v>0.94050206476852849</v>
      </c>
      <c r="AG36" s="2">
        <f t="shared" si="61"/>
        <v>0.93915049655997385</v>
      </c>
      <c r="AH36" s="2">
        <f t="shared" si="61"/>
        <v>0.94055610671398382</v>
      </c>
      <c r="AI36" s="2">
        <f t="shared" si="61"/>
        <v>0.93953934388941629</v>
      </c>
      <c r="AJ36" s="2">
        <f>AJ35</f>
        <v>214</v>
      </c>
      <c r="AK36" s="2">
        <f t="shared" ref="AK36:AM36" si="62">SUM(AK32:AK35)/4</f>
        <v>0.94118410631057947</v>
      </c>
      <c r="AL36" s="2">
        <f t="shared" si="62"/>
        <v>0.94050206476852849</v>
      </c>
      <c r="AM36" s="2">
        <f t="shared" si="62"/>
        <v>0.94053827757772257</v>
      </c>
      <c r="AN36" s="2">
        <f>AN35</f>
        <v>214</v>
      </c>
    </row>
    <row r="37" spans="1:40" x14ac:dyDescent="0.25">
      <c r="A37">
        <v>1</v>
      </c>
      <c r="B37" s="1" t="s">
        <v>43</v>
      </c>
      <c r="C37" s="1" t="s">
        <v>44</v>
      </c>
      <c r="D37" s="1" t="s">
        <v>30</v>
      </c>
      <c r="E37">
        <v>9.7742493152618408</v>
      </c>
      <c r="F37">
        <v>109</v>
      </c>
      <c r="G37">
        <v>81</v>
      </c>
      <c r="H37">
        <v>28</v>
      </c>
      <c r="I37">
        <v>0.6428571428571429</v>
      </c>
      <c r="J37">
        <v>0</v>
      </c>
      <c r="K37">
        <v>0</v>
      </c>
      <c r="L37">
        <v>0.6428571428571429</v>
      </c>
      <c r="M37">
        <v>0</v>
      </c>
      <c r="N37">
        <v>0</v>
      </c>
      <c r="O37">
        <v>1</v>
      </c>
      <c r="P37">
        <v>0</v>
      </c>
      <c r="Q37">
        <v>0</v>
      </c>
      <c r="R37">
        <v>0.78260869565217395</v>
      </c>
      <c r="S37" s="1" t="s">
        <v>102</v>
      </c>
      <c r="T37" s="1">
        <v>0</v>
      </c>
      <c r="U37" s="1">
        <v>10</v>
      </c>
      <c r="V37" s="1">
        <v>0</v>
      </c>
      <c r="W37" s="1">
        <v>18</v>
      </c>
      <c r="X37">
        <v>0.6428571428571429</v>
      </c>
      <c r="Y37">
        <v>1</v>
      </c>
      <c r="Z37">
        <v>0.78260869565217395</v>
      </c>
      <c r="AA37">
        <v>18</v>
      </c>
      <c r="AB37">
        <v>0</v>
      </c>
      <c r="AC37">
        <v>0</v>
      </c>
      <c r="AD37">
        <v>0</v>
      </c>
      <c r="AE37">
        <v>10</v>
      </c>
      <c r="AF37">
        <v>0.6428571428571429</v>
      </c>
      <c r="AG37">
        <v>0.3214285714285714</v>
      </c>
      <c r="AH37">
        <v>0.5</v>
      </c>
      <c r="AI37">
        <v>0.39130434782608697</v>
      </c>
      <c r="AJ37">
        <v>28</v>
      </c>
      <c r="AK37">
        <v>0.41326530612244899</v>
      </c>
      <c r="AL37">
        <v>0.6428571428571429</v>
      </c>
      <c r="AM37">
        <v>0.50310559006211186</v>
      </c>
      <c r="AN37">
        <v>28</v>
      </c>
    </row>
    <row r="38" spans="1:40" x14ac:dyDescent="0.25">
      <c r="A38">
        <v>2</v>
      </c>
      <c r="B38" s="1" t="s">
        <v>43</v>
      </c>
      <c r="C38" s="1" t="s">
        <v>44</v>
      </c>
      <c r="D38" s="1" t="s">
        <v>30</v>
      </c>
      <c r="E38">
        <v>11.9315025806427</v>
      </c>
      <c r="F38">
        <v>109</v>
      </c>
      <c r="G38">
        <v>82</v>
      </c>
      <c r="H38">
        <v>27</v>
      </c>
      <c r="I38">
        <v>0.66666666666666663</v>
      </c>
      <c r="J38">
        <v>0</v>
      </c>
      <c r="K38">
        <v>0</v>
      </c>
      <c r="L38">
        <v>0.66666666666666663</v>
      </c>
      <c r="M38">
        <v>0</v>
      </c>
      <c r="N38">
        <v>0</v>
      </c>
      <c r="O38">
        <v>1</v>
      </c>
      <c r="P38">
        <v>0</v>
      </c>
      <c r="Q38">
        <v>0</v>
      </c>
      <c r="R38">
        <v>0.8</v>
      </c>
      <c r="S38" s="1" t="s">
        <v>103</v>
      </c>
      <c r="T38" s="1">
        <v>0</v>
      </c>
      <c r="U38" s="1">
        <v>9</v>
      </c>
      <c r="V38" s="1">
        <v>0</v>
      </c>
      <c r="W38" s="1">
        <v>18</v>
      </c>
      <c r="X38">
        <v>0.66666666666666663</v>
      </c>
      <c r="Y38">
        <v>1</v>
      </c>
      <c r="Z38">
        <v>0.8</v>
      </c>
      <c r="AA38">
        <v>18</v>
      </c>
      <c r="AB38">
        <v>0</v>
      </c>
      <c r="AC38">
        <v>0</v>
      </c>
      <c r="AD38">
        <v>0</v>
      </c>
      <c r="AE38">
        <v>9</v>
      </c>
      <c r="AF38">
        <v>0.66666666666666663</v>
      </c>
      <c r="AG38">
        <v>0.33333333333333331</v>
      </c>
      <c r="AH38">
        <v>0.5</v>
      </c>
      <c r="AI38">
        <v>0.4</v>
      </c>
      <c r="AJ38">
        <v>27</v>
      </c>
      <c r="AK38">
        <v>0.44444444444444442</v>
      </c>
      <c r="AL38">
        <v>0.66666666666666663</v>
      </c>
      <c r="AM38">
        <v>0.53333333333333333</v>
      </c>
      <c r="AN38">
        <v>27</v>
      </c>
    </row>
    <row r="39" spans="1:40" x14ac:dyDescent="0.25">
      <c r="A39">
        <v>3</v>
      </c>
      <c r="B39" s="1" t="s">
        <v>43</v>
      </c>
      <c r="C39" s="1" t="s">
        <v>44</v>
      </c>
      <c r="D39" s="1" t="s">
        <v>30</v>
      </c>
      <c r="E39">
        <v>12.352000951766968</v>
      </c>
      <c r="F39">
        <v>109</v>
      </c>
      <c r="G39">
        <v>82</v>
      </c>
      <c r="H39">
        <v>27</v>
      </c>
      <c r="I39">
        <v>0.66666666666666663</v>
      </c>
      <c r="J39">
        <v>0</v>
      </c>
      <c r="K39">
        <v>0</v>
      </c>
      <c r="L39">
        <v>0.66666666666666663</v>
      </c>
      <c r="M39">
        <v>0</v>
      </c>
      <c r="N39">
        <v>0</v>
      </c>
      <c r="O39">
        <v>1</v>
      </c>
      <c r="P39">
        <v>0</v>
      </c>
      <c r="Q39">
        <v>0</v>
      </c>
      <c r="R39">
        <v>0.8</v>
      </c>
      <c r="S39" s="1" t="s">
        <v>103</v>
      </c>
      <c r="T39" s="1">
        <v>0</v>
      </c>
      <c r="U39" s="1">
        <v>9</v>
      </c>
      <c r="V39" s="1">
        <v>0</v>
      </c>
      <c r="W39" s="1">
        <v>18</v>
      </c>
      <c r="X39">
        <v>0.66666666666666663</v>
      </c>
      <c r="Y39">
        <v>1</v>
      </c>
      <c r="Z39">
        <v>0.8</v>
      </c>
      <c r="AA39">
        <v>18</v>
      </c>
      <c r="AB39">
        <v>0</v>
      </c>
      <c r="AC39">
        <v>0</v>
      </c>
      <c r="AD39">
        <v>0</v>
      </c>
      <c r="AE39">
        <v>9</v>
      </c>
      <c r="AF39">
        <v>0.66666666666666663</v>
      </c>
      <c r="AG39">
        <v>0.33333333333333331</v>
      </c>
      <c r="AH39">
        <v>0.5</v>
      </c>
      <c r="AI39">
        <v>0.4</v>
      </c>
      <c r="AJ39">
        <v>27</v>
      </c>
      <c r="AK39">
        <v>0.44444444444444442</v>
      </c>
      <c r="AL39">
        <v>0.66666666666666663</v>
      </c>
      <c r="AM39">
        <v>0.53333333333333333</v>
      </c>
      <c r="AN39">
        <v>27</v>
      </c>
    </row>
    <row r="40" spans="1:40" x14ac:dyDescent="0.25">
      <c r="A40">
        <v>4</v>
      </c>
      <c r="B40" s="1" t="s">
        <v>43</v>
      </c>
      <c r="C40" s="1" t="s">
        <v>44</v>
      </c>
      <c r="D40" s="1" t="s">
        <v>30</v>
      </c>
      <c r="E40">
        <v>11.830471038818359</v>
      </c>
      <c r="F40">
        <v>109</v>
      </c>
      <c r="G40">
        <v>82</v>
      </c>
      <c r="H40">
        <v>27</v>
      </c>
      <c r="I40">
        <v>0.62962962962962965</v>
      </c>
      <c r="J40">
        <v>0</v>
      </c>
      <c r="K40">
        <v>0</v>
      </c>
      <c r="L40">
        <v>0.62962962962962965</v>
      </c>
      <c r="M40">
        <v>0</v>
      </c>
      <c r="N40">
        <v>0</v>
      </c>
      <c r="O40">
        <v>1</v>
      </c>
      <c r="P40">
        <v>0</v>
      </c>
      <c r="Q40">
        <v>0</v>
      </c>
      <c r="R40">
        <v>0.77272727272727271</v>
      </c>
      <c r="S40" s="1" t="s">
        <v>104</v>
      </c>
      <c r="T40" s="1">
        <v>0</v>
      </c>
      <c r="U40" s="1">
        <v>10</v>
      </c>
      <c r="V40" s="1">
        <v>0</v>
      </c>
      <c r="W40" s="1">
        <v>17</v>
      </c>
      <c r="X40">
        <v>0.62962962962962965</v>
      </c>
      <c r="Y40">
        <v>1</v>
      </c>
      <c r="Z40">
        <v>0.77272727272727271</v>
      </c>
      <c r="AA40">
        <v>17</v>
      </c>
      <c r="AB40">
        <v>0</v>
      </c>
      <c r="AC40">
        <v>0</v>
      </c>
      <c r="AD40">
        <v>0</v>
      </c>
      <c r="AE40">
        <v>10</v>
      </c>
      <c r="AF40">
        <v>0.62962962962962965</v>
      </c>
      <c r="AG40">
        <v>0.31481481481481483</v>
      </c>
      <c r="AH40">
        <v>0.5</v>
      </c>
      <c r="AI40">
        <v>0.3863636363636363</v>
      </c>
      <c r="AJ40">
        <v>27</v>
      </c>
      <c r="AK40">
        <v>0.39643347050754452</v>
      </c>
      <c r="AL40">
        <v>0.62962962962962965</v>
      </c>
      <c r="AM40">
        <v>0.48653198653198648</v>
      </c>
      <c r="AN40">
        <v>27</v>
      </c>
    </row>
    <row r="41" spans="1:40" s="3" customFormat="1" x14ac:dyDescent="0.25">
      <c r="A41" s="2" t="s">
        <v>147</v>
      </c>
      <c r="B41" s="2" t="str">
        <f>B40</f>
        <v>NA02</v>
      </c>
      <c r="C41" s="2" t="str">
        <f>C40</f>
        <v>gerom</v>
      </c>
      <c r="D41" s="2" t="str">
        <f>D40</f>
        <v>Binary</v>
      </c>
      <c r="E41" s="2">
        <f>SUM(E37:E40)</f>
        <v>45.888223886489868</v>
      </c>
      <c r="F41" s="2">
        <f>F40</f>
        <v>109</v>
      </c>
      <c r="G41" s="2">
        <f>G40</f>
        <v>82</v>
      </c>
      <c r="H41" s="2">
        <f>H40</f>
        <v>27</v>
      </c>
      <c r="I41" s="2">
        <f>SUM(I37:I40)/4</f>
        <v>0.65145502645502651</v>
      </c>
      <c r="J41" s="2">
        <f t="shared" ref="J41:L41" si="63">SUM(J37:J40)/4</f>
        <v>0</v>
      </c>
      <c r="K41" s="2">
        <f t="shared" si="63"/>
        <v>0</v>
      </c>
      <c r="L41" s="2">
        <f t="shared" si="63"/>
        <v>0.65145502645502651</v>
      </c>
      <c r="M41" s="2">
        <f>SUM(M37:M40)/4</f>
        <v>0</v>
      </c>
      <c r="N41" s="2">
        <f t="shared" ref="N41:O41" si="64">SUM(N37:N40)/4</f>
        <v>0</v>
      </c>
      <c r="O41" s="2">
        <f t="shared" si="64"/>
        <v>1</v>
      </c>
      <c r="P41" s="2">
        <f>SUM(P37:P40)/4</f>
        <v>0</v>
      </c>
      <c r="Q41" s="2">
        <f t="shared" ref="Q41:R41" si="65">SUM(Q37:Q40)/4</f>
        <v>0</v>
      </c>
      <c r="R41" s="2">
        <f t="shared" si="65"/>
        <v>0.78883399209486171</v>
      </c>
      <c r="S41" s="2"/>
      <c r="T41" s="2">
        <f>ROUND(SUM(T37:T40)/4,0)</f>
        <v>0</v>
      </c>
      <c r="U41" s="2">
        <f t="shared" ref="U41:W41" si="66">ROUND(SUM(U37:U40)/4,0)</f>
        <v>10</v>
      </c>
      <c r="V41" s="2">
        <f t="shared" si="66"/>
        <v>0</v>
      </c>
      <c r="W41" s="2">
        <f t="shared" si="66"/>
        <v>18</v>
      </c>
      <c r="X41" s="2">
        <f t="shared" ref="X41" si="67">SUM(X37:X40)/4</f>
        <v>0.65145502645502651</v>
      </c>
      <c r="Y41" s="2">
        <f t="shared" ref="Y41:Z41" si="68">SUM(Y37:Y40)/4</f>
        <v>1</v>
      </c>
      <c r="Z41" s="2">
        <f t="shared" si="68"/>
        <v>0.78883399209486171</v>
      </c>
      <c r="AA41" s="2">
        <f>AA40</f>
        <v>17</v>
      </c>
      <c r="AB41" s="2">
        <f t="shared" ref="AB41:AD41" si="69">SUM(AB37:AB40)/4</f>
        <v>0</v>
      </c>
      <c r="AC41" s="2">
        <f t="shared" si="69"/>
        <v>0</v>
      </c>
      <c r="AD41" s="2">
        <f t="shared" si="69"/>
        <v>0</v>
      </c>
      <c r="AE41" s="2">
        <f>AE40</f>
        <v>10</v>
      </c>
      <c r="AF41" s="2">
        <f t="shared" ref="AF41:AI41" si="70">SUM(AF37:AF40)/4</f>
        <v>0.65145502645502651</v>
      </c>
      <c r="AG41" s="2">
        <f t="shared" si="70"/>
        <v>0.3257275132275132</v>
      </c>
      <c r="AH41" s="2">
        <f t="shared" si="70"/>
        <v>0.5</v>
      </c>
      <c r="AI41" s="2">
        <f t="shared" si="70"/>
        <v>0.39441699604743086</v>
      </c>
      <c r="AJ41" s="2">
        <f>AJ40</f>
        <v>27</v>
      </c>
      <c r="AK41" s="2">
        <f t="shared" ref="AK41:AM41" si="71">SUM(AK37:AK40)/4</f>
        <v>0.42464691637972057</v>
      </c>
      <c r="AL41" s="2">
        <f t="shared" si="71"/>
        <v>0.65145502645502651</v>
      </c>
      <c r="AM41" s="2">
        <f t="shared" si="71"/>
        <v>0.5140760608151913</v>
      </c>
      <c r="AN41" s="2">
        <f>AN40</f>
        <v>27</v>
      </c>
    </row>
    <row r="42" spans="1:40" x14ac:dyDescent="0.25">
      <c r="A42">
        <v>1</v>
      </c>
      <c r="B42" s="1" t="s">
        <v>45</v>
      </c>
      <c r="C42" s="1" t="s">
        <v>46</v>
      </c>
      <c r="D42" s="1" t="s">
        <v>30</v>
      </c>
      <c r="E42">
        <v>44.754775762557983</v>
      </c>
      <c r="F42">
        <v>1639</v>
      </c>
      <c r="G42">
        <v>1229</v>
      </c>
      <c r="H42">
        <v>410</v>
      </c>
      <c r="I42">
        <v>0.97317073170731705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s="1" t="s">
        <v>105</v>
      </c>
      <c r="T42" s="1">
        <v>399</v>
      </c>
      <c r="U42" s="1">
        <v>0</v>
      </c>
      <c r="V42" s="1">
        <v>11</v>
      </c>
      <c r="W42" s="1">
        <v>0</v>
      </c>
      <c r="X42">
        <v>0</v>
      </c>
      <c r="Y42">
        <v>0</v>
      </c>
      <c r="Z42">
        <v>0</v>
      </c>
      <c r="AA42">
        <v>11</v>
      </c>
      <c r="AB42">
        <v>0.97317073170731705</v>
      </c>
      <c r="AC42">
        <v>1</v>
      </c>
      <c r="AD42">
        <v>0.98640296662546356</v>
      </c>
      <c r="AE42">
        <v>399</v>
      </c>
      <c r="AF42">
        <v>0.97317073170731705</v>
      </c>
      <c r="AG42">
        <v>0.48658536585365852</v>
      </c>
      <c r="AH42">
        <v>0.5</v>
      </c>
      <c r="AI42">
        <v>0.49320148331273178</v>
      </c>
      <c r="AJ42">
        <v>410</v>
      </c>
      <c r="AK42">
        <v>0.9470612730517548</v>
      </c>
      <c r="AL42">
        <v>0.97317073170731705</v>
      </c>
      <c r="AM42">
        <v>0.95993849678917065</v>
      </c>
      <c r="AN42">
        <v>410</v>
      </c>
    </row>
    <row r="43" spans="1:40" x14ac:dyDescent="0.25">
      <c r="A43">
        <v>2</v>
      </c>
      <c r="B43" s="1" t="s">
        <v>45</v>
      </c>
      <c r="C43" s="1" t="s">
        <v>46</v>
      </c>
      <c r="D43" s="1" t="s">
        <v>30</v>
      </c>
      <c r="E43">
        <v>48.108956098556519</v>
      </c>
      <c r="F43">
        <v>1639</v>
      </c>
      <c r="G43">
        <v>1229</v>
      </c>
      <c r="H43">
        <v>410</v>
      </c>
      <c r="I43">
        <v>0.97317073170731705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s="1" t="s">
        <v>105</v>
      </c>
      <c r="T43" s="1">
        <v>399</v>
      </c>
      <c r="U43" s="1">
        <v>0</v>
      </c>
      <c r="V43" s="1">
        <v>11</v>
      </c>
      <c r="W43" s="1">
        <v>0</v>
      </c>
      <c r="X43">
        <v>0</v>
      </c>
      <c r="Y43">
        <v>0</v>
      </c>
      <c r="Z43">
        <v>0</v>
      </c>
      <c r="AA43">
        <v>11</v>
      </c>
      <c r="AB43">
        <v>0.97317073170731705</v>
      </c>
      <c r="AC43">
        <v>1</v>
      </c>
      <c r="AD43">
        <v>0.98640296662546356</v>
      </c>
      <c r="AE43">
        <v>399</v>
      </c>
      <c r="AF43">
        <v>0.97317073170731705</v>
      </c>
      <c r="AG43">
        <v>0.48658536585365852</v>
      </c>
      <c r="AH43">
        <v>0.5</v>
      </c>
      <c r="AI43">
        <v>0.49320148331273178</v>
      </c>
      <c r="AJ43">
        <v>410</v>
      </c>
      <c r="AK43">
        <v>0.9470612730517548</v>
      </c>
      <c r="AL43">
        <v>0.97317073170731705</v>
      </c>
      <c r="AM43">
        <v>0.95993849678917065</v>
      </c>
      <c r="AN43">
        <v>410</v>
      </c>
    </row>
    <row r="44" spans="1:40" x14ac:dyDescent="0.25">
      <c r="A44">
        <v>3</v>
      </c>
      <c r="B44" s="1" t="s">
        <v>45</v>
      </c>
      <c r="C44" s="1" t="s">
        <v>46</v>
      </c>
      <c r="D44" s="1" t="s">
        <v>30</v>
      </c>
      <c r="E44">
        <v>47.897616863250732</v>
      </c>
      <c r="F44">
        <v>1639</v>
      </c>
      <c r="G44">
        <v>1229</v>
      </c>
      <c r="H44">
        <v>410</v>
      </c>
      <c r="I44">
        <v>0.97317073170731705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s="1" t="s">
        <v>105</v>
      </c>
      <c r="T44" s="1">
        <v>399</v>
      </c>
      <c r="U44" s="1">
        <v>0</v>
      </c>
      <c r="V44" s="1">
        <v>11</v>
      </c>
      <c r="W44" s="1">
        <v>0</v>
      </c>
      <c r="X44">
        <v>0</v>
      </c>
      <c r="Y44">
        <v>0</v>
      </c>
      <c r="Z44">
        <v>0</v>
      </c>
      <c r="AA44">
        <v>11</v>
      </c>
      <c r="AB44">
        <v>0.97317073170731705</v>
      </c>
      <c r="AC44">
        <v>1</v>
      </c>
      <c r="AD44">
        <v>0.98640296662546356</v>
      </c>
      <c r="AE44">
        <v>399</v>
      </c>
      <c r="AF44">
        <v>0.97317073170731705</v>
      </c>
      <c r="AG44">
        <v>0.48658536585365852</v>
      </c>
      <c r="AH44">
        <v>0.5</v>
      </c>
      <c r="AI44">
        <v>0.49320148331273178</v>
      </c>
      <c r="AJ44">
        <v>410</v>
      </c>
      <c r="AK44">
        <v>0.9470612730517548</v>
      </c>
      <c r="AL44">
        <v>0.97317073170731705</v>
      </c>
      <c r="AM44">
        <v>0.95993849678917065</v>
      </c>
      <c r="AN44">
        <v>410</v>
      </c>
    </row>
    <row r="45" spans="1:40" x14ac:dyDescent="0.25">
      <c r="A45">
        <v>4</v>
      </c>
      <c r="B45" s="1" t="s">
        <v>45</v>
      </c>
      <c r="C45" s="1" t="s">
        <v>46</v>
      </c>
      <c r="D45" s="1" t="s">
        <v>30</v>
      </c>
      <c r="E45">
        <v>48.445489883422852</v>
      </c>
      <c r="F45">
        <v>1639</v>
      </c>
      <c r="G45">
        <v>1230</v>
      </c>
      <c r="H45">
        <v>409</v>
      </c>
      <c r="I45">
        <v>0.97555012224938875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s="1" t="s">
        <v>106</v>
      </c>
      <c r="T45" s="1">
        <v>399</v>
      </c>
      <c r="U45" s="1">
        <v>0</v>
      </c>
      <c r="V45" s="1">
        <v>10</v>
      </c>
      <c r="W45" s="1">
        <v>0</v>
      </c>
      <c r="X45">
        <v>0</v>
      </c>
      <c r="Y45">
        <v>0</v>
      </c>
      <c r="Z45">
        <v>0</v>
      </c>
      <c r="AA45">
        <v>10</v>
      </c>
      <c r="AB45">
        <v>0.97555012224938875</v>
      </c>
      <c r="AC45">
        <v>1</v>
      </c>
      <c r="AD45">
        <v>0.98762376237623761</v>
      </c>
      <c r="AE45">
        <v>399</v>
      </c>
      <c r="AF45">
        <v>0.97555012224938875</v>
      </c>
      <c r="AG45">
        <v>0.48777506112469438</v>
      </c>
      <c r="AH45">
        <v>0.5</v>
      </c>
      <c r="AI45">
        <v>0.49381188118811881</v>
      </c>
      <c r="AJ45">
        <v>409</v>
      </c>
      <c r="AK45">
        <v>0.95169804102079736</v>
      </c>
      <c r="AL45">
        <v>0.97555012224938875</v>
      </c>
      <c r="AM45">
        <v>0.96347648212254</v>
      </c>
      <c r="AN45">
        <v>409</v>
      </c>
    </row>
    <row r="46" spans="1:40" s="3" customFormat="1" x14ac:dyDescent="0.25">
      <c r="A46" s="2" t="s">
        <v>147</v>
      </c>
      <c r="B46" s="2" t="str">
        <f>B45</f>
        <v>NA03</v>
      </c>
      <c r="C46" s="2" t="str">
        <f>C45</f>
        <v>ompc</v>
      </c>
      <c r="D46" s="2" t="str">
        <f>D45</f>
        <v>Binary</v>
      </c>
      <c r="E46" s="2">
        <f>SUM(E42:E45)</f>
        <v>189.20683860778809</v>
      </c>
      <c r="F46" s="2">
        <f>F45</f>
        <v>1639</v>
      </c>
      <c r="G46" s="2">
        <f>G45</f>
        <v>1230</v>
      </c>
      <c r="H46" s="2">
        <f>H45</f>
        <v>409</v>
      </c>
      <c r="I46" s="2">
        <f>SUM(I42:I45)/4</f>
        <v>0.97376557934283503</v>
      </c>
      <c r="J46" s="2">
        <f t="shared" ref="J46:L46" si="72">SUM(J42:J45)/4</f>
        <v>0</v>
      </c>
      <c r="K46" s="2">
        <f t="shared" si="72"/>
        <v>0</v>
      </c>
      <c r="L46" s="2">
        <f t="shared" si="72"/>
        <v>0</v>
      </c>
      <c r="M46" s="2">
        <f>SUM(M42:M45)/4</f>
        <v>0</v>
      </c>
      <c r="N46" s="2">
        <f t="shared" ref="N46:O46" si="73">SUM(N42:N45)/4</f>
        <v>0</v>
      </c>
      <c r="O46" s="2">
        <f t="shared" si="73"/>
        <v>0</v>
      </c>
      <c r="P46" s="2">
        <f>SUM(P42:P45)/4</f>
        <v>0</v>
      </c>
      <c r="Q46" s="2">
        <f t="shared" ref="Q46:R46" si="74">SUM(Q42:Q45)/4</f>
        <v>0</v>
      </c>
      <c r="R46" s="2">
        <f t="shared" si="74"/>
        <v>0</v>
      </c>
      <c r="S46" s="2"/>
      <c r="T46" s="2">
        <f>ROUND(SUM(T42:T45)/4,0)</f>
        <v>399</v>
      </c>
      <c r="U46" s="2">
        <f t="shared" ref="U46:W46" si="75">ROUND(SUM(U42:U45)/4,0)</f>
        <v>0</v>
      </c>
      <c r="V46" s="2">
        <f t="shared" si="75"/>
        <v>11</v>
      </c>
      <c r="W46" s="2">
        <f t="shared" si="75"/>
        <v>0</v>
      </c>
      <c r="X46" s="2">
        <f t="shared" ref="X46" si="76">SUM(X42:X45)/4</f>
        <v>0</v>
      </c>
      <c r="Y46" s="2">
        <f t="shared" ref="Y46:Z46" si="77">SUM(Y42:Y45)/4</f>
        <v>0</v>
      </c>
      <c r="Z46" s="2">
        <f t="shared" si="77"/>
        <v>0</v>
      </c>
      <c r="AA46" s="2">
        <f>AA45</f>
        <v>10</v>
      </c>
      <c r="AB46" s="2">
        <f t="shared" ref="AB46:AD46" si="78">SUM(AB42:AB45)/4</f>
        <v>0.97376557934283503</v>
      </c>
      <c r="AC46" s="2">
        <f t="shared" si="78"/>
        <v>1</v>
      </c>
      <c r="AD46" s="2">
        <f t="shared" si="78"/>
        <v>0.9867081655631571</v>
      </c>
      <c r="AE46" s="2">
        <f>AE45</f>
        <v>399</v>
      </c>
      <c r="AF46" s="2">
        <f t="shared" ref="AF46:AI46" si="79">SUM(AF42:AF45)/4</f>
        <v>0.97376557934283503</v>
      </c>
      <c r="AG46" s="2">
        <f t="shared" si="79"/>
        <v>0.48688278967141752</v>
      </c>
      <c r="AH46" s="2">
        <f t="shared" si="79"/>
        <v>0.5</v>
      </c>
      <c r="AI46" s="2">
        <f t="shared" si="79"/>
        <v>0.49335408278157855</v>
      </c>
      <c r="AJ46" s="2">
        <f>AJ45</f>
        <v>409</v>
      </c>
      <c r="AK46" s="2">
        <f t="shared" ref="AK46:AM46" si="80">SUM(AK42:AK45)/4</f>
        <v>0.94822046504401547</v>
      </c>
      <c r="AL46" s="2">
        <f t="shared" si="80"/>
        <v>0.97376557934283503</v>
      </c>
      <c r="AM46" s="2">
        <f t="shared" si="80"/>
        <v>0.96082299312251296</v>
      </c>
      <c r="AN46" s="2">
        <f>AN45</f>
        <v>409</v>
      </c>
    </row>
    <row r="47" spans="1:40" x14ac:dyDescent="0.25">
      <c r="A47">
        <v>1</v>
      </c>
      <c r="B47" s="1" t="s">
        <v>47</v>
      </c>
      <c r="C47" s="1" t="s">
        <v>48</v>
      </c>
      <c r="D47" s="1" t="s">
        <v>30</v>
      </c>
      <c r="E47">
        <v>22.459178686141968</v>
      </c>
      <c r="F47">
        <v>556</v>
      </c>
      <c r="G47">
        <v>417</v>
      </c>
      <c r="H47">
        <v>139</v>
      </c>
      <c r="I47">
        <v>0.91366906474820142</v>
      </c>
      <c r="J47">
        <v>0</v>
      </c>
      <c r="K47">
        <v>0</v>
      </c>
      <c r="L47">
        <v>0.91366906474820142</v>
      </c>
      <c r="M47">
        <v>0</v>
      </c>
      <c r="N47">
        <v>0</v>
      </c>
      <c r="O47">
        <v>1</v>
      </c>
      <c r="P47">
        <v>0</v>
      </c>
      <c r="Q47">
        <v>0</v>
      </c>
      <c r="R47">
        <v>0.95488721804511278</v>
      </c>
      <c r="S47" s="1" t="s">
        <v>107</v>
      </c>
      <c r="T47" s="1">
        <v>0</v>
      </c>
      <c r="U47" s="1">
        <v>12</v>
      </c>
      <c r="V47" s="1">
        <v>0</v>
      </c>
      <c r="W47" s="1">
        <v>127</v>
      </c>
      <c r="X47">
        <v>0.91366906474820142</v>
      </c>
      <c r="Y47">
        <v>1</v>
      </c>
      <c r="Z47">
        <v>0.95488721804511278</v>
      </c>
      <c r="AA47">
        <v>127</v>
      </c>
      <c r="AB47">
        <v>0</v>
      </c>
      <c r="AC47">
        <v>0</v>
      </c>
      <c r="AD47">
        <v>0</v>
      </c>
      <c r="AE47">
        <v>12</v>
      </c>
      <c r="AF47">
        <v>0.91366906474820142</v>
      </c>
      <c r="AG47">
        <v>0.45683453237410071</v>
      </c>
      <c r="AH47">
        <v>0.5</v>
      </c>
      <c r="AI47">
        <v>0.47744360902255628</v>
      </c>
      <c r="AJ47">
        <v>139</v>
      </c>
      <c r="AK47">
        <v>0.83479115987785302</v>
      </c>
      <c r="AL47">
        <v>0.91366906474820142</v>
      </c>
      <c r="AM47">
        <v>0.87245091145128995</v>
      </c>
      <c r="AN47">
        <v>139</v>
      </c>
    </row>
    <row r="48" spans="1:40" x14ac:dyDescent="0.25">
      <c r="A48">
        <v>2</v>
      </c>
      <c r="B48" s="1" t="s">
        <v>47</v>
      </c>
      <c r="C48" s="1" t="s">
        <v>48</v>
      </c>
      <c r="D48" s="1" t="s">
        <v>30</v>
      </c>
      <c r="E48">
        <v>22.57642936706543</v>
      </c>
      <c r="F48">
        <v>556</v>
      </c>
      <c r="G48">
        <v>417</v>
      </c>
      <c r="H48">
        <v>139</v>
      </c>
      <c r="I48">
        <v>0.91366906474820142</v>
      </c>
      <c r="J48">
        <v>0</v>
      </c>
      <c r="K48">
        <v>0</v>
      </c>
      <c r="L48">
        <v>0.91366906474820142</v>
      </c>
      <c r="M48">
        <v>0</v>
      </c>
      <c r="N48">
        <v>0</v>
      </c>
      <c r="O48">
        <v>1</v>
      </c>
      <c r="P48">
        <v>0</v>
      </c>
      <c r="Q48">
        <v>0</v>
      </c>
      <c r="R48">
        <v>0.95488721804511278</v>
      </c>
      <c r="S48" s="1" t="s">
        <v>107</v>
      </c>
      <c r="T48" s="1">
        <v>0</v>
      </c>
      <c r="U48" s="1">
        <v>12</v>
      </c>
      <c r="V48" s="1">
        <v>0</v>
      </c>
      <c r="W48" s="1">
        <v>127</v>
      </c>
      <c r="X48">
        <v>0.91366906474820142</v>
      </c>
      <c r="Y48">
        <v>1</v>
      </c>
      <c r="Z48">
        <v>0.95488721804511278</v>
      </c>
      <c r="AA48">
        <v>127</v>
      </c>
      <c r="AB48">
        <v>0</v>
      </c>
      <c r="AC48">
        <v>0</v>
      </c>
      <c r="AD48">
        <v>0</v>
      </c>
      <c r="AE48">
        <v>12</v>
      </c>
      <c r="AF48">
        <v>0.91366906474820142</v>
      </c>
      <c r="AG48">
        <v>0.45683453237410071</v>
      </c>
      <c r="AH48">
        <v>0.5</v>
      </c>
      <c r="AI48">
        <v>0.47744360902255628</v>
      </c>
      <c r="AJ48">
        <v>139</v>
      </c>
      <c r="AK48">
        <v>0.83479115987785302</v>
      </c>
      <c r="AL48">
        <v>0.91366906474820142</v>
      </c>
      <c r="AM48">
        <v>0.87245091145128995</v>
      </c>
      <c r="AN48">
        <v>139</v>
      </c>
    </row>
    <row r="49" spans="1:40" x14ac:dyDescent="0.25">
      <c r="A49">
        <v>3</v>
      </c>
      <c r="B49" s="1" t="s">
        <v>47</v>
      </c>
      <c r="C49" s="1" t="s">
        <v>48</v>
      </c>
      <c r="D49" s="1" t="s">
        <v>30</v>
      </c>
      <c r="E49">
        <v>22.787651777267456</v>
      </c>
      <c r="F49">
        <v>556</v>
      </c>
      <c r="G49">
        <v>417</v>
      </c>
      <c r="H49">
        <v>139</v>
      </c>
      <c r="I49">
        <v>0.90647482014388481</v>
      </c>
      <c r="J49">
        <v>0</v>
      </c>
      <c r="K49">
        <v>0</v>
      </c>
      <c r="L49">
        <v>0.90647482014388481</v>
      </c>
      <c r="M49">
        <v>0</v>
      </c>
      <c r="N49">
        <v>0</v>
      </c>
      <c r="O49">
        <v>1</v>
      </c>
      <c r="P49">
        <v>0</v>
      </c>
      <c r="Q49">
        <v>0</v>
      </c>
      <c r="R49">
        <v>0.95094339622641522</v>
      </c>
      <c r="S49" s="1" t="s">
        <v>108</v>
      </c>
      <c r="T49" s="1">
        <v>0</v>
      </c>
      <c r="U49" s="1">
        <v>13</v>
      </c>
      <c r="V49" s="1">
        <v>0</v>
      </c>
      <c r="W49" s="1">
        <v>126</v>
      </c>
      <c r="X49">
        <v>0.90647482014388481</v>
      </c>
      <c r="Y49">
        <v>1</v>
      </c>
      <c r="Z49">
        <v>0.95094339622641522</v>
      </c>
      <c r="AA49">
        <v>126</v>
      </c>
      <c r="AB49">
        <v>0</v>
      </c>
      <c r="AC49">
        <v>0</v>
      </c>
      <c r="AD49">
        <v>0</v>
      </c>
      <c r="AE49">
        <v>13</v>
      </c>
      <c r="AF49">
        <v>0.90647482014388481</v>
      </c>
      <c r="AG49">
        <v>0.4532374100719424</v>
      </c>
      <c r="AH49">
        <v>0.5</v>
      </c>
      <c r="AI49">
        <v>0.4754716981132075</v>
      </c>
      <c r="AJ49">
        <v>139</v>
      </c>
      <c r="AK49">
        <v>0.8216965995548885</v>
      </c>
      <c r="AL49">
        <v>0.90647482014388481</v>
      </c>
      <c r="AM49">
        <v>0.86200624406135473</v>
      </c>
      <c r="AN49">
        <v>139</v>
      </c>
    </row>
    <row r="50" spans="1:40" x14ac:dyDescent="0.25">
      <c r="A50">
        <v>4</v>
      </c>
      <c r="B50" s="1" t="s">
        <v>47</v>
      </c>
      <c r="C50" s="1" t="s">
        <v>48</v>
      </c>
      <c r="D50" s="1" t="s">
        <v>30</v>
      </c>
      <c r="E50">
        <v>22.581604480743408</v>
      </c>
      <c r="F50">
        <v>556</v>
      </c>
      <c r="G50">
        <v>417</v>
      </c>
      <c r="H50">
        <v>139</v>
      </c>
      <c r="I50">
        <v>0.90647482014388481</v>
      </c>
      <c r="J50">
        <v>0</v>
      </c>
      <c r="K50">
        <v>0</v>
      </c>
      <c r="L50">
        <v>0.90647482014388481</v>
      </c>
      <c r="M50">
        <v>0</v>
      </c>
      <c r="N50">
        <v>0</v>
      </c>
      <c r="O50">
        <v>1</v>
      </c>
      <c r="P50">
        <v>0</v>
      </c>
      <c r="Q50">
        <v>0</v>
      </c>
      <c r="R50">
        <v>0.95094339622641522</v>
      </c>
      <c r="S50" s="1" t="s">
        <v>108</v>
      </c>
      <c r="T50" s="1">
        <v>0</v>
      </c>
      <c r="U50" s="1">
        <v>13</v>
      </c>
      <c r="V50" s="1">
        <v>0</v>
      </c>
      <c r="W50" s="1">
        <v>126</v>
      </c>
      <c r="X50">
        <v>0.90647482014388481</v>
      </c>
      <c r="Y50">
        <v>1</v>
      </c>
      <c r="Z50">
        <v>0.95094339622641522</v>
      </c>
      <c r="AA50">
        <v>126</v>
      </c>
      <c r="AB50">
        <v>0</v>
      </c>
      <c r="AC50">
        <v>0</v>
      </c>
      <c r="AD50">
        <v>0</v>
      </c>
      <c r="AE50">
        <v>13</v>
      </c>
      <c r="AF50">
        <v>0.90647482014388481</v>
      </c>
      <c r="AG50">
        <v>0.4532374100719424</v>
      </c>
      <c r="AH50">
        <v>0.5</v>
      </c>
      <c r="AI50">
        <v>0.4754716981132075</v>
      </c>
      <c r="AJ50">
        <v>139</v>
      </c>
      <c r="AK50">
        <v>0.8216965995548885</v>
      </c>
      <c r="AL50">
        <v>0.90647482014388481</v>
      </c>
      <c r="AM50">
        <v>0.86200624406135473</v>
      </c>
      <c r="AN50">
        <v>139</v>
      </c>
    </row>
    <row r="51" spans="1:40" s="3" customFormat="1" x14ac:dyDescent="0.25">
      <c r="A51" s="2" t="s">
        <v>147</v>
      </c>
      <c r="B51" s="2" t="str">
        <f>B50</f>
        <v>RE01</v>
      </c>
      <c r="C51" s="2" t="str">
        <f>C50</f>
        <v>usage</v>
      </c>
      <c r="D51" s="2" t="str">
        <f>D50</f>
        <v>Binary</v>
      </c>
      <c r="E51" s="2">
        <f>SUM(E47:E50)</f>
        <v>90.404864311218262</v>
      </c>
      <c r="F51" s="2">
        <f>F50</f>
        <v>556</v>
      </c>
      <c r="G51" s="2">
        <f>G50</f>
        <v>417</v>
      </c>
      <c r="H51" s="2">
        <f>H50</f>
        <v>139</v>
      </c>
      <c r="I51" s="2">
        <f>SUM(I47:I50)/4</f>
        <v>0.91007194244604306</v>
      </c>
      <c r="J51" s="2">
        <f t="shared" ref="J51:L51" si="81">SUM(J47:J50)/4</f>
        <v>0</v>
      </c>
      <c r="K51" s="2">
        <f t="shared" si="81"/>
        <v>0</v>
      </c>
      <c r="L51" s="2">
        <f t="shared" si="81"/>
        <v>0.91007194244604306</v>
      </c>
      <c r="M51" s="2">
        <f>SUM(M47:M50)/4</f>
        <v>0</v>
      </c>
      <c r="N51" s="2">
        <f t="shared" ref="N51:O51" si="82">SUM(N47:N50)/4</f>
        <v>0</v>
      </c>
      <c r="O51" s="2">
        <f t="shared" si="82"/>
        <v>1</v>
      </c>
      <c r="P51" s="2">
        <f>SUM(P47:P50)/4</f>
        <v>0</v>
      </c>
      <c r="Q51" s="2">
        <f t="shared" ref="Q51:R51" si="83">SUM(Q47:Q50)/4</f>
        <v>0</v>
      </c>
      <c r="R51" s="2">
        <f t="shared" si="83"/>
        <v>0.952915307135764</v>
      </c>
      <c r="S51" s="2"/>
      <c r="T51" s="2">
        <f>ROUND(SUM(T47:T50)/4,0)</f>
        <v>0</v>
      </c>
      <c r="U51" s="2">
        <f t="shared" ref="U51:W51" si="84">ROUND(SUM(U47:U50)/4,0)</f>
        <v>13</v>
      </c>
      <c r="V51" s="2">
        <f t="shared" si="84"/>
        <v>0</v>
      </c>
      <c r="W51" s="2">
        <f t="shared" si="84"/>
        <v>127</v>
      </c>
      <c r="X51" s="2">
        <f t="shared" ref="X51" si="85">SUM(X47:X50)/4</f>
        <v>0.91007194244604306</v>
      </c>
      <c r="Y51" s="2">
        <f t="shared" ref="Y51:Z51" si="86">SUM(Y47:Y50)/4</f>
        <v>1</v>
      </c>
      <c r="Z51" s="2">
        <f t="shared" si="86"/>
        <v>0.952915307135764</v>
      </c>
      <c r="AA51" s="2">
        <f>AA50</f>
        <v>126</v>
      </c>
      <c r="AB51" s="2">
        <f t="shared" ref="AB51:AD51" si="87">SUM(AB47:AB50)/4</f>
        <v>0</v>
      </c>
      <c r="AC51" s="2">
        <f t="shared" si="87"/>
        <v>0</v>
      </c>
      <c r="AD51" s="2">
        <f t="shared" si="87"/>
        <v>0</v>
      </c>
      <c r="AE51" s="2">
        <f>AE50</f>
        <v>13</v>
      </c>
      <c r="AF51" s="2">
        <f t="shared" ref="AF51:AI51" si="88">SUM(AF47:AF50)/4</f>
        <v>0.91007194244604306</v>
      </c>
      <c r="AG51" s="2">
        <f t="shared" si="88"/>
        <v>0.45503597122302153</v>
      </c>
      <c r="AH51" s="2">
        <f t="shared" si="88"/>
        <v>0.5</v>
      </c>
      <c r="AI51" s="2">
        <f t="shared" si="88"/>
        <v>0.47645765356788189</v>
      </c>
      <c r="AJ51" s="2">
        <f>AJ50</f>
        <v>139</v>
      </c>
      <c r="AK51" s="2">
        <f t="shared" ref="AK51:AM51" si="89">SUM(AK47:AK50)/4</f>
        <v>0.82824387971637081</v>
      </c>
      <c r="AL51" s="2">
        <f t="shared" si="89"/>
        <v>0.91007194244604306</v>
      </c>
      <c r="AM51" s="2">
        <f t="shared" si="89"/>
        <v>0.86722857775632234</v>
      </c>
      <c r="AN51" s="2">
        <f>AN50</f>
        <v>139</v>
      </c>
    </row>
    <row r="52" spans="1:40" x14ac:dyDescent="0.25">
      <c r="A52">
        <v>1</v>
      </c>
      <c r="B52" s="1" t="s">
        <v>49</v>
      </c>
      <c r="C52" s="1" t="s">
        <v>50</v>
      </c>
      <c r="D52" s="1" t="s">
        <v>30</v>
      </c>
      <c r="E52">
        <v>30.566776037216187</v>
      </c>
      <c r="F52">
        <v>1008</v>
      </c>
      <c r="G52">
        <v>756</v>
      </c>
      <c r="H52">
        <v>252</v>
      </c>
      <c r="I52">
        <v>0.88492063492063489</v>
      </c>
      <c r="J52">
        <v>0</v>
      </c>
      <c r="K52">
        <v>0</v>
      </c>
      <c r="L52">
        <v>0.87878787878787878</v>
      </c>
      <c r="M52">
        <v>0</v>
      </c>
      <c r="N52">
        <v>0</v>
      </c>
      <c r="O52">
        <v>0.97206703910614523</v>
      </c>
      <c r="P52">
        <v>0</v>
      </c>
      <c r="Q52">
        <v>0</v>
      </c>
      <c r="R52">
        <v>0.92307692307692302</v>
      </c>
      <c r="S52" s="1" t="s">
        <v>109</v>
      </c>
      <c r="T52" s="1">
        <v>49</v>
      </c>
      <c r="U52" s="1">
        <v>24</v>
      </c>
      <c r="V52" s="1">
        <v>5</v>
      </c>
      <c r="W52" s="1">
        <v>174</v>
      </c>
      <c r="X52">
        <v>0.87878787878787878</v>
      </c>
      <c r="Y52">
        <v>0.97206703910614523</v>
      </c>
      <c r="Z52">
        <v>0.92307692307692302</v>
      </c>
      <c r="AA52">
        <v>179</v>
      </c>
      <c r="AB52">
        <v>0.90740740740740744</v>
      </c>
      <c r="AC52">
        <v>0.67123287671232879</v>
      </c>
      <c r="AD52">
        <v>0.77165354330708669</v>
      </c>
      <c r="AE52">
        <v>73</v>
      </c>
      <c r="AF52">
        <v>0.88492063492063489</v>
      </c>
      <c r="AG52">
        <v>0.89309764309764317</v>
      </c>
      <c r="AH52">
        <v>0.82164995790923701</v>
      </c>
      <c r="AI52">
        <v>0.84736523319200485</v>
      </c>
      <c r="AJ52">
        <v>252</v>
      </c>
      <c r="AK52">
        <v>0.88707845652290107</v>
      </c>
      <c r="AL52">
        <v>0.88492063492063489</v>
      </c>
      <c r="AM52">
        <v>0.87921221385788317</v>
      </c>
      <c r="AN52">
        <v>252</v>
      </c>
    </row>
    <row r="53" spans="1:40" x14ac:dyDescent="0.25">
      <c r="A53">
        <v>2</v>
      </c>
      <c r="B53" s="1" t="s">
        <v>49</v>
      </c>
      <c r="C53" s="1" t="s">
        <v>50</v>
      </c>
      <c r="D53" s="1" t="s">
        <v>30</v>
      </c>
      <c r="E53">
        <v>33.353776693344123</v>
      </c>
      <c r="F53">
        <v>1008</v>
      </c>
      <c r="G53">
        <v>756</v>
      </c>
      <c r="H53">
        <v>252</v>
      </c>
      <c r="I53">
        <v>0.82936507936507942</v>
      </c>
      <c r="J53">
        <v>0</v>
      </c>
      <c r="K53">
        <v>0</v>
      </c>
      <c r="L53">
        <v>0.8366336633663366</v>
      </c>
      <c r="M53">
        <v>0</v>
      </c>
      <c r="N53">
        <v>0</v>
      </c>
      <c r="O53">
        <v>0.94413407821229045</v>
      </c>
      <c r="P53">
        <v>0</v>
      </c>
      <c r="Q53">
        <v>0</v>
      </c>
      <c r="R53">
        <v>0.88713910761154857</v>
      </c>
      <c r="S53" s="1" t="s">
        <v>110</v>
      </c>
      <c r="T53" s="1">
        <v>40</v>
      </c>
      <c r="U53" s="1">
        <v>33</v>
      </c>
      <c r="V53" s="1">
        <v>10</v>
      </c>
      <c r="W53" s="1">
        <v>169</v>
      </c>
      <c r="X53">
        <v>0.8366336633663366</v>
      </c>
      <c r="Y53">
        <v>0.94413407821229045</v>
      </c>
      <c r="Z53">
        <v>0.88713910761154857</v>
      </c>
      <c r="AA53">
        <v>179</v>
      </c>
      <c r="AB53">
        <v>0.8</v>
      </c>
      <c r="AC53">
        <v>0.54794520547945202</v>
      </c>
      <c r="AD53">
        <v>0.65040650406504064</v>
      </c>
      <c r="AE53">
        <v>73</v>
      </c>
      <c r="AF53">
        <v>0.82936507936507942</v>
      </c>
      <c r="AG53">
        <v>0.81831683168316838</v>
      </c>
      <c r="AH53">
        <v>0.74603964184587124</v>
      </c>
      <c r="AI53">
        <v>0.76877280583829455</v>
      </c>
      <c r="AJ53">
        <v>252</v>
      </c>
      <c r="AK53">
        <v>0.82602153072450102</v>
      </c>
      <c r="AL53">
        <v>0.82936507936507942</v>
      </c>
      <c r="AM53">
        <v>0.81856180579053628</v>
      </c>
      <c r="AN53">
        <v>252</v>
      </c>
    </row>
    <row r="54" spans="1:40" x14ac:dyDescent="0.25">
      <c r="A54">
        <v>3</v>
      </c>
      <c r="B54" s="1" t="s">
        <v>49</v>
      </c>
      <c r="C54" s="1" t="s">
        <v>50</v>
      </c>
      <c r="D54" s="1" t="s">
        <v>30</v>
      </c>
      <c r="E54">
        <v>32.861351490020752</v>
      </c>
      <c r="F54">
        <v>1008</v>
      </c>
      <c r="G54">
        <v>756</v>
      </c>
      <c r="H54">
        <v>252</v>
      </c>
      <c r="I54">
        <v>0.84523809523809523</v>
      </c>
      <c r="J54">
        <v>0</v>
      </c>
      <c r="K54">
        <v>0</v>
      </c>
      <c r="L54">
        <v>0.85427135678391963</v>
      </c>
      <c r="M54">
        <v>0</v>
      </c>
      <c r="N54">
        <v>0</v>
      </c>
      <c r="O54">
        <v>0.94444444444444442</v>
      </c>
      <c r="P54">
        <v>0</v>
      </c>
      <c r="Q54">
        <v>0</v>
      </c>
      <c r="R54">
        <v>0.8970976253298153</v>
      </c>
      <c r="S54" s="1" t="s">
        <v>111</v>
      </c>
      <c r="T54" s="1">
        <v>43</v>
      </c>
      <c r="U54" s="1">
        <v>29</v>
      </c>
      <c r="V54" s="1">
        <v>10</v>
      </c>
      <c r="W54" s="1">
        <v>170</v>
      </c>
      <c r="X54">
        <v>0.85427135678391963</v>
      </c>
      <c r="Y54">
        <v>0.94444444444444442</v>
      </c>
      <c r="Z54">
        <v>0.8970976253298153</v>
      </c>
      <c r="AA54">
        <v>180</v>
      </c>
      <c r="AB54">
        <v>0.81132075471698117</v>
      </c>
      <c r="AC54">
        <v>0.59722222222222221</v>
      </c>
      <c r="AD54">
        <v>0.68799999999999994</v>
      </c>
      <c r="AE54">
        <v>72</v>
      </c>
      <c r="AF54">
        <v>0.84523809523809523</v>
      </c>
      <c r="AG54">
        <v>0.83279605575045035</v>
      </c>
      <c r="AH54">
        <v>0.77083333333333326</v>
      </c>
      <c r="AI54">
        <v>0.79254881266490762</v>
      </c>
      <c r="AJ54">
        <v>252</v>
      </c>
      <c r="AK54">
        <v>0.84199975619336576</v>
      </c>
      <c r="AL54">
        <v>0.84523809523809523</v>
      </c>
      <c r="AM54">
        <v>0.83735544666415385</v>
      </c>
      <c r="AN54">
        <v>252</v>
      </c>
    </row>
    <row r="55" spans="1:40" x14ac:dyDescent="0.25">
      <c r="A55">
        <v>4</v>
      </c>
      <c r="B55" s="1" t="s">
        <v>49</v>
      </c>
      <c r="C55" s="1" t="s">
        <v>50</v>
      </c>
      <c r="D55" s="1" t="s">
        <v>30</v>
      </c>
      <c r="E55">
        <v>32.791025876998901</v>
      </c>
      <c r="F55">
        <v>1008</v>
      </c>
      <c r="G55">
        <v>756</v>
      </c>
      <c r="H55">
        <v>252</v>
      </c>
      <c r="I55">
        <v>0.82936507936507942</v>
      </c>
      <c r="J55">
        <v>0</v>
      </c>
      <c r="K55">
        <v>0</v>
      </c>
      <c r="L55">
        <v>0.84079601990049746</v>
      </c>
      <c r="M55">
        <v>0</v>
      </c>
      <c r="N55">
        <v>0</v>
      </c>
      <c r="O55">
        <v>0.93888888888888877</v>
      </c>
      <c r="P55">
        <v>0</v>
      </c>
      <c r="Q55">
        <v>0</v>
      </c>
      <c r="R55">
        <v>0.88713910761154846</v>
      </c>
      <c r="S55" s="1" t="s">
        <v>112</v>
      </c>
      <c r="T55" s="1">
        <v>40</v>
      </c>
      <c r="U55" s="1">
        <v>32</v>
      </c>
      <c r="V55" s="1">
        <v>11</v>
      </c>
      <c r="W55" s="1">
        <v>169</v>
      </c>
      <c r="X55">
        <v>0.84079601990049746</v>
      </c>
      <c r="Y55">
        <v>0.93888888888888877</v>
      </c>
      <c r="Z55">
        <v>0.88713910761154846</v>
      </c>
      <c r="AA55">
        <v>180</v>
      </c>
      <c r="AB55">
        <v>0.78431372549019607</v>
      </c>
      <c r="AC55">
        <v>0.55555555555555558</v>
      </c>
      <c r="AD55">
        <v>0.65040650406504064</v>
      </c>
      <c r="AE55">
        <v>72</v>
      </c>
      <c r="AF55">
        <v>0.82936507936507942</v>
      </c>
      <c r="AG55">
        <v>0.81255487269534676</v>
      </c>
      <c r="AH55">
        <v>0.74722222222222223</v>
      </c>
      <c r="AI55">
        <v>0.76877280583829455</v>
      </c>
      <c r="AJ55">
        <v>252</v>
      </c>
      <c r="AK55">
        <v>0.8246582214975543</v>
      </c>
      <c r="AL55">
        <v>0.82936507936507942</v>
      </c>
      <c r="AM55">
        <v>0.81950122088397481</v>
      </c>
      <c r="AN55">
        <v>252</v>
      </c>
    </row>
    <row r="56" spans="1:40" s="3" customFormat="1" x14ac:dyDescent="0.25">
      <c r="A56" s="2" t="s">
        <v>147</v>
      </c>
      <c r="B56" s="2" t="str">
        <f>B55</f>
        <v>RE03</v>
      </c>
      <c r="C56" s="2" t="str">
        <f>C55</f>
        <v>critics</v>
      </c>
      <c r="D56" s="2" t="str">
        <f>D55</f>
        <v>Binary</v>
      </c>
      <c r="E56" s="2">
        <f>SUM(E52:E55)</f>
        <v>129.57293009757996</v>
      </c>
      <c r="F56" s="2">
        <f>F55</f>
        <v>1008</v>
      </c>
      <c r="G56" s="2">
        <f>G55</f>
        <v>756</v>
      </c>
      <c r="H56" s="2">
        <f>H55</f>
        <v>252</v>
      </c>
      <c r="I56" s="2">
        <f>SUM(I52:I55)/4</f>
        <v>0.84722222222222232</v>
      </c>
      <c r="J56" s="2">
        <f t="shared" ref="J56:L56" si="90">SUM(J52:J55)/4</f>
        <v>0</v>
      </c>
      <c r="K56" s="2">
        <f t="shared" si="90"/>
        <v>0</v>
      </c>
      <c r="L56" s="2">
        <f t="shared" si="90"/>
        <v>0.85262222970965806</v>
      </c>
      <c r="M56" s="2">
        <f>SUM(M52:M55)/4</f>
        <v>0</v>
      </c>
      <c r="N56" s="2">
        <f t="shared" ref="N56:O56" si="91">SUM(N52:N55)/4</f>
        <v>0</v>
      </c>
      <c r="O56" s="2">
        <f t="shared" si="91"/>
        <v>0.94988361266294219</v>
      </c>
      <c r="P56" s="2">
        <f>SUM(P52:P55)/4</f>
        <v>0</v>
      </c>
      <c r="Q56" s="2">
        <f t="shared" ref="Q56:R56" si="92">SUM(Q52:Q55)/4</f>
        <v>0</v>
      </c>
      <c r="R56" s="2">
        <f t="shared" si="92"/>
        <v>0.89861319090745884</v>
      </c>
      <c r="S56" s="2"/>
      <c r="T56" s="2">
        <f>ROUND(SUM(T52:T55)/4,0)</f>
        <v>43</v>
      </c>
      <c r="U56" s="2">
        <f t="shared" ref="U56:W56" si="93">ROUND(SUM(U52:U55)/4,0)</f>
        <v>30</v>
      </c>
      <c r="V56" s="2">
        <f t="shared" si="93"/>
        <v>9</v>
      </c>
      <c r="W56" s="2">
        <f t="shared" si="93"/>
        <v>171</v>
      </c>
      <c r="X56" s="2">
        <f t="shared" ref="X56" si="94">SUM(X52:X55)/4</f>
        <v>0.85262222970965806</v>
      </c>
      <c r="Y56" s="2">
        <f t="shared" ref="Y56:Z56" si="95">SUM(Y52:Y55)/4</f>
        <v>0.94988361266294219</v>
      </c>
      <c r="Z56" s="2">
        <f t="shared" si="95"/>
        <v>0.89861319090745884</v>
      </c>
      <c r="AA56" s="2">
        <f>AA55</f>
        <v>180</v>
      </c>
      <c r="AB56" s="2">
        <f t="shared" ref="AB56:AD56" si="96">SUM(AB52:AB55)/4</f>
        <v>0.82576047190364621</v>
      </c>
      <c r="AC56" s="2">
        <f t="shared" si="96"/>
        <v>0.59298896499238962</v>
      </c>
      <c r="AD56" s="2">
        <f t="shared" si="96"/>
        <v>0.690116637859292</v>
      </c>
      <c r="AE56" s="2">
        <f>AE55</f>
        <v>72</v>
      </c>
      <c r="AF56" s="2">
        <f t="shared" ref="AF56:AI56" si="97">SUM(AF52:AF55)/4</f>
        <v>0.84722222222222232</v>
      </c>
      <c r="AG56" s="2">
        <f t="shared" si="97"/>
        <v>0.83919135080665219</v>
      </c>
      <c r="AH56" s="2">
        <f t="shared" si="97"/>
        <v>0.77143628882766591</v>
      </c>
      <c r="AI56" s="2">
        <f t="shared" si="97"/>
        <v>0.79436491438337542</v>
      </c>
      <c r="AJ56" s="2">
        <f>AJ55</f>
        <v>252</v>
      </c>
      <c r="AK56" s="2">
        <f t="shared" ref="AK56:AM56" si="98">SUM(AK52:AK55)/4</f>
        <v>0.84493949123458056</v>
      </c>
      <c r="AL56" s="2">
        <f t="shared" si="98"/>
        <v>0.84722222222222232</v>
      </c>
      <c r="AM56" s="2">
        <f t="shared" si="98"/>
        <v>0.83865767179913708</v>
      </c>
      <c r="AN56" s="2">
        <f>AN55</f>
        <v>252</v>
      </c>
    </row>
    <row r="57" spans="1:40" x14ac:dyDescent="0.25">
      <c r="A57">
        <v>1</v>
      </c>
      <c r="B57" s="1" t="s">
        <v>51</v>
      </c>
      <c r="C57" s="1" t="s">
        <v>52</v>
      </c>
      <c r="D57" s="1" t="s">
        <v>30</v>
      </c>
      <c r="E57">
        <v>72.966503620147705</v>
      </c>
      <c r="F57">
        <v>2820</v>
      </c>
      <c r="G57">
        <v>2115</v>
      </c>
      <c r="H57">
        <v>705</v>
      </c>
      <c r="I57">
        <v>0.87234042553191493</v>
      </c>
      <c r="J57">
        <v>0</v>
      </c>
      <c r="K57">
        <v>0</v>
      </c>
      <c r="L57">
        <v>0.91379310344827602</v>
      </c>
      <c r="M57">
        <v>0</v>
      </c>
      <c r="N57">
        <v>0</v>
      </c>
      <c r="O57">
        <v>0.87089201877934275</v>
      </c>
      <c r="P57">
        <v>0</v>
      </c>
      <c r="Q57">
        <v>0</v>
      </c>
      <c r="R57">
        <v>0.89182692307692313</v>
      </c>
      <c r="S57" s="1" t="s">
        <v>113</v>
      </c>
      <c r="T57" s="1">
        <v>244</v>
      </c>
      <c r="U57" s="1">
        <v>35</v>
      </c>
      <c r="V57" s="1">
        <v>55</v>
      </c>
      <c r="W57" s="1">
        <v>371</v>
      </c>
      <c r="X57">
        <v>0.91379310344827602</v>
      </c>
      <c r="Y57">
        <v>0.87089201877934275</v>
      </c>
      <c r="Z57">
        <v>0.89182692307692313</v>
      </c>
      <c r="AA57">
        <v>426</v>
      </c>
      <c r="AB57">
        <v>0.81605351170568563</v>
      </c>
      <c r="AC57">
        <v>0.87455197132616491</v>
      </c>
      <c r="AD57">
        <v>0.84429065743944631</v>
      </c>
      <c r="AE57">
        <v>279</v>
      </c>
      <c r="AF57">
        <v>0.87234042553191493</v>
      </c>
      <c r="AG57">
        <v>0.86492330757698077</v>
      </c>
      <c r="AH57">
        <v>0.87272199505275383</v>
      </c>
      <c r="AI57">
        <v>0.86805879025818466</v>
      </c>
      <c r="AJ57">
        <v>705</v>
      </c>
      <c r="AK57">
        <v>0.87511317990759119</v>
      </c>
      <c r="AL57">
        <v>0.87234042553191493</v>
      </c>
      <c r="AM57">
        <v>0.87301469880336846</v>
      </c>
      <c r="AN57">
        <v>705</v>
      </c>
    </row>
    <row r="58" spans="1:40" x14ac:dyDescent="0.25">
      <c r="A58">
        <v>2</v>
      </c>
      <c r="B58" s="1" t="s">
        <v>51</v>
      </c>
      <c r="C58" s="1" t="s">
        <v>52</v>
      </c>
      <c r="D58" s="1" t="s">
        <v>30</v>
      </c>
      <c r="E58">
        <v>74.909684419631958</v>
      </c>
      <c r="F58">
        <v>2820</v>
      </c>
      <c r="G58">
        <v>2115</v>
      </c>
      <c r="H58">
        <v>705</v>
      </c>
      <c r="I58">
        <v>0.86099290780141846</v>
      </c>
      <c r="J58">
        <v>0</v>
      </c>
      <c r="K58">
        <v>0</v>
      </c>
      <c r="L58">
        <v>0.87962962962962965</v>
      </c>
      <c r="M58">
        <v>0</v>
      </c>
      <c r="N58">
        <v>0</v>
      </c>
      <c r="O58">
        <v>0.892018779342723</v>
      </c>
      <c r="P58">
        <v>0</v>
      </c>
      <c r="Q58">
        <v>0</v>
      </c>
      <c r="R58">
        <v>0.88578088578088565</v>
      </c>
      <c r="S58" s="1" t="s">
        <v>114</v>
      </c>
      <c r="T58" s="1">
        <v>227</v>
      </c>
      <c r="U58" s="1">
        <v>52</v>
      </c>
      <c r="V58" s="1">
        <v>46</v>
      </c>
      <c r="W58" s="1">
        <v>380</v>
      </c>
      <c r="X58">
        <v>0.87962962962962965</v>
      </c>
      <c r="Y58">
        <v>0.892018779342723</v>
      </c>
      <c r="Z58">
        <v>0.88578088578088565</v>
      </c>
      <c r="AA58">
        <v>426</v>
      </c>
      <c r="AB58">
        <v>0.83150183150183155</v>
      </c>
      <c r="AC58">
        <v>0.81362007168458783</v>
      </c>
      <c r="AD58">
        <v>0.82246376811594202</v>
      </c>
      <c r="AE58">
        <v>279</v>
      </c>
      <c r="AF58">
        <v>0.86099290780141846</v>
      </c>
      <c r="AG58">
        <v>0.8555657305657306</v>
      </c>
      <c r="AH58">
        <v>0.85281942551365542</v>
      </c>
      <c r="AI58">
        <v>0.85412232694841383</v>
      </c>
      <c r="AJ58">
        <v>705</v>
      </c>
      <c r="AK58">
        <v>0.8605833095194797</v>
      </c>
      <c r="AL58">
        <v>0.86099290780141846</v>
      </c>
      <c r="AM58">
        <v>0.86072347325816312</v>
      </c>
      <c r="AN58">
        <v>705</v>
      </c>
    </row>
    <row r="59" spans="1:40" x14ac:dyDescent="0.25">
      <c r="A59">
        <v>3</v>
      </c>
      <c r="B59" s="1" t="s">
        <v>51</v>
      </c>
      <c r="C59" s="1" t="s">
        <v>52</v>
      </c>
      <c r="D59" s="1" t="s">
        <v>30</v>
      </c>
      <c r="E59">
        <v>75.402569770812988</v>
      </c>
      <c r="F59">
        <v>2820</v>
      </c>
      <c r="G59">
        <v>2115</v>
      </c>
      <c r="H59">
        <v>705</v>
      </c>
      <c r="I59">
        <v>0.84964539007092199</v>
      </c>
      <c r="J59">
        <v>0</v>
      </c>
      <c r="K59">
        <v>0</v>
      </c>
      <c r="L59">
        <v>0.8571428571428571</v>
      </c>
      <c r="M59">
        <v>0</v>
      </c>
      <c r="N59">
        <v>0</v>
      </c>
      <c r="O59">
        <v>0.90140845070422537</v>
      </c>
      <c r="P59">
        <v>0</v>
      </c>
      <c r="Q59">
        <v>0</v>
      </c>
      <c r="R59">
        <v>0.8787185354691075</v>
      </c>
      <c r="S59" s="1" t="s">
        <v>115</v>
      </c>
      <c r="T59" s="1">
        <v>215</v>
      </c>
      <c r="U59" s="1">
        <v>64</v>
      </c>
      <c r="V59" s="1">
        <v>42</v>
      </c>
      <c r="W59" s="1">
        <v>384</v>
      </c>
      <c r="X59">
        <v>0.8571428571428571</v>
      </c>
      <c r="Y59">
        <v>0.90140845070422537</v>
      </c>
      <c r="Z59">
        <v>0.8787185354691075</v>
      </c>
      <c r="AA59">
        <v>426</v>
      </c>
      <c r="AB59">
        <v>0.83657587548638135</v>
      </c>
      <c r="AC59">
        <v>0.77060931899641572</v>
      </c>
      <c r="AD59">
        <v>0.80223880597014929</v>
      </c>
      <c r="AE59">
        <v>279</v>
      </c>
      <c r="AF59">
        <v>0.84964539007092199</v>
      </c>
      <c r="AG59">
        <v>0.84685936631461922</v>
      </c>
      <c r="AH59">
        <v>0.83600888485032054</v>
      </c>
      <c r="AI59">
        <v>0.84047867071962834</v>
      </c>
      <c r="AJ59">
        <v>705</v>
      </c>
      <c r="AK59">
        <v>0.84900358355114547</v>
      </c>
      <c r="AL59">
        <v>0.84964539007092199</v>
      </c>
      <c r="AM59">
        <v>0.84845208932696659</v>
      </c>
      <c r="AN59">
        <v>705</v>
      </c>
    </row>
    <row r="60" spans="1:40" x14ac:dyDescent="0.25">
      <c r="A60">
        <v>4</v>
      </c>
      <c r="B60" s="1" t="s">
        <v>51</v>
      </c>
      <c r="C60" s="1" t="s">
        <v>52</v>
      </c>
      <c r="D60" s="1" t="s">
        <v>30</v>
      </c>
      <c r="E60">
        <v>74.917443037033081</v>
      </c>
      <c r="F60">
        <v>2820</v>
      </c>
      <c r="G60">
        <v>2115</v>
      </c>
      <c r="H60">
        <v>705</v>
      </c>
      <c r="I60">
        <v>0.86950354609929081</v>
      </c>
      <c r="J60">
        <v>0</v>
      </c>
      <c r="K60">
        <v>0</v>
      </c>
      <c r="L60">
        <v>0.87082405345211578</v>
      </c>
      <c r="M60">
        <v>0</v>
      </c>
      <c r="N60">
        <v>0</v>
      </c>
      <c r="O60">
        <v>0.92</v>
      </c>
      <c r="P60">
        <v>0</v>
      </c>
      <c r="Q60">
        <v>0</v>
      </c>
      <c r="R60">
        <v>0.89473684210526316</v>
      </c>
      <c r="S60" s="1" t="s">
        <v>116</v>
      </c>
      <c r="T60" s="1">
        <v>222</v>
      </c>
      <c r="U60" s="1">
        <v>58</v>
      </c>
      <c r="V60" s="1">
        <v>34</v>
      </c>
      <c r="W60" s="1">
        <v>391</v>
      </c>
      <c r="X60">
        <v>0.87082405345211578</v>
      </c>
      <c r="Y60">
        <v>0.92</v>
      </c>
      <c r="Z60">
        <v>0.89473684210526316</v>
      </c>
      <c r="AA60">
        <v>425</v>
      </c>
      <c r="AB60">
        <v>0.8671875</v>
      </c>
      <c r="AC60">
        <v>0.79285714285714282</v>
      </c>
      <c r="AD60">
        <v>0.82835820895522394</v>
      </c>
      <c r="AE60">
        <v>280</v>
      </c>
      <c r="AF60">
        <v>0.86950354609929081</v>
      </c>
      <c r="AG60">
        <v>0.86900577672605794</v>
      </c>
      <c r="AH60">
        <v>0.85642857142857143</v>
      </c>
      <c r="AI60">
        <v>0.86154752553024361</v>
      </c>
      <c r="AJ60">
        <v>705</v>
      </c>
      <c r="AK60">
        <v>0.86937974853496347</v>
      </c>
      <c r="AL60">
        <v>0.86950354609929081</v>
      </c>
      <c r="AM60">
        <v>0.86837369702439648</v>
      </c>
      <c r="AN60">
        <v>705</v>
      </c>
    </row>
    <row r="61" spans="1:40" s="3" customFormat="1" x14ac:dyDescent="0.25">
      <c r="A61" s="2" t="s">
        <v>147</v>
      </c>
      <c r="B61" s="2" t="str">
        <f>B60</f>
        <v>SM01</v>
      </c>
      <c r="C61" s="2" t="str">
        <f>C60</f>
        <v>sb10k</v>
      </c>
      <c r="D61" s="2" t="str">
        <f>D60</f>
        <v>Binary</v>
      </c>
      <c r="E61" s="2">
        <f>SUM(E57:E60)</f>
        <v>298.19620084762573</v>
      </c>
      <c r="F61" s="2">
        <f>F60</f>
        <v>2820</v>
      </c>
      <c r="G61" s="2">
        <f>G60</f>
        <v>2115</v>
      </c>
      <c r="H61" s="2">
        <f>H60</f>
        <v>705</v>
      </c>
      <c r="I61" s="2">
        <f>SUM(I57:I60)/4</f>
        <v>0.8631205673758866</v>
      </c>
      <c r="J61" s="2">
        <f t="shared" ref="J61:L61" si="99">SUM(J57:J60)/4</f>
        <v>0</v>
      </c>
      <c r="K61" s="2">
        <f t="shared" si="99"/>
        <v>0</v>
      </c>
      <c r="L61" s="2">
        <f t="shared" si="99"/>
        <v>0.88034741091821966</v>
      </c>
      <c r="M61" s="2">
        <f>SUM(M57:M60)/4</f>
        <v>0</v>
      </c>
      <c r="N61" s="2">
        <f t="shared" ref="N61:O61" si="100">SUM(N57:N60)/4</f>
        <v>0</v>
      </c>
      <c r="O61" s="2">
        <f t="shared" si="100"/>
        <v>0.89607981220657273</v>
      </c>
      <c r="P61" s="2">
        <f>SUM(P57:P60)/4</f>
        <v>0</v>
      </c>
      <c r="Q61" s="2">
        <f t="shared" ref="Q61:R61" si="101">SUM(Q57:Q60)/4</f>
        <v>0</v>
      </c>
      <c r="R61" s="2">
        <f t="shared" si="101"/>
        <v>0.88776579660804489</v>
      </c>
      <c r="S61" s="2"/>
      <c r="T61" s="2">
        <f>ROUND(SUM(T57:T60)/4,0)</f>
        <v>227</v>
      </c>
      <c r="U61" s="2">
        <f t="shared" ref="U61:W61" si="102">ROUND(SUM(U57:U60)/4,0)</f>
        <v>52</v>
      </c>
      <c r="V61" s="2">
        <f t="shared" si="102"/>
        <v>44</v>
      </c>
      <c r="W61" s="2">
        <f t="shared" si="102"/>
        <v>382</v>
      </c>
      <c r="X61" s="2">
        <f t="shared" ref="X61" si="103">SUM(X57:X60)/4</f>
        <v>0.88034741091821966</v>
      </c>
      <c r="Y61" s="2">
        <f t="shared" ref="Y61:Z61" si="104">SUM(Y57:Y60)/4</f>
        <v>0.89607981220657273</v>
      </c>
      <c r="Z61" s="2">
        <f t="shared" si="104"/>
        <v>0.88776579660804489</v>
      </c>
      <c r="AA61" s="2">
        <f>AA60</f>
        <v>425</v>
      </c>
      <c r="AB61" s="2">
        <f t="shared" ref="AB61:AD61" si="105">SUM(AB57:AB60)/4</f>
        <v>0.83782967967347466</v>
      </c>
      <c r="AC61" s="2">
        <f t="shared" si="105"/>
        <v>0.81290962621607776</v>
      </c>
      <c r="AD61" s="2">
        <f t="shared" si="105"/>
        <v>0.82433786012019039</v>
      </c>
      <c r="AE61" s="2">
        <f>AE60</f>
        <v>280</v>
      </c>
      <c r="AF61" s="2">
        <f t="shared" ref="AF61:AI61" si="106">SUM(AF57:AF60)/4</f>
        <v>0.8631205673758866</v>
      </c>
      <c r="AG61" s="2">
        <f t="shared" si="106"/>
        <v>0.85908854529584722</v>
      </c>
      <c r="AH61" s="2">
        <f t="shared" si="106"/>
        <v>0.85449471921132525</v>
      </c>
      <c r="AI61" s="2">
        <f t="shared" si="106"/>
        <v>0.85605182836411764</v>
      </c>
      <c r="AJ61" s="2">
        <f>AJ60</f>
        <v>705</v>
      </c>
      <c r="AK61" s="2">
        <f t="shared" ref="AK61:AM61" si="107">SUM(AK57:AK60)/4</f>
        <v>0.86351995537829485</v>
      </c>
      <c r="AL61" s="2">
        <f t="shared" si="107"/>
        <v>0.8631205673758866</v>
      </c>
      <c r="AM61" s="2">
        <f t="shared" si="107"/>
        <v>0.86264098960322366</v>
      </c>
      <c r="AN61" s="2">
        <f>AN60</f>
        <v>705</v>
      </c>
    </row>
    <row r="62" spans="1:40" x14ac:dyDescent="0.25">
      <c r="A62">
        <v>1</v>
      </c>
      <c r="B62" s="1" t="s">
        <v>53</v>
      </c>
      <c r="C62" s="1" t="s">
        <v>54</v>
      </c>
      <c r="D62" s="1" t="s">
        <v>30</v>
      </c>
      <c r="E62">
        <v>119.5839340686798</v>
      </c>
      <c r="F62">
        <v>4859</v>
      </c>
      <c r="G62">
        <v>3644</v>
      </c>
      <c r="H62">
        <v>1215</v>
      </c>
      <c r="I62">
        <v>0.81893004115226342</v>
      </c>
      <c r="J62">
        <v>0</v>
      </c>
      <c r="K62">
        <v>0</v>
      </c>
      <c r="L62">
        <v>0.875</v>
      </c>
      <c r="M62">
        <v>0</v>
      </c>
      <c r="N62">
        <v>0</v>
      </c>
      <c r="O62">
        <v>0.86038186157517904</v>
      </c>
      <c r="P62">
        <v>0</v>
      </c>
      <c r="Q62">
        <v>0</v>
      </c>
      <c r="R62">
        <v>0.86762936221419973</v>
      </c>
      <c r="S62" s="1" t="s">
        <v>117</v>
      </c>
      <c r="T62" s="1">
        <v>274</v>
      </c>
      <c r="U62" s="1">
        <v>103</v>
      </c>
      <c r="V62" s="1">
        <v>117</v>
      </c>
      <c r="W62" s="1">
        <v>721</v>
      </c>
      <c r="X62">
        <v>0.875</v>
      </c>
      <c r="Y62">
        <v>0.86038186157517904</v>
      </c>
      <c r="Z62">
        <v>0.86762936221419973</v>
      </c>
      <c r="AA62">
        <v>838</v>
      </c>
      <c r="AB62">
        <v>0.70076726342710993</v>
      </c>
      <c r="AC62">
        <v>0.72679045092838201</v>
      </c>
      <c r="AD62">
        <v>0.71354166666666674</v>
      </c>
      <c r="AE62">
        <v>377</v>
      </c>
      <c r="AF62">
        <v>0.81893004115226342</v>
      </c>
      <c r="AG62">
        <v>0.78788363171355491</v>
      </c>
      <c r="AH62">
        <v>0.79358615625178053</v>
      </c>
      <c r="AI62">
        <v>0.79058551444043323</v>
      </c>
      <c r="AJ62">
        <v>1215</v>
      </c>
      <c r="AK62">
        <v>0.82093766116215672</v>
      </c>
      <c r="AL62">
        <v>0.81893004115226342</v>
      </c>
      <c r="AM62">
        <v>0.81981778919245485</v>
      </c>
      <c r="AN62">
        <v>1215</v>
      </c>
    </row>
    <row r="63" spans="1:40" x14ac:dyDescent="0.25">
      <c r="A63">
        <v>2</v>
      </c>
      <c r="B63" s="1" t="s">
        <v>53</v>
      </c>
      <c r="C63" s="1" t="s">
        <v>54</v>
      </c>
      <c r="D63" s="1" t="s">
        <v>30</v>
      </c>
      <c r="E63">
        <v>122.40033197402954</v>
      </c>
      <c r="F63">
        <v>4859</v>
      </c>
      <c r="G63">
        <v>3644</v>
      </c>
      <c r="H63">
        <v>1215</v>
      </c>
      <c r="I63">
        <v>0.84362139917695478</v>
      </c>
      <c r="J63">
        <v>0</v>
      </c>
      <c r="K63">
        <v>0</v>
      </c>
      <c r="L63">
        <v>0.8892900120336944</v>
      </c>
      <c r="M63">
        <v>0</v>
      </c>
      <c r="N63">
        <v>0</v>
      </c>
      <c r="O63">
        <v>0.88291517323775393</v>
      </c>
      <c r="P63">
        <v>0</v>
      </c>
      <c r="Q63">
        <v>0</v>
      </c>
      <c r="R63">
        <v>0.88609112709832138</v>
      </c>
      <c r="S63" s="1" t="s">
        <v>118</v>
      </c>
      <c r="T63" s="1">
        <v>286</v>
      </c>
      <c r="U63" s="1">
        <v>92</v>
      </c>
      <c r="V63" s="1">
        <v>98</v>
      </c>
      <c r="W63" s="1">
        <v>739</v>
      </c>
      <c r="X63">
        <v>0.8892900120336944</v>
      </c>
      <c r="Y63">
        <v>0.88291517323775393</v>
      </c>
      <c r="Z63">
        <v>0.88609112709832138</v>
      </c>
      <c r="AA63">
        <v>837</v>
      </c>
      <c r="AB63">
        <v>0.74479166666666663</v>
      </c>
      <c r="AC63">
        <v>0.75661375661375663</v>
      </c>
      <c r="AD63">
        <v>0.75065616797900259</v>
      </c>
      <c r="AE63">
        <v>378</v>
      </c>
      <c r="AF63">
        <v>0.84362139917695478</v>
      </c>
      <c r="AG63">
        <v>0.81704083935018046</v>
      </c>
      <c r="AH63">
        <v>0.81976446492575528</v>
      </c>
      <c r="AI63">
        <v>0.81837364753866204</v>
      </c>
      <c r="AJ63">
        <v>1215</v>
      </c>
      <c r="AK63">
        <v>0.84433497125284118</v>
      </c>
      <c r="AL63">
        <v>0.84362139917695478</v>
      </c>
      <c r="AM63">
        <v>0.84395580648342228</v>
      </c>
      <c r="AN63">
        <v>1215</v>
      </c>
    </row>
    <row r="64" spans="1:40" x14ac:dyDescent="0.25">
      <c r="A64">
        <v>3</v>
      </c>
      <c r="B64" s="1" t="s">
        <v>53</v>
      </c>
      <c r="C64" s="1" t="s">
        <v>54</v>
      </c>
      <c r="D64" s="1" t="s">
        <v>30</v>
      </c>
      <c r="E64">
        <v>122.04085731506348</v>
      </c>
      <c r="F64">
        <v>4859</v>
      </c>
      <c r="G64">
        <v>3644</v>
      </c>
      <c r="H64">
        <v>1215</v>
      </c>
      <c r="I64">
        <v>0.84526748971193411</v>
      </c>
      <c r="J64">
        <v>0</v>
      </c>
      <c r="K64">
        <v>0</v>
      </c>
      <c r="L64">
        <v>0.88493475682087785</v>
      </c>
      <c r="M64">
        <v>0</v>
      </c>
      <c r="N64">
        <v>0</v>
      </c>
      <c r="O64">
        <v>0.89127837514934294</v>
      </c>
      <c r="P64">
        <v>0</v>
      </c>
      <c r="Q64">
        <v>0</v>
      </c>
      <c r="R64">
        <v>0.88809523809523816</v>
      </c>
      <c r="S64" s="1" t="s">
        <v>119</v>
      </c>
      <c r="T64" s="1">
        <v>281</v>
      </c>
      <c r="U64" s="1">
        <v>97</v>
      </c>
      <c r="V64" s="1">
        <v>91</v>
      </c>
      <c r="W64" s="1">
        <v>746</v>
      </c>
      <c r="X64">
        <v>0.88493475682087785</v>
      </c>
      <c r="Y64">
        <v>0.89127837514934294</v>
      </c>
      <c r="Z64">
        <v>0.88809523809523816</v>
      </c>
      <c r="AA64">
        <v>837</v>
      </c>
      <c r="AB64">
        <v>0.7553763440860215</v>
      </c>
      <c r="AC64">
        <v>0.74338624338624337</v>
      </c>
      <c r="AD64">
        <v>0.74933333333333341</v>
      </c>
      <c r="AE64">
        <v>378</v>
      </c>
      <c r="AF64">
        <v>0.84526748971193411</v>
      </c>
      <c r="AG64">
        <v>0.82015555045344968</v>
      </c>
      <c r="AH64">
        <v>0.8173323092677931</v>
      </c>
      <c r="AI64">
        <v>0.81871428571428573</v>
      </c>
      <c r="AJ64">
        <v>1215</v>
      </c>
      <c r="AK64">
        <v>0.84462769508114477</v>
      </c>
      <c r="AL64">
        <v>0.84526748971193411</v>
      </c>
      <c r="AM64">
        <v>0.84492486772486786</v>
      </c>
      <c r="AN64">
        <v>1215</v>
      </c>
    </row>
    <row r="65" spans="1:40" x14ac:dyDescent="0.25">
      <c r="A65">
        <v>4</v>
      </c>
      <c r="B65" s="1" t="s">
        <v>53</v>
      </c>
      <c r="C65" s="1" t="s">
        <v>54</v>
      </c>
      <c r="D65" s="1" t="s">
        <v>30</v>
      </c>
      <c r="E65">
        <v>121.94706511497498</v>
      </c>
      <c r="F65">
        <v>4859</v>
      </c>
      <c r="G65">
        <v>3645</v>
      </c>
      <c r="H65">
        <v>1214</v>
      </c>
      <c r="I65">
        <v>0.83360790774299831</v>
      </c>
      <c r="J65">
        <v>0</v>
      </c>
      <c r="K65">
        <v>0</v>
      </c>
      <c r="L65">
        <v>0.86536248561565021</v>
      </c>
      <c r="M65">
        <v>0</v>
      </c>
      <c r="N65">
        <v>0</v>
      </c>
      <c r="O65">
        <v>0.8984468339307049</v>
      </c>
      <c r="P65">
        <v>0</v>
      </c>
      <c r="Q65">
        <v>0</v>
      </c>
      <c r="R65">
        <v>0.8815943728018758</v>
      </c>
      <c r="S65" s="1" t="s">
        <v>120</v>
      </c>
      <c r="T65" s="1">
        <v>260</v>
      </c>
      <c r="U65" s="1">
        <v>117</v>
      </c>
      <c r="V65" s="1">
        <v>85</v>
      </c>
      <c r="W65" s="1">
        <v>752</v>
      </c>
      <c r="X65">
        <v>0.86536248561565021</v>
      </c>
      <c r="Y65">
        <v>0.8984468339307049</v>
      </c>
      <c r="Z65">
        <v>0.8815943728018758</v>
      </c>
      <c r="AA65">
        <v>837</v>
      </c>
      <c r="AB65">
        <v>0.75362318840579712</v>
      </c>
      <c r="AC65">
        <v>0.68965517241379315</v>
      </c>
      <c r="AD65">
        <v>0.72022160664819945</v>
      </c>
      <c r="AE65">
        <v>377</v>
      </c>
      <c r="AF65">
        <v>0.83360790774299831</v>
      </c>
      <c r="AG65">
        <v>0.80949283701072372</v>
      </c>
      <c r="AH65">
        <v>0.79405100317224897</v>
      </c>
      <c r="AI65">
        <v>0.80090798972503763</v>
      </c>
      <c r="AJ65">
        <v>1214</v>
      </c>
      <c r="AK65">
        <v>0.83066255559249158</v>
      </c>
      <c r="AL65">
        <v>0.83360790774299831</v>
      </c>
      <c r="AM65">
        <v>0.8314810838068708</v>
      </c>
      <c r="AN65">
        <v>1214</v>
      </c>
    </row>
    <row r="66" spans="1:40" s="3" customFormat="1" x14ac:dyDescent="0.25">
      <c r="A66" s="2" t="s">
        <v>147</v>
      </c>
      <c r="B66" s="2" t="str">
        <f>B65</f>
        <v>SM02</v>
      </c>
      <c r="C66" s="2" t="str">
        <f>C65</f>
        <v>potts</v>
      </c>
      <c r="D66" s="2" t="str">
        <f>D65</f>
        <v>Binary</v>
      </c>
      <c r="E66" s="2">
        <f>SUM(E62:E65)</f>
        <v>485.9721884727478</v>
      </c>
      <c r="F66" s="2">
        <f>F65</f>
        <v>4859</v>
      </c>
      <c r="G66" s="2">
        <f>G65</f>
        <v>3645</v>
      </c>
      <c r="H66" s="2">
        <f>H65</f>
        <v>1214</v>
      </c>
      <c r="I66" s="2">
        <f>SUM(I62:I65)/4</f>
        <v>0.83535670944603757</v>
      </c>
      <c r="J66" s="2">
        <f t="shared" ref="J66:L66" si="108">SUM(J62:J65)/4</f>
        <v>0</v>
      </c>
      <c r="K66" s="2">
        <f t="shared" si="108"/>
        <v>0</v>
      </c>
      <c r="L66" s="2">
        <f t="shared" si="108"/>
        <v>0.87864681361755559</v>
      </c>
      <c r="M66" s="2">
        <f>SUM(M62:M65)/4</f>
        <v>0</v>
      </c>
      <c r="N66" s="2">
        <f t="shared" ref="N66:O66" si="109">SUM(N62:N65)/4</f>
        <v>0</v>
      </c>
      <c r="O66" s="2">
        <f t="shared" si="109"/>
        <v>0.8832555609732452</v>
      </c>
      <c r="P66" s="2">
        <f>SUM(P62:P65)/4</f>
        <v>0</v>
      </c>
      <c r="Q66" s="2">
        <f t="shared" ref="Q66:R66" si="110">SUM(Q62:Q65)/4</f>
        <v>0</v>
      </c>
      <c r="R66" s="2">
        <f t="shared" si="110"/>
        <v>0.88085252505240874</v>
      </c>
      <c r="S66" s="2"/>
      <c r="T66" s="2">
        <f>ROUND(SUM(T62:T65)/4,0)</f>
        <v>275</v>
      </c>
      <c r="U66" s="2">
        <f t="shared" ref="U66:W66" si="111">ROUND(SUM(U62:U65)/4,0)</f>
        <v>102</v>
      </c>
      <c r="V66" s="2">
        <f t="shared" si="111"/>
        <v>98</v>
      </c>
      <c r="W66" s="2">
        <f t="shared" si="111"/>
        <v>740</v>
      </c>
      <c r="X66" s="2">
        <f t="shared" ref="X66" si="112">SUM(X62:X65)/4</f>
        <v>0.87864681361755559</v>
      </c>
      <c r="Y66" s="2">
        <f t="shared" ref="Y66:Z66" si="113">SUM(Y62:Y65)/4</f>
        <v>0.8832555609732452</v>
      </c>
      <c r="Z66" s="2">
        <f t="shared" si="113"/>
        <v>0.88085252505240874</v>
      </c>
      <c r="AA66" s="2">
        <f>AA65</f>
        <v>837</v>
      </c>
      <c r="AB66" s="2">
        <f t="shared" ref="AB66:AD66" si="114">SUM(AB62:AB65)/4</f>
        <v>0.73863961564639879</v>
      </c>
      <c r="AC66" s="2">
        <f t="shared" si="114"/>
        <v>0.72911140583554379</v>
      </c>
      <c r="AD66" s="2">
        <f t="shared" si="114"/>
        <v>0.73343819365680063</v>
      </c>
      <c r="AE66" s="2">
        <f>AE65</f>
        <v>377</v>
      </c>
      <c r="AF66" s="2">
        <f t="shared" ref="AF66:AI66" si="115">SUM(AF62:AF65)/4</f>
        <v>0.83535670944603757</v>
      </c>
      <c r="AG66" s="2">
        <f t="shared" si="115"/>
        <v>0.80864321463197708</v>
      </c>
      <c r="AH66" s="2">
        <f t="shared" si="115"/>
        <v>0.80618348340439439</v>
      </c>
      <c r="AI66" s="2">
        <f t="shared" si="115"/>
        <v>0.80714535935460463</v>
      </c>
      <c r="AJ66" s="2">
        <f>AJ65</f>
        <v>1214</v>
      </c>
      <c r="AK66" s="2">
        <f t="shared" ref="AK66:AM66" si="116">SUM(AK62:AK65)/4</f>
        <v>0.83514072077215862</v>
      </c>
      <c r="AL66" s="2">
        <f t="shared" si="116"/>
        <v>0.83535670944603757</v>
      </c>
      <c r="AM66" s="2">
        <f t="shared" si="116"/>
        <v>0.83504488680190392</v>
      </c>
      <c r="AN66" s="2">
        <f>AN65</f>
        <v>1214</v>
      </c>
    </row>
    <row r="67" spans="1:40" x14ac:dyDescent="0.25">
      <c r="A67">
        <v>1</v>
      </c>
      <c r="B67" s="1" t="s">
        <v>55</v>
      </c>
      <c r="C67" s="1" t="s">
        <v>56</v>
      </c>
      <c r="D67" s="1" t="s">
        <v>30</v>
      </c>
      <c r="E67">
        <v>23.543170213699341</v>
      </c>
      <c r="F67">
        <v>587</v>
      </c>
      <c r="G67">
        <v>440</v>
      </c>
      <c r="H67">
        <v>147</v>
      </c>
      <c r="I67">
        <v>0.78911564625850339</v>
      </c>
      <c r="J67">
        <v>0</v>
      </c>
      <c r="K67">
        <v>0</v>
      </c>
      <c r="L67">
        <v>0.7567567567567568</v>
      </c>
      <c r="M67">
        <v>0</v>
      </c>
      <c r="N67">
        <v>0</v>
      </c>
      <c r="O67">
        <v>0.95454545454545459</v>
      </c>
      <c r="P67">
        <v>0</v>
      </c>
      <c r="Q67">
        <v>0</v>
      </c>
      <c r="R67">
        <v>0.84422110552763829</v>
      </c>
      <c r="S67" s="1" t="s">
        <v>121</v>
      </c>
      <c r="T67" s="1">
        <v>32</v>
      </c>
      <c r="U67" s="1">
        <v>27</v>
      </c>
      <c r="V67" s="1">
        <v>4</v>
      </c>
      <c r="W67" s="1">
        <v>84</v>
      </c>
      <c r="X67">
        <v>0.7567567567567568</v>
      </c>
      <c r="Y67">
        <v>0.95454545454545459</v>
      </c>
      <c r="Z67">
        <v>0.84422110552763829</v>
      </c>
      <c r="AA67">
        <v>88</v>
      </c>
      <c r="AB67">
        <v>0.88888888888888884</v>
      </c>
      <c r="AC67">
        <v>0.5423728813559322</v>
      </c>
      <c r="AD67">
        <v>0.67368421052631589</v>
      </c>
      <c r="AE67">
        <v>59</v>
      </c>
      <c r="AF67">
        <v>0.78911564625850339</v>
      </c>
      <c r="AG67">
        <v>0.82282282282282282</v>
      </c>
      <c r="AH67">
        <v>0.74845916795069334</v>
      </c>
      <c r="AI67">
        <v>0.75895265802697709</v>
      </c>
      <c r="AJ67">
        <v>147</v>
      </c>
      <c r="AK67">
        <v>0.80978938121795263</v>
      </c>
      <c r="AL67">
        <v>0.78911564625850339</v>
      </c>
      <c r="AM67">
        <v>0.77577432454071305</v>
      </c>
      <c r="AN67">
        <v>147</v>
      </c>
    </row>
    <row r="68" spans="1:40" x14ac:dyDescent="0.25">
      <c r="A68">
        <v>2</v>
      </c>
      <c r="B68" s="1" t="s">
        <v>55</v>
      </c>
      <c r="C68" s="1" t="s">
        <v>56</v>
      </c>
      <c r="D68" s="1" t="s">
        <v>30</v>
      </c>
      <c r="E68">
        <v>23.695166110992432</v>
      </c>
      <c r="F68">
        <v>587</v>
      </c>
      <c r="G68">
        <v>440</v>
      </c>
      <c r="H68">
        <v>147</v>
      </c>
      <c r="I68">
        <v>0.70068027210884354</v>
      </c>
      <c r="J68">
        <v>0</v>
      </c>
      <c r="K68">
        <v>0</v>
      </c>
      <c r="L68">
        <v>0.68965517241379315</v>
      </c>
      <c r="M68">
        <v>0</v>
      </c>
      <c r="N68">
        <v>0</v>
      </c>
      <c r="O68">
        <v>0.90909090909090917</v>
      </c>
      <c r="P68">
        <v>0</v>
      </c>
      <c r="Q68">
        <v>0</v>
      </c>
      <c r="R68">
        <v>0.78431372549019607</v>
      </c>
      <c r="S68" s="1" t="s">
        <v>122</v>
      </c>
      <c r="T68" s="1">
        <v>23</v>
      </c>
      <c r="U68" s="1">
        <v>36</v>
      </c>
      <c r="V68" s="1">
        <v>8</v>
      </c>
      <c r="W68" s="1">
        <v>80</v>
      </c>
      <c r="X68">
        <v>0.68965517241379315</v>
      </c>
      <c r="Y68">
        <v>0.90909090909090917</v>
      </c>
      <c r="Z68">
        <v>0.78431372549019607</v>
      </c>
      <c r="AA68">
        <v>88</v>
      </c>
      <c r="AB68">
        <v>0.74193548387096775</v>
      </c>
      <c r="AC68">
        <v>0.38983050847457629</v>
      </c>
      <c r="AD68">
        <v>0.51111111111111118</v>
      </c>
      <c r="AE68">
        <v>59</v>
      </c>
      <c r="AF68">
        <v>0.70068027210884354</v>
      </c>
      <c r="AG68">
        <v>0.71579532814238045</v>
      </c>
      <c r="AH68">
        <v>0.64946070878274265</v>
      </c>
      <c r="AI68">
        <v>0.64771241830065363</v>
      </c>
      <c r="AJ68">
        <v>147</v>
      </c>
      <c r="AK68">
        <v>0.71063842667211485</v>
      </c>
      <c r="AL68">
        <v>0.70068027210884354</v>
      </c>
      <c r="AM68">
        <v>0.67466097550131154</v>
      </c>
      <c r="AN68">
        <v>147</v>
      </c>
    </row>
    <row r="69" spans="1:40" x14ac:dyDescent="0.25">
      <c r="A69">
        <v>3</v>
      </c>
      <c r="B69" s="1" t="s">
        <v>55</v>
      </c>
      <c r="C69" s="1" t="s">
        <v>56</v>
      </c>
      <c r="D69" s="1" t="s">
        <v>30</v>
      </c>
      <c r="E69">
        <v>42.90379786491394</v>
      </c>
      <c r="F69">
        <v>587</v>
      </c>
      <c r="G69">
        <v>440</v>
      </c>
      <c r="H69">
        <v>147</v>
      </c>
      <c r="I69">
        <v>0.78911564625850339</v>
      </c>
      <c r="J69">
        <v>0</v>
      </c>
      <c r="K69">
        <v>0</v>
      </c>
      <c r="L69">
        <v>0.78</v>
      </c>
      <c r="M69">
        <v>0</v>
      </c>
      <c r="N69">
        <v>0</v>
      </c>
      <c r="O69">
        <v>0.89655172413793105</v>
      </c>
      <c r="P69">
        <v>0</v>
      </c>
      <c r="Q69">
        <v>0</v>
      </c>
      <c r="R69">
        <v>0.83422459893048129</v>
      </c>
      <c r="S69" s="1" t="s">
        <v>123</v>
      </c>
      <c r="T69" s="1">
        <v>38</v>
      </c>
      <c r="U69" s="1">
        <v>22</v>
      </c>
      <c r="V69" s="1">
        <v>9</v>
      </c>
      <c r="W69" s="1">
        <v>78</v>
      </c>
      <c r="X69">
        <v>0.78</v>
      </c>
      <c r="Y69">
        <v>0.89655172413793105</v>
      </c>
      <c r="Z69">
        <v>0.83422459893048129</v>
      </c>
      <c r="AA69">
        <v>87</v>
      </c>
      <c r="AB69">
        <v>0.80851063829787229</v>
      </c>
      <c r="AC69">
        <v>0.6333333333333333</v>
      </c>
      <c r="AD69">
        <v>0.71028037383177567</v>
      </c>
      <c r="AE69">
        <v>60</v>
      </c>
      <c r="AF69">
        <v>0.78911564625850339</v>
      </c>
      <c r="AG69">
        <v>0.7942553191489361</v>
      </c>
      <c r="AH69">
        <v>0.76494252873563218</v>
      </c>
      <c r="AI69">
        <v>0.77225248638112842</v>
      </c>
      <c r="AJ69">
        <v>147</v>
      </c>
      <c r="AK69">
        <v>0.79163699522362141</v>
      </c>
      <c r="AL69">
        <v>0.78911564625850339</v>
      </c>
      <c r="AM69">
        <v>0.78363511929835661</v>
      </c>
      <c r="AN69">
        <v>147</v>
      </c>
    </row>
    <row r="70" spans="1:40" x14ac:dyDescent="0.25">
      <c r="A70">
        <v>4</v>
      </c>
      <c r="B70" s="1" t="s">
        <v>55</v>
      </c>
      <c r="C70" s="1" t="s">
        <v>56</v>
      </c>
      <c r="D70" s="1" t="s">
        <v>30</v>
      </c>
      <c r="E70">
        <v>25.239831686019897</v>
      </c>
      <c r="F70">
        <v>587</v>
      </c>
      <c r="G70">
        <v>441</v>
      </c>
      <c r="H70">
        <v>146</v>
      </c>
      <c r="I70">
        <v>0.79452054794520544</v>
      </c>
      <c r="J70">
        <v>0</v>
      </c>
      <c r="K70">
        <v>0</v>
      </c>
      <c r="L70">
        <v>0.77669902912621358</v>
      </c>
      <c r="M70">
        <v>0</v>
      </c>
      <c r="N70">
        <v>0</v>
      </c>
      <c r="O70">
        <v>0.91954022988505757</v>
      </c>
      <c r="P70">
        <v>0</v>
      </c>
      <c r="Q70">
        <v>0</v>
      </c>
      <c r="R70">
        <v>0.8421052631578948</v>
      </c>
      <c r="S70" s="1" t="s">
        <v>124</v>
      </c>
      <c r="T70" s="1">
        <v>36</v>
      </c>
      <c r="U70" s="1">
        <v>23</v>
      </c>
      <c r="V70" s="1">
        <v>7</v>
      </c>
      <c r="W70" s="1">
        <v>80</v>
      </c>
      <c r="X70">
        <v>0.77669902912621358</v>
      </c>
      <c r="Y70">
        <v>0.91954022988505757</v>
      </c>
      <c r="Z70">
        <v>0.8421052631578948</v>
      </c>
      <c r="AA70">
        <v>87</v>
      </c>
      <c r="AB70">
        <v>0.83720930232558144</v>
      </c>
      <c r="AC70">
        <v>0.61016949152542377</v>
      </c>
      <c r="AD70">
        <v>0.70588235294117641</v>
      </c>
      <c r="AE70">
        <v>59</v>
      </c>
      <c r="AF70">
        <v>0.79452054794520544</v>
      </c>
      <c r="AG70">
        <v>0.80695416572589751</v>
      </c>
      <c r="AH70">
        <v>0.76485486070524056</v>
      </c>
      <c r="AI70">
        <v>0.77399380804953566</v>
      </c>
      <c r="AJ70">
        <v>146</v>
      </c>
      <c r="AK70">
        <v>0.8011518107615746</v>
      </c>
      <c r="AL70">
        <v>0.79452054794520544</v>
      </c>
      <c r="AM70">
        <v>0.78705627889223462</v>
      </c>
      <c r="AN70">
        <v>146</v>
      </c>
    </row>
    <row r="71" spans="1:40" s="3" customFormat="1" x14ac:dyDescent="0.25">
      <c r="A71" s="2" t="s">
        <v>147</v>
      </c>
      <c r="B71" s="2" t="str">
        <f>B70</f>
        <v>SM03</v>
      </c>
      <c r="C71" s="2" t="str">
        <f>C70</f>
        <v>multiSe</v>
      </c>
      <c r="D71" s="2" t="str">
        <f>D70</f>
        <v>Binary</v>
      </c>
      <c r="E71" s="2">
        <f>SUM(E67:E70)</f>
        <v>115.38196587562561</v>
      </c>
      <c r="F71" s="2">
        <f>F70</f>
        <v>587</v>
      </c>
      <c r="G71" s="2">
        <f>G70</f>
        <v>441</v>
      </c>
      <c r="H71" s="2">
        <f>H70</f>
        <v>146</v>
      </c>
      <c r="I71" s="2">
        <f>SUM(I67:I70)/4</f>
        <v>0.76835802814276399</v>
      </c>
      <c r="J71" s="2">
        <f t="shared" ref="J71:L71" si="117">SUM(J67:J70)/4</f>
        <v>0</v>
      </c>
      <c r="K71" s="2">
        <f t="shared" si="117"/>
        <v>0</v>
      </c>
      <c r="L71" s="2">
        <f t="shared" si="117"/>
        <v>0.75077773957419092</v>
      </c>
      <c r="M71" s="2">
        <f>SUM(M67:M70)/4</f>
        <v>0</v>
      </c>
      <c r="N71" s="2">
        <f t="shared" ref="N71:O71" si="118">SUM(N67:N70)/4</f>
        <v>0</v>
      </c>
      <c r="O71" s="2">
        <f t="shared" si="118"/>
        <v>0.91993207941483812</v>
      </c>
      <c r="P71" s="2">
        <f>SUM(P67:P70)/4</f>
        <v>0</v>
      </c>
      <c r="Q71" s="2">
        <f t="shared" ref="Q71:R71" si="119">SUM(Q67:Q70)/4</f>
        <v>0</v>
      </c>
      <c r="R71" s="2">
        <f t="shared" si="119"/>
        <v>0.8262161732765525</v>
      </c>
      <c r="S71" s="2"/>
      <c r="T71" s="2">
        <f>ROUND(SUM(T67:T70)/4,0)</f>
        <v>32</v>
      </c>
      <c r="U71" s="2">
        <f t="shared" ref="U71:W71" si="120">ROUND(SUM(U67:U70)/4,0)</f>
        <v>27</v>
      </c>
      <c r="V71" s="2">
        <f t="shared" si="120"/>
        <v>7</v>
      </c>
      <c r="W71" s="2">
        <f t="shared" si="120"/>
        <v>81</v>
      </c>
      <c r="X71" s="2">
        <f t="shared" ref="X71" si="121">SUM(X67:X70)/4</f>
        <v>0.75077773957419092</v>
      </c>
      <c r="Y71" s="2">
        <f t="shared" ref="Y71:Z71" si="122">SUM(Y67:Y70)/4</f>
        <v>0.91993207941483812</v>
      </c>
      <c r="Z71" s="2">
        <f t="shared" si="122"/>
        <v>0.8262161732765525</v>
      </c>
      <c r="AA71" s="2">
        <f>AA70</f>
        <v>87</v>
      </c>
      <c r="AB71" s="2">
        <f t="shared" ref="AB71:AD71" si="123">SUM(AB67:AB70)/4</f>
        <v>0.81913607834582758</v>
      </c>
      <c r="AC71" s="2">
        <f t="shared" si="123"/>
        <v>0.54392655367231635</v>
      </c>
      <c r="AD71" s="2">
        <f t="shared" si="123"/>
        <v>0.65023951210259479</v>
      </c>
      <c r="AE71" s="2">
        <f>AE70</f>
        <v>59</v>
      </c>
      <c r="AF71" s="2">
        <f t="shared" ref="AF71:AI71" si="124">SUM(AF67:AF70)/4</f>
        <v>0.76835802814276399</v>
      </c>
      <c r="AG71" s="2">
        <f t="shared" si="124"/>
        <v>0.78495690896000925</v>
      </c>
      <c r="AH71" s="2">
        <f t="shared" si="124"/>
        <v>0.73192931654357718</v>
      </c>
      <c r="AI71" s="2">
        <f t="shared" si="124"/>
        <v>0.73822784268957364</v>
      </c>
      <c r="AJ71" s="2">
        <f>AJ70</f>
        <v>146</v>
      </c>
      <c r="AK71" s="2">
        <f t="shared" ref="AK71:AM71" si="125">SUM(AK67:AK70)/4</f>
        <v>0.77830415346881587</v>
      </c>
      <c r="AL71" s="2">
        <f t="shared" si="125"/>
        <v>0.76835802814276399</v>
      </c>
      <c r="AM71" s="2">
        <f t="shared" si="125"/>
        <v>0.75528167455815387</v>
      </c>
      <c r="AN71" s="2">
        <f>AN70</f>
        <v>146</v>
      </c>
    </row>
    <row r="72" spans="1:40" x14ac:dyDescent="0.25">
      <c r="A72">
        <v>1</v>
      </c>
      <c r="B72" s="1" t="s">
        <v>57</v>
      </c>
      <c r="C72" s="1" t="s">
        <v>58</v>
      </c>
      <c r="D72" s="1" t="s">
        <v>30</v>
      </c>
      <c r="E72">
        <v>665.06584644317627</v>
      </c>
      <c r="F72">
        <v>28137</v>
      </c>
      <c r="G72">
        <v>21102</v>
      </c>
      <c r="H72">
        <v>7035</v>
      </c>
      <c r="I72">
        <v>0.84292821606254442</v>
      </c>
      <c r="J72">
        <v>0</v>
      </c>
      <c r="K72">
        <v>0</v>
      </c>
      <c r="L72">
        <v>0.86289156626506025</v>
      </c>
      <c r="M72">
        <v>0</v>
      </c>
      <c r="N72">
        <v>0</v>
      </c>
      <c r="O72">
        <v>0.86980811270342484</v>
      </c>
      <c r="P72">
        <v>0</v>
      </c>
      <c r="Q72">
        <v>0</v>
      </c>
      <c r="R72">
        <v>0.86633603483730481</v>
      </c>
      <c r="S72" s="1" t="s">
        <v>125</v>
      </c>
      <c r="T72" s="1">
        <v>2349</v>
      </c>
      <c r="U72" s="1">
        <v>569</v>
      </c>
      <c r="V72" s="1">
        <v>536</v>
      </c>
      <c r="W72" s="1">
        <v>3581</v>
      </c>
      <c r="X72">
        <v>0.86289156626506025</v>
      </c>
      <c r="Y72">
        <v>0.86980811270342484</v>
      </c>
      <c r="Z72">
        <v>0.86633603483730481</v>
      </c>
      <c r="AA72">
        <v>4117</v>
      </c>
      <c r="AB72">
        <v>0.81421143847486999</v>
      </c>
      <c r="AC72">
        <v>0.80500342700479777</v>
      </c>
      <c r="AD72">
        <v>0.80958125107702905</v>
      </c>
      <c r="AE72">
        <v>2918</v>
      </c>
      <c r="AF72">
        <v>0.84292821606254442</v>
      </c>
      <c r="AG72">
        <v>0.83855150236996512</v>
      </c>
      <c r="AH72">
        <v>0.8374057698541113</v>
      </c>
      <c r="AI72">
        <v>0.83795864295716693</v>
      </c>
      <c r="AJ72">
        <v>7035</v>
      </c>
      <c r="AK72">
        <v>0.84269986578293155</v>
      </c>
      <c r="AL72">
        <v>0.84292821606254442</v>
      </c>
      <c r="AM72">
        <v>0.84279510249722178</v>
      </c>
      <c r="AN72">
        <v>7035</v>
      </c>
    </row>
    <row r="73" spans="1:40" x14ac:dyDescent="0.25">
      <c r="A73">
        <v>2</v>
      </c>
      <c r="B73" s="1" t="s">
        <v>57</v>
      </c>
      <c r="C73" s="1" t="s">
        <v>58</v>
      </c>
      <c r="D73" s="1" t="s">
        <v>30</v>
      </c>
      <c r="E73">
        <v>660.129962682724</v>
      </c>
      <c r="F73">
        <v>28137</v>
      </c>
      <c r="G73">
        <v>21103</v>
      </c>
      <c r="H73">
        <v>7034</v>
      </c>
      <c r="I73">
        <v>0.84972988342337219</v>
      </c>
      <c r="J73">
        <v>0</v>
      </c>
      <c r="K73">
        <v>0</v>
      </c>
      <c r="L73">
        <v>0.8581128541325217</v>
      </c>
      <c r="M73">
        <v>0</v>
      </c>
      <c r="N73">
        <v>0</v>
      </c>
      <c r="O73">
        <v>0.89042759961127305</v>
      </c>
      <c r="P73">
        <v>0</v>
      </c>
      <c r="Q73">
        <v>0</v>
      </c>
      <c r="R73">
        <v>0.87397162274949325</v>
      </c>
      <c r="S73" s="1" t="s">
        <v>126</v>
      </c>
      <c r="T73" s="1">
        <v>2312</v>
      </c>
      <c r="U73" s="1">
        <v>606</v>
      </c>
      <c r="V73" s="1">
        <v>451</v>
      </c>
      <c r="W73" s="1">
        <v>3665</v>
      </c>
      <c r="X73">
        <v>0.8581128541325217</v>
      </c>
      <c r="Y73">
        <v>0.89042759961127305</v>
      </c>
      <c r="Z73">
        <v>0.87397162274949325</v>
      </c>
      <c r="AA73">
        <v>4116</v>
      </c>
      <c r="AB73">
        <v>0.83677162504524072</v>
      </c>
      <c r="AC73">
        <v>0.79232350925291295</v>
      </c>
      <c r="AD73">
        <v>0.81394120753388488</v>
      </c>
      <c r="AE73">
        <v>2918</v>
      </c>
      <c r="AF73">
        <v>0.84972988342337219</v>
      </c>
      <c r="AG73">
        <v>0.84744223958888121</v>
      </c>
      <c r="AH73">
        <v>0.841375554432093</v>
      </c>
      <c r="AI73">
        <v>0.84395641514168906</v>
      </c>
      <c r="AJ73">
        <v>7034</v>
      </c>
      <c r="AK73">
        <v>0.8492596118128336</v>
      </c>
      <c r="AL73">
        <v>0.84972988342337219</v>
      </c>
      <c r="AM73">
        <v>0.84906847353153125</v>
      </c>
      <c r="AN73">
        <v>7034</v>
      </c>
    </row>
    <row r="74" spans="1:40" x14ac:dyDescent="0.25">
      <c r="A74">
        <v>3</v>
      </c>
      <c r="B74" s="1" t="s">
        <v>57</v>
      </c>
      <c r="C74" s="1" t="s">
        <v>58</v>
      </c>
      <c r="D74" s="1" t="s">
        <v>30</v>
      </c>
      <c r="E74">
        <v>659.71317434310913</v>
      </c>
      <c r="F74">
        <v>28137</v>
      </c>
      <c r="G74">
        <v>21103</v>
      </c>
      <c r="H74">
        <v>7034</v>
      </c>
      <c r="I74">
        <v>0.85626954791015064</v>
      </c>
      <c r="J74">
        <v>0</v>
      </c>
      <c r="K74">
        <v>0</v>
      </c>
      <c r="L74">
        <v>0.87949156685406993</v>
      </c>
      <c r="M74">
        <v>0</v>
      </c>
      <c r="N74">
        <v>0</v>
      </c>
      <c r="O74">
        <v>0.87414965986394555</v>
      </c>
      <c r="P74">
        <v>0</v>
      </c>
      <c r="Q74">
        <v>0</v>
      </c>
      <c r="R74">
        <v>0.87681247715364929</v>
      </c>
      <c r="S74" s="1" t="s">
        <v>127</v>
      </c>
      <c r="T74" s="1">
        <v>2425</v>
      </c>
      <c r="U74" s="1">
        <v>493</v>
      </c>
      <c r="V74" s="1">
        <v>518</v>
      </c>
      <c r="W74" s="1">
        <v>3598</v>
      </c>
      <c r="X74">
        <v>0.87949156685406993</v>
      </c>
      <c r="Y74">
        <v>0.87414965986394555</v>
      </c>
      <c r="Z74">
        <v>0.87681247715364929</v>
      </c>
      <c r="AA74">
        <v>4116</v>
      </c>
      <c r="AB74">
        <v>0.82398912674142033</v>
      </c>
      <c r="AC74">
        <v>0.83104866346812889</v>
      </c>
      <c r="AD74">
        <v>0.8275038389353353</v>
      </c>
      <c r="AE74">
        <v>2918</v>
      </c>
      <c r="AF74">
        <v>0.85626954791015064</v>
      </c>
      <c r="AG74">
        <v>0.85174034679774513</v>
      </c>
      <c r="AH74">
        <v>0.85259916166603722</v>
      </c>
      <c r="AI74">
        <v>0.85215815804449235</v>
      </c>
      <c r="AJ74">
        <v>7034</v>
      </c>
      <c r="AK74">
        <v>0.85646681276696279</v>
      </c>
      <c r="AL74">
        <v>0.85626954791015064</v>
      </c>
      <c r="AM74">
        <v>0.85635717344010942</v>
      </c>
      <c r="AN74">
        <v>7034</v>
      </c>
    </row>
    <row r="75" spans="1:40" x14ac:dyDescent="0.25">
      <c r="A75">
        <v>4</v>
      </c>
      <c r="B75" s="1" t="s">
        <v>57</v>
      </c>
      <c r="C75" s="1" t="s">
        <v>58</v>
      </c>
      <c r="D75" s="1" t="s">
        <v>30</v>
      </c>
      <c r="E75">
        <v>660.03622436523438</v>
      </c>
      <c r="F75">
        <v>28137</v>
      </c>
      <c r="G75">
        <v>21103</v>
      </c>
      <c r="H75">
        <v>7034</v>
      </c>
      <c r="I75">
        <v>0.85314188228603927</v>
      </c>
      <c r="J75">
        <v>0</v>
      </c>
      <c r="K75">
        <v>0</v>
      </c>
      <c r="L75">
        <v>0.88377302140368341</v>
      </c>
      <c r="M75">
        <v>0</v>
      </c>
      <c r="N75">
        <v>0</v>
      </c>
      <c r="O75">
        <v>0.86252125333981056</v>
      </c>
      <c r="P75">
        <v>0</v>
      </c>
      <c r="Q75">
        <v>0</v>
      </c>
      <c r="R75">
        <v>0.8730178242163491</v>
      </c>
      <c r="S75" s="1" t="s">
        <v>128</v>
      </c>
      <c r="T75" s="1">
        <v>2450</v>
      </c>
      <c r="U75" s="1">
        <v>467</v>
      </c>
      <c r="V75" s="1">
        <v>566</v>
      </c>
      <c r="W75" s="1">
        <v>3551</v>
      </c>
      <c r="X75">
        <v>0.88377302140368341</v>
      </c>
      <c r="Y75">
        <v>0.86252125333981056</v>
      </c>
      <c r="Z75">
        <v>0.8730178242163491</v>
      </c>
      <c r="AA75">
        <v>4117</v>
      </c>
      <c r="AB75">
        <v>0.81233421750663126</v>
      </c>
      <c r="AC75">
        <v>0.83990401097017486</v>
      </c>
      <c r="AD75">
        <v>0.82588909489297158</v>
      </c>
      <c r="AE75">
        <v>2917</v>
      </c>
      <c r="AF75">
        <v>0.85314188228603927</v>
      </c>
      <c r="AG75">
        <v>0.84805361945515734</v>
      </c>
      <c r="AH75">
        <v>0.85121263215499265</v>
      </c>
      <c r="AI75">
        <v>0.84945345955466034</v>
      </c>
      <c r="AJ75">
        <v>7034</v>
      </c>
      <c r="AK75">
        <v>0.85414734739633313</v>
      </c>
      <c r="AL75">
        <v>0.85314188228603927</v>
      </c>
      <c r="AM75">
        <v>0.85347353882591803</v>
      </c>
      <c r="AN75">
        <v>7034</v>
      </c>
    </row>
    <row r="76" spans="1:40" s="3" customFormat="1" x14ac:dyDescent="0.25">
      <c r="A76" s="2" t="s">
        <v>147</v>
      </c>
      <c r="B76" s="2" t="str">
        <f>B75</f>
        <v>SM04</v>
      </c>
      <c r="C76" s="2" t="str">
        <f>C75</f>
        <v>gertwittersent</v>
      </c>
      <c r="D76" s="2" t="str">
        <f>D75</f>
        <v>Binary</v>
      </c>
      <c r="E76" s="2">
        <f>SUM(E72:E75)</f>
        <v>2644.9452078342438</v>
      </c>
      <c r="F76" s="2">
        <f>F75</f>
        <v>28137</v>
      </c>
      <c r="G76" s="2">
        <f>G75</f>
        <v>21103</v>
      </c>
      <c r="H76" s="2">
        <f>H75</f>
        <v>7034</v>
      </c>
      <c r="I76" s="2">
        <f>SUM(I72:I75)/4</f>
        <v>0.85051738242052666</v>
      </c>
      <c r="J76" s="2">
        <f t="shared" ref="J76:L76" si="126">SUM(J72:J75)/4</f>
        <v>0</v>
      </c>
      <c r="K76" s="2">
        <f t="shared" si="126"/>
        <v>0</v>
      </c>
      <c r="L76" s="2">
        <f t="shared" si="126"/>
        <v>0.87106725216383374</v>
      </c>
      <c r="M76" s="2">
        <f>SUM(M72:M75)/4</f>
        <v>0</v>
      </c>
      <c r="N76" s="2">
        <f t="shared" ref="N76:O76" si="127">SUM(N72:N75)/4</f>
        <v>0</v>
      </c>
      <c r="O76" s="2">
        <f t="shared" si="127"/>
        <v>0.8742266563796135</v>
      </c>
      <c r="P76" s="2">
        <f>SUM(P72:P75)/4</f>
        <v>0</v>
      </c>
      <c r="Q76" s="2">
        <f t="shared" ref="Q76:R76" si="128">SUM(Q72:Q75)/4</f>
        <v>0</v>
      </c>
      <c r="R76" s="2">
        <f t="shared" si="128"/>
        <v>0.87253448973919912</v>
      </c>
      <c r="S76" s="2"/>
      <c r="T76" s="2">
        <f>ROUND(SUM(T72:T75)/4,0)</f>
        <v>2384</v>
      </c>
      <c r="U76" s="2">
        <f t="shared" ref="U76:W76" si="129">ROUND(SUM(U72:U75)/4,0)</f>
        <v>534</v>
      </c>
      <c r="V76" s="2">
        <f t="shared" si="129"/>
        <v>518</v>
      </c>
      <c r="W76" s="2">
        <f t="shared" si="129"/>
        <v>3599</v>
      </c>
      <c r="X76" s="2">
        <f t="shared" ref="X76" si="130">SUM(X72:X75)/4</f>
        <v>0.87106725216383374</v>
      </c>
      <c r="Y76" s="2">
        <f t="shared" ref="Y76:Z76" si="131">SUM(Y72:Y75)/4</f>
        <v>0.8742266563796135</v>
      </c>
      <c r="Z76" s="2">
        <f t="shared" si="131"/>
        <v>0.87253448973919912</v>
      </c>
      <c r="AA76" s="2">
        <f>AA75</f>
        <v>4117</v>
      </c>
      <c r="AB76" s="2">
        <f t="shared" ref="AB76:AD76" si="132">SUM(AB72:AB75)/4</f>
        <v>0.8218266019420406</v>
      </c>
      <c r="AC76" s="2">
        <f t="shared" si="132"/>
        <v>0.81706990267400359</v>
      </c>
      <c r="AD76" s="2">
        <f t="shared" si="132"/>
        <v>0.81922884810980534</v>
      </c>
      <c r="AE76" s="2">
        <f>AE75</f>
        <v>2917</v>
      </c>
      <c r="AF76" s="2">
        <f t="shared" ref="AF76:AI76" si="133">SUM(AF72:AF75)/4</f>
        <v>0.85051738242052666</v>
      </c>
      <c r="AG76" s="2">
        <f t="shared" si="133"/>
        <v>0.84644692705293711</v>
      </c>
      <c r="AH76" s="2">
        <f t="shared" si="133"/>
        <v>0.84564827952680854</v>
      </c>
      <c r="AI76" s="2">
        <f t="shared" si="133"/>
        <v>0.84588166892450212</v>
      </c>
      <c r="AJ76" s="2">
        <f>AJ75</f>
        <v>7034</v>
      </c>
      <c r="AK76" s="2">
        <f t="shared" ref="AK76:AM76" si="134">SUM(AK72:AK75)/4</f>
        <v>0.85064340943976524</v>
      </c>
      <c r="AL76" s="2">
        <f t="shared" si="134"/>
        <v>0.85051738242052666</v>
      </c>
      <c r="AM76" s="2">
        <f t="shared" si="134"/>
        <v>0.85042357207369523</v>
      </c>
      <c r="AN76" s="2">
        <f>AN75</f>
        <v>7034</v>
      </c>
    </row>
    <row r="77" spans="1:40" x14ac:dyDescent="0.25">
      <c r="A77">
        <v>1</v>
      </c>
      <c r="B77" s="1" t="s">
        <v>59</v>
      </c>
      <c r="C77" s="1" t="s">
        <v>60</v>
      </c>
      <c r="D77" s="1" t="s">
        <v>30</v>
      </c>
      <c r="E77">
        <v>12.979333400726318</v>
      </c>
      <c r="F77">
        <v>156</v>
      </c>
      <c r="G77">
        <v>117</v>
      </c>
      <c r="H77">
        <v>39</v>
      </c>
      <c r="I77">
        <v>0.69230769230769229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s="1" t="s">
        <v>129</v>
      </c>
      <c r="T77" s="1">
        <v>27</v>
      </c>
      <c r="U77" s="1">
        <v>0</v>
      </c>
      <c r="V77" s="1">
        <v>12</v>
      </c>
      <c r="W77" s="1">
        <v>0</v>
      </c>
      <c r="X77">
        <v>0</v>
      </c>
      <c r="Y77">
        <v>0</v>
      </c>
      <c r="Z77">
        <v>0</v>
      </c>
      <c r="AA77">
        <v>12</v>
      </c>
      <c r="AB77">
        <v>0.69230769230769229</v>
      </c>
      <c r="AC77">
        <v>1</v>
      </c>
      <c r="AD77">
        <v>0.81818181818181812</v>
      </c>
      <c r="AE77">
        <v>27</v>
      </c>
      <c r="AF77">
        <v>0.69230769230769229</v>
      </c>
      <c r="AG77">
        <v>0.34615384615384609</v>
      </c>
      <c r="AH77">
        <v>0.5</v>
      </c>
      <c r="AI77">
        <v>0.40909090909090901</v>
      </c>
      <c r="AJ77">
        <v>39</v>
      </c>
      <c r="AK77">
        <v>0.47928994082840232</v>
      </c>
      <c r="AL77">
        <v>0.69230769230769229</v>
      </c>
      <c r="AM77">
        <v>0.56643356643356646</v>
      </c>
      <c r="AN77">
        <v>39</v>
      </c>
    </row>
    <row r="78" spans="1:40" x14ac:dyDescent="0.25">
      <c r="A78">
        <v>2</v>
      </c>
      <c r="B78" s="1" t="s">
        <v>59</v>
      </c>
      <c r="C78" s="1" t="s">
        <v>60</v>
      </c>
      <c r="D78" s="1" t="s">
        <v>30</v>
      </c>
      <c r="E78">
        <v>13.30259370803833</v>
      </c>
      <c r="F78">
        <v>156</v>
      </c>
      <c r="G78">
        <v>117</v>
      </c>
      <c r="H78">
        <v>39</v>
      </c>
      <c r="I78">
        <v>0.69230769230769229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 s="1" t="s">
        <v>129</v>
      </c>
      <c r="T78" s="1">
        <v>27</v>
      </c>
      <c r="U78" s="1">
        <v>0</v>
      </c>
      <c r="V78" s="1">
        <v>12</v>
      </c>
      <c r="W78" s="1">
        <v>0</v>
      </c>
      <c r="X78">
        <v>0</v>
      </c>
      <c r="Y78">
        <v>0</v>
      </c>
      <c r="Z78">
        <v>0</v>
      </c>
      <c r="AA78">
        <v>12</v>
      </c>
      <c r="AB78">
        <v>0.69230769230769229</v>
      </c>
      <c r="AC78">
        <v>1</v>
      </c>
      <c r="AD78">
        <v>0.81818181818181812</v>
      </c>
      <c r="AE78">
        <v>27</v>
      </c>
      <c r="AF78">
        <v>0.69230769230769229</v>
      </c>
      <c r="AG78">
        <v>0.34615384615384609</v>
      </c>
      <c r="AH78">
        <v>0.5</v>
      </c>
      <c r="AI78">
        <v>0.40909090909090901</v>
      </c>
      <c r="AJ78">
        <v>39</v>
      </c>
      <c r="AK78">
        <v>0.47928994082840232</v>
      </c>
      <c r="AL78">
        <v>0.69230769230769229</v>
      </c>
      <c r="AM78">
        <v>0.56643356643356646</v>
      </c>
      <c r="AN78">
        <v>39</v>
      </c>
    </row>
    <row r="79" spans="1:40" x14ac:dyDescent="0.25">
      <c r="A79">
        <v>3</v>
      </c>
      <c r="B79" s="1" t="s">
        <v>59</v>
      </c>
      <c r="C79" s="1" t="s">
        <v>60</v>
      </c>
      <c r="D79" s="1" t="s">
        <v>30</v>
      </c>
      <c r="E79">
        <v>12.897730350494385</v>
      </c>
      <c r="F79">
        <v>156</v>
      </c>
      <c r="G79">
        <v>117</v>
      </c>
      <c r="H79">
        <v>39</v>
      </c>
      <c r="I79">
        <v>0.69230769230769229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s="1" t="s">
        <v>129</v>
      </c>
      <c r="T79" s="1">
        <v>27</v>
      </c>
      <c r="U79" s="1">
        <v>0</v>
      </c>
      <c r="V79" s="1">
        <v>12</v>
      </c>
      <c r="W79" s="1">
        <v>0</v>
      </c>
      <c r="X79">
        <v>0</v>
      </c>
      <c r="Y79">
        <v>0</v>
      </c>
      <c r="Z79">
        <v>0</v>
      </c>
      <c r="AA79">
        <v>12</v>
      </c>
      <c r="AB79">
        <v>0.69230769230769229</v>
      </c>
      <c r="AC79">
        <v>1</v>
      </c>
      <c r="AD79">
        <v>0.81818181818181812</v>
      </c>
      <c r="AE79">
        <v>27</v>
      </c>
      <c r="AF79">
        <v>0.69230769230769229</v>
      </c>
      <c r="AG79">
        <v>0.34615384615384609</v>
      </c>
      <c r="AH79">
        <v>0.5</v>
      </c>
      <c r="AI79">
        <v>0.40909090909090901</v>
      </c>
      <c r="AJ79">
        <v>39</v>
      </c>
      <c r="AK79">
        <v>0.47928994082840232</v>
      </c>
      <c r="AL79">
        <v>0.69230769230769229</v>
      </c>
      <c r="AM79">
        <v>0.56643356643356646</v>
      </c>
      <c r="AN79">
        <v>39</v>
      </c>
    </row>
    <row r="80" spans="1:40" x14ac:dyDescent="0.25">
      <c r="A80">
        <v>4</v>
      </c>
      <c r="B80" s="1" t="s">
        <v>59</v>
      </c>
      <c r="C80" s="1" t="s">
        <v>60</v>
      </c>
      <c r="D80" s="1" t="s">
        <v>30</v>
      </c>
      <c r="E80">
        <v>12.937092304229736</v>
      </c>
      <c r="F80">
        <v>156</v>
      </c>
      <c r="G80">
        <v>117</v>
      </c>
      <c r="H80">
        <v>39</v>
      </c>
      <c r="I80">
        <v>0.66666666666666663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s="1" t="s">
        <v>130</v>
      </c>
      <c r="T80" s="1">
        <v>26</v>
      </c>
      <c r="U80" s="1">
        <v>0</v>
      </c>
      <c r="V80" s="1">
        <v>13</v>
      </c>
      <c r="W80" s="1">
        <v>0</v>
      </c>
      <c r="X80">
        <v>0</v>
      </c>
      <c r="Y80">
        <v>0</v>
      </c>
      <c r="Z80">
        <v>0</v>
      </c>
      <c r="AA80">
        <v>13</v>
      </c>
      <c r="AB80">
        <v>0.66666666666666663</v>
      </c>
      <c r="AC80">
        <v>1</v>
      </c>
      <c r="AD80">
        <v>0.8</v>
      </c>
      <c r="AE80">
        <v>26</v>
      </c>
      <c r="AF80">
        <v>0.66666666666666663</v>
      </c>
      <c r="AG80">
        <v>0.33333333333333331</v>
      </c>
      <c r="AH80">
        <v>0.5</v>
      </c>
      <c r="AI80">
        <v>0.4</v>
      </c>
      <c r="AJ80">
        <v>39</v>
      </c>
      <c r="AK80">
        <v>0.44444444444444442</v>
      </c>
      <c r="AL80">
        <v>0.66666666666666663</v>
      </c>
      <c r="AM80">
        <v>0.53333333333333333</v>
      </c>
      <c r="AN80">
        <v>39</v>
      </c>
    </row>
    <row r="81" spans="1:40" s="3" customFormat="1" x14ac:dyDescent="0.25">
      <c r="A81" s="2" t="s">
        <v>147</v>
      </c>
      <c r="B81" s="2" t="str">
        <f>B80</f>
        <v>SM05</v>
      </c>
      <c r="C81" s="2" t="str">
        <f>C80</f>
        <v>ironycorpus</v>
      </c>
      <c r="D81" s="2" t="str">
        <f>D80</f>
        <v>Binary</v>
      </c>
      <c r="E81" s="2">
        <f>SUM(E77:E80)</f>
        <v>52.11674976348877</v>
      </c>
      <c r="F81" s="2">
        <f>F80</f>
        <v>156</v>
      </c>
      <c r="G81" s="2">
        <f>G80</f>
        <v>117</v>
      </c>
      <c r="H81" s="2">
        <f>H80</f>
        <v>39</v>
      </c>
      <c r="I81" s="2">
        <f>SUM(I77:I80)/4</f>
        <v>0.68589743589743579</v>
      </c>
      <c r="J81" s="2">
        <f t="shared" ref="J81:L81" si="135">SUM(J77:J80)/4</f>
        <v>0</v>
      </c>
      <c r="K81" s="2">
        <f t="shared" si="135"/>
        <v>0</v>
      </c>
      <c r="L81" s="2">
        <f t="shared" si="135"/>
        <v>0</v>
      </c>
      <c r="M81" s="2">
        <f>SUM(M77:M80)/4</f>
        <v>0</v>
      </c>
      <c r="N81" s="2">
        <f t="shared" ref="N81:O81" si="136">SUM(N77:N80)/4</f>
        <v>0</v>
      </c>
      <c r="O81" s="2">
        <f t="shared" si="136"/>
        <v>0</v>
      </c>
      <c r="P81" s="2">
        <f>SUM(P77:P80)/4</f>
        <v>0</v>
      </c>
      <c r="Q81" s="2">
        <f t="shared" ref="Q81:R81" si="137">SUM(Q77:Q80)/4</f>
        <v>0</v>
      </c>
      <c r="R81" s="2">
        <f t="shared" si="137"/>
        <v>0</v>
      </c>
      <c r="S81" s="2"/>
      <c r="T81" s="2">
        <f>ROUND(SUM(T77:T80)/4,0)</f>
        <v>27</v>
      </c>
      <c r="U81" s="2">
        <f t="shared" ref="U81:W81" si="138">ROUND(SUM(U77:U80)/4,0)</f>
        <v>0</v>
      </c>
      <c r="V81" s="2">
        <f t="shared" si="138"/>
        <v>12</v>
      </c>
      <c r="W81" s="2">
        <f t="shared" si="138"/>
        <v>0</v>
      </c>
      <c r="X81" s="2">
        <f t="shared" ref="X81" si="139">SUM(X77:X80)/4</f>
        <v>0</v>
      </c>
      <c r="Y81" s="2">
        <f t="shared" ref="Y81:Z81" si="140">SUM(Y77:Y80)/4</f>
        <v>0</v>
      </c>
      <c r="Z81" s="2">
        <f t="shared" si="140"/>
        <v>0</v>
      </c>
      <c r="AA81" s="2">
        <f>AA80</f>
        <v>13</v>
      </c>
      <c r="AB81" s="2">
        <f t="shared" ref="AB81:AD81" si="141">SUM(AB77:AB80)/4</f>
        <v>0.68589743589743579</v>
      </c>
      <c r="AC81" s="2">
        <f t="shared" si="141"/>
        <v>1</v>
      </c>
      <c r="AD81" s="2">
        <f t="shared" si="141"/>
        <v>0.81363636363636349</v>
      </c>
      <c r="AE81" s="2">
        <f>AE80</f>
        <v>26</v>
      </c>
      <c r="AF81" s="2">
        <f t="shared" ref="AF81:AI81" si="142">SUM(AF77:AF80)/4</f>
        <v>0.68589743589743579</v>
      </c>
      <c r="AG81" s="2">
        <f t="shared" si="142"/>
        <v>0.3429487179487179</v>
      </c>
      <c r="AH81" s="2">
        <f t="shared" si="142"/>
        <v>0.5</v>
      </c>
      <c r="AI81" s="2">
        <f t="shared" si="142"/>
        <v>0.40681818181818175</v>
      </c>
      <c r="AJ81" s="2">
        <f>AJ80</f>
        <v>39</v>
      </c>
      <c r="AK81" s="2">
        <f t="shared" ref="AK81:AM81" si="143">SUM(AK77:AK80)/4</f>
        <v>0.47057856673241283</v>
      </c>
      <c r="AL81" s="2">
        <f t="shared" si="143"/>
        <v>0.68589743589743579</v>
      </c>
      <c r="AM81" s="2">
        <f t="shared" si="143"/>
        <v>0.5581585081585082</v>
      </c>
      <c r="AN81" s="2">
        <f>AN80</f>
        <v>39</v>
      </c>
    </row>
    <row r="82" spans="1:40" x14ac:dyDescent="0.25">
      <c r="A82">
        <v>1</v>
      </c>
      <c r="B82" s="1" t="s">
        <v>61</v>
      </c>
      <c r="C82" s="1" t="s">
        <v>62</v>
      </c>
      <c r="D82" s="1" t="s">
        <v>30</v>
      </c>
      <c r="E82">
        <v>18.105341196060181</v>
      </c>
      <c r="F82">
        <v>468</v>
      </c>
      <c r="G82">
        <v>351</v>
      </c>
      <c r="H82">
        <v>117</v>
      </c>
      <c r="I82">
        <v>0.61538461538461542</v>
      </c>
      <c r="J82">
        <v>0</v>
      </c>
      <c r="K82">
        <v>0</v>
      </c>
      <c r="L82">
        <v>0.60869565217391308</v>
      </c>
      <c r="M82">
        <v>0</v>
      </c>
      <c r="N82">
        <v>0</v>
      </c>
      <c r="O82">
        <v>1</v>
      </c>
      <c r="P82">
        <v>0</v>
      </c>
      <c r="Q82">
        <v>0</v>
      </c>
      <c r="R82">
        <v>0.7567567567567568</v>
      </c>
      <c r="S82" s="1" t="s">
        <v>131</v>
      </c>
      <c r="T82" s="1">
        <v>2</v>
      </c>
      <c r="U82" s="1">
        <v>45</v>
      </c>
      <c r="V82" s="1">
        <v>0</v>
      </c>
      <c r="W82" s="1">
        <v>70</v>
      </c>
      <c r="X82">
        <v>0.60869565217391308</v>
      </c>
      <c r="Y82">
        <v>1</v>
      </c>
      <c r="Z82">
        <v>0.7567567567567568</v>
      </c>
      <c r="AA82">
        <v>70</v>
      </c>
      <c r="AB82">
        <v>1</v>
      </c>
      <c r="AC82">
        <v>4.2553191489361701E-2</v>
      </c>
      <c r="AD82">
        <v>8.16326530612244E-2</v>
      </c>
      <c r="AE82">
        <v>47</v>
      </c>
      <c r="AF82">
        <v>0.61538461538461542</v>
      </c>
      <c r="AG82">
        <v>0.80434782608695654</v>
      </c>
      <c r="AH82">
        <v>0.52127659574468088</v>
      </c>
      <c r="AI82">
        <v>0.41919470490899058</v>
      </c>
      <c r="AJ82">
        <v>117</v>
      </c>
      <c r="AK82">
        <v>0.76588628762541799</v>
      </c>
      <c r="AL82">
        <v>0.61538461538461542</v>
      </c>
      <c r="AM82">
        <v>0.48555305698162837</v>
      </c>
      <c r="AN82">
        <v>117</v>
      </c>
    </row>
    <row r="83" spans="1:40" x14ac:dyDescent="0.25">
      <c r="A83">
        <v>2</v>
      </c>
      <c r="B83" s="1" t="s">
        <v>61</v>
      </c>
      <c r="C83" s="1" t="s">
        <v>62</v>
      </c>
      <c r="D83" s="1" t="s">
        <v>30</v>
      </c>
      <c r="E83">
        <v>20.093129396438599</v>
      </c>
      <c r="F83">
        <v>468</v>
      </c>
      <c r="G83">
        <v>351</v>
      </c>
      <c r="H83">
        <v>117</v>
      </c>
      <c r="I83">
        <v>0.62393162393162394</v>
      </c>
      <c r="J83">
        <v>0</v>
      </c>
      <c r="K83">
        <v>0</v>
      </c>
      <c r="L83">
        <v>0.61818181818181817</v>
      </c>
      <c r="M83">
        <v>0</v>
      </c>
      <c r="N83">
        <v>0</v>
      </c>
      <c r="O83">
        <v>0.97142857142857142</v>
      </c>
      <c r="P83">
        <v>0</v>
      </c>
      <c r="Q83">
        <v>0</v>
      </c>
      <c r="R83">
        <v>0.75555555555555542</v>
      </c>
      <c r="S83" s="1" t="s">
        <v>132</v>
      </c>
      <c r="T83" s="1">
        <v>5</v>
      </c>
      <c r="U83" s="1">
        <v>42</v>
      </c>
      <c r="V83" s="1">
        <v>2</v>
      </c>
      <c r="W83" s="1">
        <v>68</v>
      </c>
      <c r="X83">
        <v>0.61818181818181817</v>
      </c>
      <c r="Y83">
        <v>0.97142857142857142</v>
      </c>
      <c r="Z83">
        <v>0.75555555555555542</v>
      </c>
      <c r="AA83">
        <v>70</v>
      </c>
      <c r="AB83">
        <v>0.7142857142857143</v>
      </c>
      <c r="AC83">
        <v>0.1063829787234042</v>
      </c>
      <c r="AD83">
        <v>0.18518518518518509</v>
      </c>
      <c r="AE83">
        <v>47</v>
      </c>
      <c r="AF83">
        <v>0.62393162393162394</v>
      </c>
      <c r="AG83">
        <v>0.66623376623376629</v>
      </c>
      <c r="AH83">
        <v>0.5389057750759878</v>
      </c>
      <c r="AI83">
        <v>0.47037037037037033</v>
      </c>
      <c r="AJ83">
        <v>117</v>
      </c>
      <c r="AK83">
        <v>0.65678765678765672</v>
      </c>
      <c r="AL83">
        <v>0.62393162393162394</v>
      </c>
      <c r="AM83">
        <v>0.52643241532130414</v>
      </c>
      <c r="AN83">
        <v>117</v>
      </c>
    </row>
    <row r="84" spans="1:40" x14ac:dyDescent="0.25">
      <c r="A84">
        <v>3</v>
      </c>
      <c r="B84" s="1" t="s">
        <v>61</v>
      </c>
      <c r="C84" s="1" t="s">
        <v>62</v>
      </c>
      <c r="D84" s="1" t="s">
        <v>30</v>
      </c>
      <c r="E84">
        <v>20.648064374923703</v>
      </c>
      <c r="F84">
        <v>468</v>
      </c>
      <c r="G84">
        <v>351</v>
      </c>
      <c r="H84">
        <v>117</v>
      </c>
      <c r="I84">
        <v>0.65811965811965811</v>
      </c>
      <c r="J84">
        <v>0</v>
      </c>
      <c r="K84">
        <v>0</v>
      </c>
      <c r="L84">
        <v>0.64948453608247425</v>
      </c>
      <c r="M84">
        <v>0</v>
      </c>
      <c r="N84">
        <v>0</v>
      </c>
      <c r="O84">
        <v>0.91304347826086962</v>
      </c>
      <c r="P84">
        <v>0</v>
      </c>
      <c r="Q84">
        <v>0</v>
      </c>
      <c r="R84">
        <v>0.75903614457831325</v>
      </c>
      <c r="S84" s="1" t="s">
        <v>133</v>
      </c>
      <c r="T84" s="1">
        <v>14</v>
      </c>
      <c r="U84" s="1">
        <v>34</v>
      </c>
      <c r="V84" s="1">
        <v>6</v>
      </c>
      <c r="W84" s="1">
        <v>63</v>
      </c>
      <c r="X84">
        <v>0.64948453608247425</v>
      </c>
      <c r="Y84">
        <v>0.91304347826086962</v>
      </c>
      <c r="Z84">
        <v>0.75903614457831325</v>
      </c>
      <c r="AA84">
        <v>69</v>
      </c>
      <c r="AB84">
        <v>0.7</v>
      </c>
      <c r="AC84">
        <v>0.29166666666666669</v>
      </c>
      <c r="AD84">
        <v>0.41176470588235292</v>
      </c>
      <c r="AE84">
        <v>48</v>
      </c>
      <c r="AF84">
        <v>0.65811965811965811</v>
      </c>
      <c r="AG84">
        <v>0.67474226804123716</v>
      </c>
      <c r="AH84">
        <v>0.60235507246376807</v>
      </c>
      <c r="AI84">
        <v>0.58540042523033309</v>
      </c>
      <c r="AJ84">
        <v>117</v>
      </c>
      <c r="AK84">
        <v>0.67020882897171552</v>
      </c>
      <c r="AL84">
        <v>0.65811965811965811</v>
      </c>
      <c r="AM84">
        <v>0.61656581075432959</v>
      </c>
      <c r="AN84">
        <v>117</v>
      </c>
    </row>
    <row r="85" spans="1:40" x14ac:dyDescent="0.25">
      <c r="A85">
        <v>4</v>
      </c>
      <c r="B85" s="1" t="s">
        <v>61</v>
      </c>
      <c r="C85" s="1" t="s">
        <v>62</v>
      </c>
      <c r="D85" s="1" t="s">
        <v>30</v>
      </c>
      <c r="E85">
        <v>20.649347066879272</v>
      </c>
      <c r="F85">
        <v>468</v>
      </c>
      <c r="G85">
        <v>351</v>
      </c>
      <c r="H85">
        <v>117</v>
      </c>
      <c r="I85">
        <v>0.79487179487179482</v>
      </c>
      <c r="J85">
        <v>0</v>
      </c>
      <c r="K85">
        <v>0</v>
      </c>
      <c r="L85">
        <v>0.78481012658227844</v>
      </c>
      <c r="M85">
        <v>0</v>
      </c>
      <c r="N85">
        <v>0</v>
      </c>
      <c r="O85">
        <v>0.89855072463768115</v>
      </c>
      <c r="P85">
        <v>0</v>
      </c>
      <c r="Q85">
        <v>0</v>
      </c>
      <c r="R85">
        <v>0.83783783783783783</v>
      </c>
      <c r="S85" s="1" t="s">
        <v>134</v>
      </c>
      <c r="T85" s="1">
        <v>31</v>
      </c>
      <c r="U85" s="1">
        <v>17</v>
      </c>
      <c r="V85" s="1">
        <v>7</v>
      </c>
      <c r="W85" s="1">
        <v>62</v>
      </c>
      <c r="X85">
        <v>0.78481012658227844</v>
      </c>
      <c r="Y85">
        <v>0.89855072463768115</v>
      </c>
      <c r="Z85">
        <v>0.83783783783783783</v>
      </c>
      <c r="AA85">
        <v>69</v>
      </c>
      <c r="AB85">
        <v>0.81578947368421051</v>
      </c>
      <c r="AC85">
        <v>0.64583333333333337</v>
      </c>
      <c r="AD85">
        <v>0.72093023255813948</v>
      </c>
      <c r="AE85">
        <v>48</v>
      </c>
      <c r="AF85">
        <v>0.79487179487179482</v>
      </c>
      <c r="AG85">
        <v>0.80029980013324442</v>
      </c>
      <c r="AH85">
        <v>0.77219202898550732</v>
      </c>
      <c r="AI85">
        <v>0.7793840351979886</v>
      </c>
      <c r="AJ85">
        <v>117</v>
      </c>
      <c r="AK85">
        <v>0.7975196023164044</v>
      </c>
      <c r="AL85">
        <v>0.79487179487179482</v>
      </c>
      <c r="AM85">
        <v>0.78987574336411548</v>
      </c>
      <c r="AN85">
        <v>117</v>
      </c>
    </row>
    <row r="86" spans="1:40" s="3" customFormat="1" x14ac:dyDescent="0.25">
      <c r="A86" s="2" t="s">
        <v>147</v>
      </c>
      <c r="B86" s="2" t="str">
        <f>B85</f>
        <v>SM06</v>
      </c>
      <c r="C86" s="2" t="str">
        <f>C85</f>
        <v>celeb</v>
      </c>
      <c r="D86" s="2" t="str">
        <f>D85</f>
        <v>Binary</v>
      </c>
      <c r="E86" s="2">
        <f>SUM(E82:E85)</f>
        <v>79.495882034301758</v>
      </c>
      <c r="F86" s="2">
        <f>F85</f>
        <v>468</v>
      </c>
      <c r="G86" s="2">
        <f>G85</f>
        <v>351</v>
      </c>
      <c r="H86" s="2">
        <f>H85</f>
        <v>117</v>
      </c>
      <c r="I86" s="2">
        <f>SUM(I82:I85)/4</f>
        <v>0.67307692307692302</v>
      </c>
      <c r="J86" s="2">
        <f t="shared" ref="J86:L86" si="144">SUM(J82:J85)/4</f>
        <v>0</v>
      </c>
      <c r="K86" s="2">
        <f t="shared" si="144"/>
        <v>0</v>
      </c>
      <c r="L86" s="2">
        <f t="shared" si="144"/>
        <v>0.66529303325512101</v>
      </c>
      <c r="M86" s="2">
        <f>SUM(M82:M85)/4</f>
        <v>0</v>
      </c>
      <c r="N86" s="2">
        <f t="shared" ref="N86:O86" si="145">SUM(N82:N85)/4</f>
        <v>0</v>
      </c>
      <c r="O86" s="2">
        <f t="shared" si="145"/>
        <v>0.94575569358178058</v>
      </c>
      <c r="P86" s="2">
        <f>SUM(P82:P85)/4</f>
        <v>0</v>
      </c>
      <c r="Q86" s="2">
        <f t="shared" ref="Q86:R86" si="146">SUM(Q82:Q85)/4</f>
        <v>0</v>
      </c>
      <c r="R86" s="2">
        <f t="shared" si="146"/>
        <v>0.7772965736821158</v>
      </c>
      <c r="S86" s="2"/>
      <c r="T86" s="2">
        <f>ROUND(SUM(T82:T85)/4,0)</f>
        <v>13</v>
      </c>
      <c r="U86" s="2">
        <f t="shared" ref="U86:W86" si="147">ROUND(SUM(U82:U85)/4,0)</f>
        <v>35</v>
      </c>
      <c r="V86" s="2">
        <f t="shared" si="147"/>
        <v>4</v>
      </c>
      <c r="W86" s="2">
        <f t="shared" si="147"/>
        <v>66</v>
      </c>
      <c r="X86" s="2">
        <f t="shared" ref="X86" si="148">SUM(X82:X85)/4</f>
        <v>0.66529303325512101</v>
      </c>
      <c r="Y86" s="2">
        <f t="shared" ref="Y86:Z86" si="149">SUM(Y82:Y85)/4</f>
        <v>0.94575569358178058</v>
      </c>
      <c r="Z86" s="2">
        <f t="shared" si="149"/>
        <v>0.7772965736821158</v>
      </c>
      <c r="AA86" s="2">
        <f>AA85</f>
        <v>69</v>
      </c>
      <c r="AB86" s="2">
        <f t="shared" ref="AB86:AD86" si="150">SUM(AB82:AB85)/4</f>
        <v>0.8075187969924813</v>
      </c>
      <c r="AC86" s="2">
        <f t="shared" si="150"/>
        <v>0.27160904255319152</v>
      </c>
      <c r="AD86" s="2">
        <f t="shared" si="150"/>
        <v>0.3498781941717255</v>
      </c>
      <c r="AE86" s="2">
        <f>AE85</f>
        <v>48</v>
      </c>
      <c r="AF86" s="2">
        <f t="shared" ref="AF86:AI86" si="151">SUM(AF82:AF85)/4</f>
        <v>0.67307692307692302</v>
      </c>
      <c r="AG86" s="2">
        <f t="shared" si="151"/>
        <v>0.73640591512380105</v>
      </c>
      <c r="AH86" s="2">
        <f t="shared" si="151"/>
        <v>0.60868236806748599</v>
      </c>
      <c r="AI86" s="2">
        <f t="shared" si="151"/>
        <v>0.56358738392692065</v>
      </c>
      <c r="AJ86" s="2">
        <f>AJ85</f>
        <v>117</v>
      </c>
      <c r="AK86" s="2">
        <f t="shared" ref="AK86:AM86" si="152">SUM(AK82:AK85)/4</f>
        <v>0.72260059392529863</v>
      </c>
      <c r="AL86" s="2">
        <f t="shared" si="152"/>
        <v>0.67307692307692302</v>
      </c>
      <c r="AM86" s="2">
        <f t="shared" si="152"/>
        <v>0.60460675660534435</v>
      </c>
      <c r="AN86" s="2">
        <f>AN85</f>
        <v>117</v>
      </c>
    </row>
    <row r="87" spans="1:40" x14ac:dyDescent="0.25">
      <c r="A87">
        <v>1</v>
      </c>
      <c r="B87" s="1" t="s">
        <v>63</v>
      </c>
      <c r="C87" s="1" t="s">
        <v>64</v>
      </c>
      <c r="D87" s="1" t="s">
        <v>30</v>
      </c>
      <c r="E87">
        <v>1620.8856363296509</v>
      </c>
      <c r="F87">
        <v>70000</v>
      </c>
      <c r="G87">
        <v>52500</v>
      </c>
      <c r="H87">
        <v>17500</v>
      </c>
      <c r="I87">
        <v>0.91805714285714279</v>
      </c>
      <c r="J87">
        <v>0</v>
      </c>
      <c r="K87">
        <v>0</v>
      </c>
      <c r="L87">
        <v>0.91911090742438117</v>
      </c>
      <c r="M87">
        <v>0</v>
      </c>
      <c r="N87">
        <v>0</v>
      </c>
      <c r="O87">
        <v>0.91679999999999995</v>
      </c>
      <c r="P87">
        <v>0</v>
      </c>
      <c r="Q87">
        <v>0</v>
      </c>
      <c r="R87">
        <v>0.91795399931342259</v>
      </c>
      <c r="S87" s="1" t="s">
        <v>135</v>
      </c>
      <c r="T87" s="1">
        <v>8044</v>
      </c>
      <c r="U87" s="1">
        <v>706</v>
      </c>
      <c r="V87" s="1">
        <v>728</v>
      </c>
      <c r="W87" s="1">
        <v>8022</v>
      </c>
      <c r="X87">
        <v>0.91911090742438117</v>
      </c>
      <c r="Y87">
        <v>0.91679999999999995</v>
      </c>
      <c r="Z87">
        <v>0.91795399931342259</v>
      </c>
      <c r="AA87">
        <v>8750</v>
      </c>
      <c r="AB87">
        <v>0.91700866393068858</v>
      </c>
      <c r="AC87">
        <v>0.91931428571428575</v>
      </c>
      <c r="AD87">
        <v>0.91816002739413316</v>
      </c>
      <c r="AE87">
        <v>8750</v>
      </c>
      <c r="AF87">
        <v>0.91805714285714279</v>
      </c>
      <c r="AG87">
        <v>0.91805978567753499</v>
      </c>
      <c r="AH87">
        <v>0.91805714285714279</v>
      </c>
      <c r="AI87">
        <v>0.91805701335377798</v>
      </c>
      <c r="AJ87">
        <v>17500</v>
      </c>
      <c r="AK87">
        <v>0.91805978567753477</v>
      </c>
      <c r="AL87">
        <v>0.91805714285714279</v>
      </c>
      <c r="AM87">
        <v>0.91805701335377798</v>
      </c>
      <c r="AN87">
        <v>17500</v>
      </c>
    </row>
    <row r="88" spans="1:40" x14ac:dyDescent="0.25">
      <c r="A88">
        <v>2</v>
      </c>
      <c r="B88" s="1" t="s">
        <v>63</v>
      </c>
      <c r="C88" s="1" t="s">
        <v>64</v>
      </c>
      <c r="D88" s="1" t="s">
        <v>30</v>
      </c>
      <c r="E88">
        <v>1624.8036003112793</v>
      </c>
      <c r="F88">
        <v>70000</v>
      </c>
      <c r="G88">
        <v>52500</v>
      </c>
      <c r="H88">
        <v>17500</v>
      </c>
      <c r="I88">
        <v>0.91594285714285717</v>
      </c>
      <c r="J88">
        <v>0</v>
      </c>
      <c r="K88">
        <v>0</v>
      </c>
      <c r="L88">
        <v>0.91212773185369722</v>
      </c>
      <c r="M88">
        <v>0</v>
      </c>
      <c r="N88">
        <v>0</v>
      </c>
      <c r="O88">
        <v>0.9205714285714286</v>
      </c>
      <c r="P88">
        <v>0</v>
      </c>
      <c r="Q88">
        <v>0</v>
      </c>
      <c r="R88">
        <v>0.91633012911666001</v>
      </c>
      <c r="S88" s="1" t="s">
        <v>136</v>
      </c>
      <c r="T88" s="1">
        <v>7974</v>
      </c>
      <c r="U88" s="1">
        <v>776</v>
      </c>
      <c r="V88" s="1">
        <v>695</v>
      </c>
      <c r="W88" s="1">
        <v>8055</v>
      </c>
      <c r="X88">
        <v>0.91212773185369722</v>
      </c>
      <c r="Y88">
        <v>0.9205714285714286</v>
      </c>
      <c r="Z88">
        <v>0.91633012911666001</v>
      </c>
      <c r="AA88">
        <v>8750</v>
      </c>
      <c r="AB88">
        <v>0.91982927673318715</v>
      </c>
      <c r="AC88">
        <v>0.91131428571428563</v>
      </c>
      <c r="AD88">
        <v>0.91555198346633004</v>
      </c>
      <c r="AE88">
        <v>8750</v>
      </c>
      <c r="AF88">
        <v>0.91594285714285717</v>
      </c>
      <c r="AG88">
        <v>0.91597850429344241</v>
      </c>
      <c r="AH88">
        <v>0.91594285714285717</v>
      </c>
      <c r="AI88">
        <v>0.9159410562914948</v>
      </c>
      <c r="AJ88">
        <v>17500</v>
      </c>
      <c r="AK88">
        <v>0.91597850429344241</v>
      </c>
      <c r="AL88">
        <v>0.91594285714285717</v>
      </c>
      <c r="AM88">
        <v>0.91594105629149503</v>
      </c>
      <c r="AN88">
        <v>17500</v>
      </c>
    </row>
    <row r="89" spans="1:40" x14ac:dyDescent="0.25">
      <c r="A89">
        <v>3</v>
      </c>
      <c r="B89" s="1" t="s">
        <v>63</v>
      </c>
      <c r="C89" s="1" t="s">
        <v>64</v>
      </c>
      <c r="D89" s="1" t="s">
        <v>30</v>
      </c>
      <c r="E89">
        <v>1624.1552011966703</v>
      </c>
      <c r="F89">
        <v>70000</v>
      </c>
      <c r="G89">
        <v>52500</v>
      </c>
      <c r="H89">
        <v>17500</v>
      </c>
      <c r="I89">
        <v>0.91422857142857139</v>
      </c>
      <c r="J89">
        <v>0</v>
      </c>
      <c r="K89">
        <v>0</v>
      </c>
      <c r="L89">
        <v>0.91446540880503158</v>
      </c>
      <c r="M89">
        <v>0</v>
      </c>
      <c r="N89">
        <v>0</v>
      </c>
      <c r="O89">
        <v>0.91394285714285717</v>
      </c>
      <c r="P89">
        <v>0</v>
      </c>
      <c r="Q89">
        <v>0</v>
      </c>
      <c r="R89">
        <v>0.91420405830237217</v>
      </c>
      <c r="S89" s="1" t="s">
        <v>137</v>
      </c>
      <c r="T89" s="1">
        <v>8002</v>
      </c>
      <c r="U89" s="1">
        <v>748</v>
      </c>
      <c r="V89" s="1">
        <v>753</v>
      </c>
      <c r="W89" s="1">
        <v>7997</v>
      </c>
      <c r="X89">
        <v>0.91446540880503158</v>
      </c>
      <c r="Y89">
        <v>0.91394285714285717</v>
      </c>
      <c r="Z89">
        <v>0.91420405830237217</v>
      </c>
      <c r="AA89">
        <v>8750</v>
      </c>
      <c r="AB89">
        <v>0.9139920045688178</v>
      </c>
      <c r="AC89">
        <v>0.91451428571428561</v>
      </c>
      <c r="AD89">
        <v>0.91425307055127103</v>
      </c>
      <c r="AE89">
        <v>8750</v>
      </c>
      <c r="AF89">
        <v>0.91422857142857139</v>
      </c>
      <c r="AG89">
        <v>0.91422870668692457</v>
      </c>
      <c r="AH89">
        <v>0.91422857142857139</v>
      </c>
      <c r="AI89">
        <v>0.91422856442682165</v>
      </c>
      <c r="AJ89">
        <v>17500</v>
      </c>
      <c r="AK89">
        <v>0.9142287066869248</v>
      </c>
      <c r="AL89">
        <v>0.91422857142857139</v>
      </c>
      <c r="AM89">
        <v>0.91422856442682165</v>
      </c>
      <c r="AN89">
        <v>17500</v>
      </c>
    </row>
    <row r="90" spans="1:40" x14ac:dyDescent="0.25">
      <c r="A90">
        <v>4</v>
      </c>
      <c r="B90" s="1" t="s">
        <v>63</v>
      </c>
      <c r="C90" s="1" t="s">
        <v>64</v>
      </c>
      <c r="D90" s="1" t="s">
        <v>30</v>
      </c>
      <c r="E90">
        <v>1623.3595633506775</v>
      </c>
      <c r="F90">
        <v>70000</v>
      </c>
      <c r="G90">
        <v>52500</v>
      </c>
      <c r="H90">
        <v>17500</v>
      </c>
      <c r="I90">
        <v>0.91142857142857159</v>
      </c>
      <c r="J90">
        <v>0</v>
      </c>
      <c r="K90">
        <v>0</v>
      </c>
      <c r="L90">
        <v>0.91312829928850126</v>
      </c>
      <c r="M90">
        <v>0</v>
      </c>
      <c r="N90">
        <v>0</v>
      </c>
      <c r="O90">
        <v>0.90937142857142861</v>
      </c>
      <c r="P90">
        <v>0</v>
      </c>
      <c r="Q90">
        <v>0</v>
      </c>
      <c r="R90">
        <v>0.91124599175446641</v>
      </c>
      <c r="S90" s="1" t="s">
        <v>138</v>
      </c>
      <c r="T90" s="1">
        <v>7993</v>
      </c>
      <c r="U90" s="1">
        <v>757</v>
      </c>
      <c r="V90" s="1">
        <v>793</v>
      </c>
      <c r="W90" s="1">
        <v>7957</v>
      </c>
      <c r="X90">
        <v>0.91312829928850126</v>
      </c>
      <c r="Y90">
        <v>0.90937142857142861</v>
      </c>
      <c r="Z90">
        <v>0.91124599175446641</v>
      </c>
      <c r="AA90">
        <v>8750</v>
      </c>
      <c r="AB90">
        <v>0.90974277259276115</v>
      </c>
      <c r="AC90">
        <v>0.91348571428571423</v>
      </c>
      <c r="AD90">
        <v>0.91161040145985395</v>
      </c>
      <c r="AE90">
        <v>8750</v>
      </c>
      <c r="AF90">
        <v>0.91142857142857159</v>
      </c>
      <c r="AG90">
        <v>0.9114355359406312</v>
      </c>
      <c r="AH90">
        <v>0.91142857142857159</v>
      </c>
      <c r="AI90">
        <v>0.91142819660716023</v>
      </c>
      <c r="AJ90">
        <v>17500</v>
      </c>
      <c r="AK90">
        <v>0.9114355359406312</v>
      </c>
      <c r="AL90">
        <v>0.91142857142857159</v>
      </c>
      <c r="AM90">
        <v>0.91142819660716023</v>
      </c>
      <c r="AN90">
        <v>17500</v>
      </c>
    </row>
    <row r="91" spans="1:40" s="3" customFormat="1" x14ac:dyDescent="0.25">
      <c r="A91" s="2" t="s">
        <v>147</v>
      </c>
      <c r="B91" s="2" t="str">
        <f>B90</f>
        <v>RE02</v>
      </c>
      <c r="C91" s="2" t="str">
        <f>C90</f>
        <v>scare</v>
      </c>
      <c r="D91" s="2" t="str">
        <f>D90</f>
        <v>Binary</v>
      </c>
      <c r="E91" s="2">
        <f>SUM(E87:E90)</f>
        <v>6493.2040011882782</v>
      </c>
      <c r="F91" s="2">
        <f>F90</f>
        <v>70000</v>
      </c>
      <c r="G91" s="2">
        <f>G90</f>
        <v>52500</v>
      </c>
      <c r="H91" s="2">
        <f>H90</f>
        <v>17500</v>
      </c>
      <c r="I91" s="2">
        <f>SUM(I87:I90)/4</f>
        <v>0.91491428571428568</v>
      </c>
      <c r="J91" s="2">
        <f t="shared" ref="J91:L91" si="153">SUM(J87:J90)/4</f>
        <v>0</v>
      </c>
      <c r="K91" s="2">
        <f t="shared" si="153"/>
        <v>0</v>
      </c>
      <c r="L91" s="2">
        <f t="shared" si="153"/>
        <v>0.91470808684290272</v>
      </c>
      <c r="M91" s="2">
        <f>SUM(M87:M90)/4</f>
        <v>0</v>
      </c>
      <c r="N91" s="2">
        <f t="shared" ref="N91:O91" si="154">SUM(N87:N90)/4</f>
        <v>0</v>
      </c>
      <c r="O91" s="2">
        <f t="shared" si="154"/>
        <v>0.91517142857142864</v>
      </c>
      <c r="P91" s="2">
        <f>SUM(P87:P90)/4</f>
        <v>0</v>
      </c>
      <c r="Q91" s="2">
        <f t="shared" ref="Q91:R91" si="155">SUM(Q87:Q90)/4</f>
        <v>0</v>
      </c>
      <c r="R91" s="2">
        <f t="shared" si="155"/>
        <v>0.91493354462173038</v>
      </c>
      <c r="S91" s="2"/>
      <c r="T91" s="2">
        <f>ROUND(SUM(T87:T90)/4,0)</f>
        <v>8003</v>
      </c>
      <c r="U91" s="2">
        <f t="shared" ref="U91:W91" si="156">ROUND(SUM(U87:U90)/4,0)</f>
        <v>747</v>
      </c>
      <c r="V91" s="2">
        <f t="shared" si="156"/>
        <v>742</v>
      </c>
      <c r="W91" s="2">
        <f t="shared" si="156"/>
        <v>8008</v>
      </c>
      <c r="X91" s="2">
        <f t="shared" ref="X91" si="157">SUM(X87:X90)/4</f>
        <v>0.91470808684290272</v>
      </c>
      <c r="Y91" s="2">
        <f t="shared" ref="Y91:Z91" si="158">SUM(Y87:Y90)/4</f>
        <v>0.91517142857142864</v>
      </c>
      <c r="Z91" s="2">
        <f t="shared" si="158"/>
        <v>0.91493354462173038</v>
      </c>
      <c r="AA91" s="2">
        <f>AA90</f>
        <v>8750</v>
      </c>
      <c r="AB91" s="2">
        <f t="shared" ref="AB91:AD91" si="159">SUM(AB87:AB90)/4</f>
        <v>0.91514317945636359</v>
      </c>
      <c r="AC91" s="2">
        <f t="shared" si="159"/>
        <v>0.91465714285714284</v>
      </c>
      <c r="AD91" s="2">
        <f t="shared" si="159"/>
        <v>0.91489387071789696</v>
      </c>
      <c r="AE91" s="2">
        <f>AE90</f>
        <v>8750</v>
      </c>
      <c r="AF91" s="2">
        <f t="shared" ref="AF91:AI91" si="160">SUM(AF87:AF90)/4</f>
        <v>0.91491428571428568</v>
      </c>
      <c r="AG91" s="2">
        <f t="shared" si="160"/>
        <v>0.91492563314963338</v>
      </c>
      <c r="AH91" s="2">
        <f t="shared" si="160"/>
        <v>0.91491428571428568</v>
      </c>
      <c r="AI91" s="2">
        <f t="shared" si="160"/>
        <v>0.91491370766981372</v>
      </c>
      <c r="AJ91" s="2">
        <f>AJ90</f>
        <v>17500</v>
      </c>
      <c r="AK91" s="2">
        <f t="shared" ref="AK91:AM91" si="161">SUM(AK87:AK90)/4</f>
        <v>0.91492563314963338</v>
      </c>
      <c r="AL91" s="2">
        <f t="shared" si="161"/>
        <v>0.91491428571428568</v>
      </c>
      <c r="AM91" s="2">
        <f t="shared" si="161"/>
        <v>0.91491370766981372</v>
      </c>
      <c r="AN91" s="2">
        <f>AN90</f>
        <v>17500</v>
      </c>
    </row>
    <row r="92" spans="1:40" x14ac:dyDescent="0.25">
      <c r="A92">
        <v>1</v>
      </c>
      <c r="B92" s="1" t="s">
        <v>65</v>
      </c>
      <c r="C92" s="1" t="s">
        <v>66</v>
      </c>
      <c r="D92" s="1" t="s">
        <v>30</v>
      </c>
      <c r="E92">
        <v>1297.5758454799652</v>
      </c>
      <c r="F92">
        <v>55049</v>
      </c>
      <c r="G92">
        <v>41286</v>
      </c>
      <c r="H92">
        <v>13763</v>
      </c>
      <c r="I92">
        <v>0.93126498583157757</v>
      </c>
      <c r="J92">
        <v>0</v>
      </c>
      <c r="K92">
        <v>0</v>
      </c>
      <c r="L92">
        <v>0.93706088992974235</v>
      </c>
      <c r="M92">
        <v>0</v>
      </c>
      <c r="N92">
        <v>0</v>
      </c>
      <c r="O92">
        <v>0.96960823909531502</v>
      </c>
      <c r="P92">
        <v>0</v>
      </c>
      <c r="Q92">
        <v>0</v>
      </c>
      <c r="R92">
        <v>0.95305676855895205</v>
      </c>
      <c r="S92" s="1" t="s">
        <v>139</v>
      </c>
      <c r="T92" s="1">
        <v>3214</v>
      </c>
      <c r="U92" s="1">
        <v>645</v>
      </c>
      <c r="V92" s="1">
        <v>301</v>
      </c>
      <c r="W92" s="1">
        <v>9603</v>
      </c>
      <c r="X92">
        <v>0.93706088992974235</v>
      </c>
      <c r="Y92">
        <v>0.96960823909531502</v>
      </c>
      <c r="Z92">
        <v>0.95305676855895205</v>
      </c>
      <c r="AA92">
        <v>9904</v>
      </c>
      <c r="AB92">
        <v>0.91436699857752479</v>
      </c>
      <c r="AC92">
        <v>0.83285825343353204</v>
      </c>
      <c r="AD92">
        <v>0.8717114184974234</v>
      </c>
      <c r="AE92">
        <v>3859</v>
      </c>
      <c r="AF92">
        <v>0.93126498583157757</v>
      </c>
      <c r="AG92">
        <v>0.92571394425363362</v>
      </c>
      <c r="AH92">
        <v>0.90123324626442358</v>
      </c>
      <c r="AI92">
        <v>0.91238409352818761</v>
      </c>
      <c r="AJ92">
        <v>13763</v>
      </c>
      <c r="AK92">
        <v>0.93069776221571143</v>
      </c>
      <c r="AL92">
        <v>0.93126498583157757</v>
      </c>
      <c r="AM92">
        <v>0.93024839059721121</v>
      </c>
      <c r="AN92">
        <v>13763</v>
      </c>
    </row>
    <row r="93" spans="1:40" x14ac:dyDescent="0.25">
      <c r="A93">
        <v>2</v>
      </c>
      <c r="B93" s="1" t="s">
        <v>65</v>
      </c>
      <c r="C93" s="1" t="s">
        <v>66</v>
      </c>
      <c r="D93" s="1" t="s">
        <v>30</v>
      </c>
      <c r="E93">
        <v>1298.2915790081024</v>
      </c>
      <c r="F93">
        <v>55049</v>
      </c>
      <c r="G93">
        <v>41287</v>
      </c>
      <c r="H93">
        <v>13762</v>
      </c>
      <c r="I93">
        <v>0.71966283970353151</v>
      </c>
      <c r="J93">
        <v>0</v>
      </c>
      <c r="K93">
        <v>0</v>
      </c>
      <c r="L93">
        <v>0.71966283970353151</v>
      </c>
      <c r="M93">
        <v>0</v>
      </c>
      <c r="N93">
        <v>0</v>
      </c>
      <c r="O93">
        <v>1</v>
      </c>
      <c r="P93">
        <v>0</v>
      </c>
      <c r="Q93">
        <v>0</v>
      </c>
      <c r="R93">
        <v>0.83698132341756104</v>
      </c>
      <c r="S93" s="1" t="s">
        <v>140</v>
      </c>
      <c r="T93" s="1">
        <v>0</v>
      </c>
      <c r="U93" s="1">
        <v>3858</v>
      </c>
      <c r="V93" s="1">
        <v>0</v>
      </c>
      <c r="W93" s="1">
        <v>9904</v>
      </c>
      <c r="X93">
        <v>0.71966283970353151</v>
      </c>
      <c r="Y93">
        <v>1</v>
      </c>
      <c r="Z93">
        <v>0.83698132341756104</v>
      </c>
      <c r="AA93">
        <v>9904</v>
      </c>
      <c r="AB93">
        <v>0</v>
      </c>
      <c r="AC93">
        <v>0</v>
      </c>
      <c r="AD93">
        <v>0</v>
      </c>
      <c r="AE93">
        <v>3858</v>
      </c>
      <c r="AF93">
        <v>0.71966283970353151</v>
      </c>
      <c r="AG93">
        <v>0.3598314198517657</v>
      </c>
      <c r="AH93">
        <v>0.5</v>
      </c>
      <c r="AI93">
        <v>0.41849066170878052</v>
      </c>
      <c r="AJ93">
        <v>13762</v>
      </c>
      <c r="AK93">
        <v>0.51791460285015078</v>
      </c>
      <c r="AL93">
        <v>0.71966283970353151</v>
      </c>
      <c r="AM93">
        <v>0.60234435598950176</v>
      </c>
      <c r="AN93">
        <v>13762</v>
      </c>
    </row>
    <row r="94" spans="1:40" x14ac:dyDescent="0.25">
      <c r="A94">
        <v>3</v>
      </c>
      <c r="B94" s="1" t="s">
        <v>65</v>
      </c>
      <c r="C94" s="1" t="s">
        <v>66</v>
      </c>
      <c r="D94" s="1" t="s">
        <v>30</v>
      </c>
      <c r="E94">
        <v>1298.4188272953031</v>
      </c>
      <c r="F94">
        <v>55049</v>
      </c>
      <c r="G94">
        <v>41287</v>
      </c>
      <c r="H94">
        <v>13762</v>
      </c>
      <c r="I94">
        <v>0.93394855398924559</v>
      </c>
      <c r="J94">
        <v>0</v>
      </c>
      <c r="K94">
        <v>0</v>
      </c>
      <c r="L94">
        <v>0.94428529092166358</v>
      </c>
      <c r="M94">
        <v>0</v>
      </c>
      <c r="N94">
        <v>0</v>
      </c>
      <c r="O94">
        <v>0.96516558966074317</v>
      </c>
      <c r="P94">
        <v>0</v>
      </c>
      <c r="Q94">
        <v>0</v>
      </c>
      <c r="R94">
        <v>0.95461127477904839</v>
      </c>
      <c r="S94" s="1" t="s">
        <v>141</v>
      </c>
      <c r="T94" s="1">
        <v>3294</v>
      </c>
      <c r="U94" s="1">
        <v>564</v>
      </c>
      <c r="V94" s="1">
        <v>345</v>
      </c>
      <c r="W94" s="1">
        <v>9559</v>
      </c>
      <c r="X94">
        <v>0.94428529092166358</v>
      </c>
      <c r="Y94">
        <v>0.96516558966074317</v>
      </c>
      <c r="Z94">
        <v>0.95461127477904839</v>
      </c>
      <c r="AA94">
        <v>9904</v>
      </c>
      <c r="AB94">
        <v>0.90519373454245677</v>
      </c>
      <c r="AC94">
        <v>0.85381026438569207</v>
      </c>
      <c r="AD94">
        <v>0.8787515006002401</v>
      </c>
      <c r="AE94">
        <v>3858</v>
      </c>
      <c r="AF94">
        <v>0.93394855398924559</v>
      </c>
      <c r="AG94">
        <v>0.92473951273206001</v>
      </c>
      <c r="AH94">
        <v>0.90948792702321757</v>
      </c>
      <c r="AI94">
        <v>0.91668138768964424</v>
      </c>
      <c r="AJ94">
        <v>13762</v>
      </c>
      <c r="AK94">
        <v>0.93332647501474741</v>
      </c>
      <c r="AL94">
        <v>0.93394855398924559</v>
      </c>
      <c r="AM94">
        <v>0.93334496110502985</v>
      </c>
      <c r="AN94">
        <v>13762</v>
      </c>
    </row>
    <row r="95" spans="1:40" x14ac:dyDescent="0.25">
      <c r="A95">
        <v>4</v>
      </c>
      <c r="B95" s="1" t="s">
        <v>65</v>
      </c>
      <c r="C95" s="1" t="s">
        <v>66</v>
      </c>
      <c r="D95" s="1" t="s">
        <v>30</v>
      </c>
      <c r="E95">
        <v>1300.3999862670898</v>
      </c>
      <c r="F95">
        <v>55049</v>
      </c>
      <c r="G95">
        <v>41287</v>
      </c>
      <c r="H95">
        <v>13762</v>
      </c>
      <c r="I95">
        <v>0.93358523470425803</v>
      </c>
      <c r="J95">
        <v>0</v>
      </c>
      <c r="K95">
        <v>0</v>
      </c>
      <c r="L95">
        <v>0.94285151246428223</v>
      </c>
      <c r="M95">
        <v>0</v>
      </c>
      <c r="N95">
        <v>0</v>
      </c>
      <c r="O95">
        <v>0.96627284661213764</v>
      </c>
      <c r="P95">
        <v>0</v>
      </c>
      <c r="Q95">
        <v>0</v>
      </c>
      <c r="R95">
        <v>0.9544185118691404</v>
      </c>
      <c r="S95" s="1" t="s">
        <v>142</v>
      </c>
      <c r="T95" s="1">
        <v>3279</v>
      </c>
      <c r="U95" s="1">
        <v>580</v>
      </c>
      <c r="V95" s="1">
        <v>334</v>
      </c>
      <c r="W95" s="1">
        <v>9569</v>
      </c>
      <c r="X95">
        <v>0.94285151246428223</v>
      </c>
      <c r="Y95">
        <v>0.96627284661213764</v>
      </c>
      <c r="Z95">
        <v>0.9544185118691404</v>
      </c>
      <c r="AA95">
        <v>9903</v>
      </c>
      <c r="AB95">
        <v>0.90755604760586761</v>
      </c>
      <c r="AC95">
        <v>0.84970199533557922</v>
      </c>
      <c r="AD95">
        <v>0.87767665952890783</v>
      </c>
      <c r="AE95">
        <v>3859</v>
      </c>
      <c r="AF95">
        <v>0.93358523470425803</v>
      </c>
      <c r="AG95">
        <v>0.92520378003507497</v>
      </c>
      <c r="AH95">
        <v>0.90798742097385843</v>
      </c>
      <c r="AI95">
        <v>0.916047585699024</v>
      </c>
      <c r="AJ95">
        <v>13762</v>
      </c>
      <c r="AK95">
        <v>0.93295431736991941</v>
      </c>
      <c r="AL95">
        <v>0.93358523470425803</v>
      </c>
      <c r="AM95">
        <v>0.93289934254920437</v>
      </c>
      <c r="AN95">
        <v>13762</v>
      </c>
    </row>
    <row r="96" spans="1:40" s="3" customFormat="1" x14ac:dyDescent="0.25">
      <c r="A96" s="2" t="s">
        <v>147</v>
      </c>
      <c r="B96" s="2" t="str">
        <f>B95</f>
        <v>RE04</v>
      </c>
      <c r="C96" s="2" t="str">
        <f>C95</f>
        <v>filmstarts</v>
      </c>
      <c r="D96" s="2" t="str">
        <f>D95</f>
        <v>Binary</v>
      </c>
      <c r="E96" s="2">
        <f>SUM(E92:E95)</f>
        <v>5194.6862380504608</v>
      </c>
      <c r="F96" s="2">
        <f>F95</f>
        <v>55049</v>
      </c>
      <c r="G96" s="2">
        <f>G95</f>
        <v>41287</v>
      </c>
      <c r="H96" s="2">
        <f>H95</f>
        <v>13762</v>
      </c>
      <c r="I96" s="2">
        <f>SUM(I92:I95)/4</f>
        <v>0.87961540355715317</v>
      </c>
      <c r="J96" s="2">
        <f t="shared" ref="J96:L96" si="162">SUM(J92:J95)/4</f>
        <v>0</v>
      </c>
      <c r="K96" s="2">
        <f t="shared" si="162"/>
        <v>0</v>
      </c>
      <c r="L96" s="2">
        <f t="shared" si="162"/>
        <v>0.88596513325480486</v>
      </c>
      <c r="M96" s="2">
        <f>SUM(M92:M95)/4</f>
        <v>0</v>
      </c>
      <c r="N96" s="2">
        <f t="shared" ref="N96:O96" si="163">SUM(N92:N95)/4</f>
        <v>0</v>
      </c>
      <c r="O96" s="2">
        <f t="shared" si="163"/>
        <v>0.97526166884204901</v>
      </c>
      <c r="P96" s="2">
        <f>SUM(P92:P95)/4</f>
        <v>0</v>
      </c>
      <c r="Q96" s="2">
        <f t="shared" ref="Q96:R96" si="164">SUM(Q92:Q95)/4</f>
        <v>0</v>
      </c>
      <c r="R96" s="2">
        <f t="shared" si="164"/>
        <v>0.92476696965617544</v>
      </c>
      <c r="S96" s="2"/>
      <c r="T96" s="2">
        <f>ROUND(SUM(T92:T95)/4,0)</f>
        <v>2447</v>
      </c>
      <c r="U96" s="2">
        <f t="shared" ref="U96:W96" si="165">ROUND(SUM(U92:U95)/4,0)</f>
        <v>1412</v>
      </c>
      <c r="V96" s="2">
        <f t="shared" si="165"/>
        <v>245</v>
      </c>
      <c r="W96" s="2">
        <f t="shared" si="165"/>
        <v>9659</v>
      </c>
      <c r="X96" s="2">
        <f t="shared" ref="X96" si="166">SUM(X92:X95)/4</f>
        <v>0.88596513325480486</v>
      </c>
      <c r="Y96" s="2">
        <f t="shared" ref="Y96:Z96" si="167">SUM(Y92:Y95)/4</f>
        <v>0.97526166884204901</v>
      </c>
      <c r="Z96" s="2">
        <f t="shared" si="167"/>
        <v>0.92476696965617544</v>
      </c>
      <c r="AA96" s="2">
        <f>AA95</f>
        <v>9903</v>
      </c>
      <c r="AB96" s="2">
        <f t="shared" ref="AB96:AD96" si="168">SUM(AB92:AB95)/4</f>
        <v>0.68177919518146235</v>
      </c>
      <c r="AC96" s="2">
        <f t="shared" si="168"/>
        <v>0.63409262828870083</v>
      </c>
      <c r="AD96" s="2">
        <f t="shared" si="168"/>
        <v>0.65703489465664289</v>
      </c>
      <c r="AE96" s="2">
        <f>AE95</f>
        <v>3859</v>
      </c>
      <c r="AF96" s="2">
        <f t="shared" ref="AF96:AI96" si="169">SUM(AF92:AF95)/4</f>
        <v>0.87961540355715317</v>
      </c>
      <c r="AG96" s="2">
        <f t="shared" si="169"/>
        <v>0.78387216421813355</v>
      </c>
      <c r="AH96" s="2">
        <f t="shared" si="169"/>
        <v>0.80467714856537487</v>
      </c>
      <c r="AI96" s="2">
        <f t="shared" si="169"/>
        <v>0.79090093215640911</v>
      </c>
      <c r="AJ96" s="2">
        <f>AJ95</f>
        <v>13762</v>
      </c>
      <c r="AK96" s="2">
        <f t="shared" ref="AK96:AM96" si="170">SUM(AK92:AK95)/4</f>
        <v>0.82872328936263218</v>
      </c>
      <c r="AL96" s="2">
        <f t="shared" si="170"/>
        <v>0.87961540355715317</v>
      </c>
      <c r="AM96" s="2">
        <f t="shared" si="170"/>
        <v>0.84970926256023682</v>
      </c>
      <c r="AN96" s="2">
        <f>AN95</f>
        <v>13762</v>
      </c>
    </row>
    <row r="97" spans="1:40" x14ac:dyDescent="0.25">
      <c r="A97">
        <v>1</v>
      </c>
      <c r="B97" s="1" t="s">
        <v>67</v>
      </c>
      <c r="C97" s="1" t="s">
        <v>68</v>
      </c>
      <c r="D97" s="1" t="s">
        <v>30</v>
      </c>
      <c r="E97">
        <v>1653.7257418632507</v>
      </c>
      <c r="F97">
        <v>70000</v>
      </c>
      <c r="G97">
        <v>52500</v>
      </c>
      <c r="H97">
        <v>17500</v>
      </c>
      <c r="I97">
        <v>0.91834285714285724</v>
      </c>
      <c r="J97">
        <v>0</v>
      </c>
      <c r="K97">
        <v>0</v>
      </c>
      <c r="L97">
        <v>0.89835673087387091</v>
      </c>
      <c r="M97">
        <v>0</v>
      </c>
      <c r="N97">
        <v>0</v>
      </c>
      <c r="O97">
        <v>0.94342857142857139</v>
      </c>
      <c r="P97">
        <v>0</v>
      </c>
      <c r="Q97">
        <v>0</v>
      </c>
      <c r="R97">
        <v>0.92034115614025302</v>
      </c>
      <c r="S97" s="1" t="s">
        <v>143</v>
      </c>
      <c r="T97" s="1">
        <v>7816</v>
      </c>
      <c r="U97" s="1">
        <v>934</v>
      </c>
      <c r="V97" s="1">
        <v>495</v>
      </c>
      <c r="W97" s="1">
        <v>8255</v>
      </c>
      <c r="X97">
        <v>0.89835673087387091</v>
      </c>
      <c r="Y97">
        <v>0.94342857142857139</v>
      </c>
      <c r="Z97">
        <v>0.92034115614025302</v>
      </c>
      <c r="AA97">
        <v>8750</v>
      </c>
      <c r="AB97">
        <v>0.94044038021898679</v>
      </c>
      <c r="AC97">
        <v>0.89325714285714286</v>
      </c>
      <c r="AD97">
        <v>0.91624172088388722</v>
      </c>
      <c r="AE97">
        <v>8750</v>
      </c>
      <c r="AF97">
        <v>0.91834285714285724</v>
      </c>
      <c r="AG97">
        <v>0.9193985555464288</v>
      </c>
      <c r="AH97">
        <v>0.91834285714285724</v>
      </c>
      <c r="AI97">
        <v>0.91829143851207018</v>
      </c>
      <c r="AJ97">
        <v>17500</v>
      </c>
      <c r="AK97">
        <v>0.9193985555464288</v>
      </c>
      <c r="AL97">
        <v>0.91834285714285724</v>
      </c>
      <c r="AM97">
        <v>0.91829143851207018</v>
      </c>
      <c r="AN97">
        <v>17500</v>
      </c>
    </row>
    <row r="98" spans="1:40" x14ac:dyDescent="0.25">
      <c r="A98">
        <v>2</v>
      </c>
      <c r="B98" s="1" t="s">
        <v>67</v>
      </c>
      <c r="C98" s="1" t="s">
        <v>68</v>
      </c>
      <c r="D98" s="1" t="s">
        <v>30</v>
      </c>
      <c r="E98">
        <v>1657.1849675178528</v>
      </c>
      <c r="F98">
        <v>70000</v>
      </c>
      <c r="G98">
        <v>52500</v>
      </c>
      <c r="H98">
        <v>17500</v>
      </c>
      <c r="I98">
        <v>0.91754285714285722</v>
      </c>
      <c r="J98">
        <v>0</v>
      </c>
      <c r="K98">
        <v>0</v>
      </c>
      <c r="L98">
        <v>0.90294474467850439</v>
      </c>
      <c r="M98">
        <v>0</v>
      </c>
      <c r="N98">
        <v>0</v>
      </c>
      <c r="O98">
        <v>0.93565714285714285</v>
      </c>
      <c r="P98">
        <v>0</v>
      </c>
      <c r="Q98">
        <v>0</v>
      </c>
      <c r="R98">
        <v>0.91900993433237921</v>
      </c>
      <c r="S98" s="1" t="s">
        <v>144</v>
      </c>
      <c r="T98" s="1">
        <v>7870</v>
      </c>
      <c r="U98" s="1">
        <v>880</v>
      </c>
      <c r="V98" s="1">
        <v>563</v>
      </c>
      <c r="W98" s="1">
        <v>8187</v>
      </c>
      <c r="X98">
        <v>0.90294474467850439</v>
      </c>
      <c r="Y98">
        <v>0.93565714285714285</v>
      </c>
      <c r="Z98">
        <v>0.91900993433237921</v>
      </c>
      <c r="AA98">
        <v>8750</v>
      </c>
      <c r="AB98">
        <v>0.93323846792363319</v>
      </c>
      <c r="AC98">
        <v>0.89942857142857147</v>
      </c>
      <c r="AD98">
        <v>0.91602164930454522</v>
      </c>
      <c r="AE98">
        <v>8750</v>
      </c>
      <c r="AF98">
        <v>0.91754285714285722</v>
      </c>
      <c r="AG98">
        <v>0.91809160630106879</v>
      </c>
      <c r="AH98">
        <v>0.91754285714285722</v>
      </c>
      <c r="AI98">
        <v>0.91751579181846221</v>
      </c>
      <c r="AJ98">
        <v>17500</v>
      </c>
      <c r="AK98">
        <v>0.91809160630106879</v>
      </c>
      <c r="AL98">
        <v>0.91754285714285722</v>
      </c>
      <c r="AM98">
        <v>0.91751579181846199</v>
      </c>
      <c r="AN98">
        <v>17500</v>
      </c>
    </row>
    <row r="99" spans="1:40" x14ac:dyDescent="0.25">
      <c r="A99">
        <v>3</v>
      </c>
      <c r="B99" s="1" t="s">
        <v>67</v>
      </c>
      <c r="C99" s="1" t="s">
        <v>68</v>
      </c>
      <c r="D99" s="1" t="s">
        <v>30</v>
      </c>
      <c r="E99">
        <v>1654.5943005084991</v>
      </c>
      <c r="F99">
        <v>70000</v>
      </c>
      <c r="G99">
        <v>52500</v>
      </c>
      <c r="H99">
        <v>17500</v>
      </c>
      <c r="I99">
        <v>0.9207428571428572</v>
      </c>
      <c r="J99">
        <v>0</v>
      </c>
      <c r="K99">
        <v>0</v>
      </c>
      <c r="L99">
        <v>0.91472344260448357</v>
      </c>
      <c r="M99">
        <v>0</v>
      </c>
      <c r="N99">
        <v>0</v>
      </c>
      <c r="O99">
        <v>0.92800000000000005</v>
      </c>
      <c r="P99">
        <v>0</v>
      </c>
      <c r="Q99">
        <v>0</v>
      </c>
      <c r="R99">
        <v>0.92131389345889825</v>
      </c>
      <c r="S99" s="1" t="s">
        <v>145</v>
      </c>
      <c r="T99" s="1">
        <v>7993</v>
      </c>
      <c r="U99" s="1">
        <v>757</v>
      </c>
      <c r="V99" s="1">
        <v>630</v>
      </c>
      <c r="W99" s="1">
        <v>8120</v>
      </c>
      <c r="X99">
        <v>0.91472344260448357</v>
      </c>
      <c r="Y99">
        <v>0.92800000000000005</v>
      </c>
      <c r="Z99">
        <v>0.92131389345889825</v>
      </c>
      <c r="AA99">
        <v>8750</v>
      </c>
      <c r="AB99">
        <v>0.92693958019250844</v>
      </c>
      <c r="AC99">
        <v>0.91348571428571423</v>
      </c>
      <c r="AD99">
        <v>0.92016347205433724</v>
      </c>
      <c r="AE99">
        <v>8750</v>
      </c>
      <c r="AF99">
        <v>0.9207428571428572</v>
      </c>
      <c r="AG99">
        <v>0.92083151139849595</v>
      </c>
      <c r="AH99">
        <v>0.9207428571428572</v>
      </c>
      <c r="AI99">
        <v>0.92073868275661763</v>
      </c>
      <c r="AJ99">
        <v>17500</v>
      </c>
      <c r="AK99">
        <v>0.92083151139849595</v>
      </c>
      <c r="AL99">
        <v>0.9207428571428572</v>
      </c>
      <c r="AM99">
        <v>0.92073868275661763</v>
      </c>
      <c r="AN99">
        <v>17500</v>
      </c>
    </row>
    <row r="100" spans="1:40" x14ac:dyDescent="0.25">
      <c r="A100">
        <v>4</v>
      </c>
      <c r="B100" s="1" t="s">
        <v>67</v>
      </c>
      <c r="C100" s="1" t="s">
        <v>68</v>
      </c>
      <c r="D100" s="1" t="s">
        <v>30</v>
      </c>
      <c r="E100">
        <v>1659.2488763332367</v>
      </c>
      <c r="F100">
        <v>70000</v>
      </c>
      <c r="G100">
        <v>52500</v>
      </c>
      <c r="H100">
        <v>17500</v>
      </c>
      <c r="I100">
        <v>0.91948571428571424</v>
      </c>
      <c r="J100">
        <v>0</v>
      </c>
      <c r="K100">
        <v>0</v>
      </c>
      <c r="L100">
        <v>0.90392868933641468</v>
      </c>
      <c r="M100">
        <v>0</v>
      </c>
      <c r="N100">
        <v>0</v>
      </c>
      <c r="O100">
        <v>0.9387428571428571</v>
      </c>
      <c r="P100">
        <v>0</v>
      </c>
      <c r="Q100">
        <v>0</v>
      </c>
      <c r="R100">
        <v>0.92100689577843808</v>
      </c>
      <c r="S100" s="1" t="s">
        <v>146</v>
      </c>
      <c r="T100" s="1">
        <v>7877</v>
      </c>
      <c r="U100" s="1">
        <v>873</v>
      </c>
      <c r="V100" s="1">
        <v>536</v>
      </c>
      <c r="W100" s="1">
        <v>8214</v>
      </c>
      <c r="X100">
        <v>0.90392868933641468</v>
      </c>
      <c r="Y100">
        <v>0.9387428571428571</v>
      </c>
      <c r="Z100">
        <v>0.92100689577843808</v>
      </c>
      <c r="AA100">
        <v>8750</v>
      </c>
      <c r="AB100">
        <v>0.93628907642933556</v>
      </c>
      <c r="AC100">
        <v>0.90022857142857138</v>
      </c>
      <c r="AD100">
        <v>0.91790479519897439</v>
      </c>
      <c r="AE100">
        <v>8750</v>
      </c>
      <c r="AF100">
        <v>0.91948571428571424</v>
      </c>
      <c r="AG100">
        <v>0.92010888288287518</v>
      </c>
      <c r="AH100">
        <v>0.91948571428571424</v>
      </c>
      <c r="AI100">
        <v>0.91945584548870629</v>
      </c>
      <c r="AJ100">
        <v>17500</v>
      </c>
      <c r="AK100">
        <v>0.92010888288287518</v>
      </c>
      <c r="AL100">
        <v>0.91948571428571424</v>
      </c>
      <c r="AM100">
        <v>0.91945584548870618</v>
      </c>
      <c r="AN100">
        <v>17500</v>
      </c>
    </row>
    <row r="101" spans="1:40" s="3" customFormat="1" x14ac:dyDescent="0.25">
      <c r="A101" s="2" t="s">
        <v>147</v>
      </c>
      <c r="B101" s="2" t="str">
        <f>B100</f>
        <v>RE05</v>
      </c>
      <c r="C101" s="2" t="str">
        <f>C100</f>
        <v>amazonreviews</v>
      </c>
      <c r="D101" s="2" t="str">
        <f>D100</f>
        <v>Binary</v>
      </c>
      <c r="E101" s="2">
        <f>SUM(E97:E100)</f>
        <v>6624.7538862228394</v>
      </c>
      <c r="F101" s="2">
        <f>F100</f>
        <v>70000</v>
      </c>
      <c r="G101" s="2">
        <f>G100</f>
        <v>52500</v>
      </c>
      <c r="H101" s="2">
        <f>H100</f>
        <v>17500</v>
      </c>
      <c r="I101" s="2">
        <f>SUM(I97:I100)/4</f>
        <v>0.91902857142857153</v>
      </c>
      <c r="J101" s="2">
        <f t="shared" ref="J101:L101" si="171">SUM(J97:J100)/4</f>
        <v>0</v>
      </c>
      <c r="K101" s="2">
        <f t="shared" si="171"/>
        <v>0</v>
      </c>
      <c r="L101" s="2">
        <f t="shared" si="171"/>
        <v>0.90498840187331842</v>
      </c>
      <c r="M101" s="2">
        <f>SUM(M97:M100)/4</f>
        <v>0</v>
      </c>
      <c r="N101" s="2">
        <f t="shared" ref="N101:O101" si="172">SUM(N97:N100)/4</f>
        <v>0</v>
      </c>
      <c r="O101" s="2">
        <f t="shared" si="172"/>
        <v>0.93645714285714288</v>
      </c>
      <c r="P101" s="2">
        <f>SUM(P97:P100)/4</f>
        <v>0</v>
      </c>
      <c r="Q101" s="2">
        <f t="shared" ref="Q101:R101" si="173">SUM(Q97:Q100)/4</f>
        <v>0</v>
      </c>
      <c r="R101" s="2">
        <f t="shared" si="173"/>
        <v>0.92041796992749214</v>
      </c>
      <c r="S101" s="2"/>
      <c r="T101" s="2">
        <f>ROUND(SUM(T97:T100)/4,0)</f>
        <v>7889</v>
      </c>
      <c r="U101" s="2">
        <f t="shared" ref="U101:W101" si="174">ROUND(SUM(U97:U100)/4,0)</f>
        <v>861</v>
      </c>
      <c r="V101" s="2">
        <f t="shared" si="174"/>
        <v>556</v>
      </c>
      <c r="W101" s="2">
        <f t="shared" si="174"/>
        <v>8194</v>
      </c>
      <c r="X101" s="2">
        <f t="shared" ref="X101" si="175">SUM(X97:X100)/4</f>
        <v>0.90498840187331842</v>
      </c>
      <c r="Y101" s="2">
        <f t="shared" ref="Y101:Z101" si="176">SUM(Y97:Y100)/4</f>
        <v>0.93645714285714288</v>
      </c>
      <c r="Z101" s="2">
        <f t="shared" si="176"/>
        <v>0.92041796992749214</v>
      </c>
      <c r="AA101" s="2">
        <f>AA100</f>
        <v>8750</v>
      </c>
      <c r="AB101" s="2">
        <f t="shared" ref="AB101:AD101" si="177">SUM(AB97:AB100)/4</f>
        <v>0.934226876191116</v>
      </c>
      <c r="AC101" s="2">
        <f t="shared" si="177"/>
        <v>0.90159999999999996</v>
      </c>
      <c r="AD101" s="2">
        <f t="shared" si="177"/>
        <v>0.91758290936043596</v>
      </c>
      <c r="AE101" s="2">
        <f>AE100</f>
        <v>8750</v>
      </c>
      <c r="AF101" s="2">
        <f t="shared" ref="AF101:AI101" si="178">SUM(AF97:AF100)/4</f>
        <v>0.91902857142857153</v>
      </c>
      <c r="AG101" s="2">
        <f t="shared" si="178"/>
        <v>0.91960763903221721</v>
      </c>
      <c r="AH101" s="2">
        <f t="shared" si="178"/>
        <v>0.91902857142857153</v>
      </c>
      <c r="AI101" s="2">
        <f t="shared" si="178"/>
        <v>0.91900043964396405</v>
      </c>
      <c r="AJ101" s="2">
        <f>AJ100</f>
        <v>17500</v>
      </c>
      <c r="AK101" s="2">
        <f t="shared" ref="AK101:AM101" si="179">SUM(AK97:AK100)/4</f>
        <v>0.91960763903221721</v>
      </c>
      <c r="AL101" s="2">
        <f t="shared" si="179"/>
        <v>0.91902857142857153</v>
      </c>
      <c r="AM101" s="2">
        <f t="shared" si="179"/>
        <v>0.91900043964396405</v>
      </c>
      <c r="AN101" s="2">
        <f>AN100</f>
        <v>17500</v>
      </c>
    </row>
    <row r="104" spans="1:40" x14ac:dyDescent="0.25">
      <c r="D104" t="s">
        <v>69</v>
      </c>
    </row>
    <row r="105" spans="1:40" x14ac:dyDescent="0.25">
      <c r="D105" t="s">
        <v>70</v>
      </c>
    </row>
    <row r="106" spans="1:40" x14ac:dyDescent="0.25">
      <c r="D106" t="s">
        <v>71</v>
      </c>
    </row>
    <row r="107" spans="1:40" x14ac:dyDescent="0.25">
      <c r="D107" t="s">
        <v>72</v>
      </c>
    </row>
    <row r="108" spans="1:40" x14ac:dyDescent="0.25">
      <c r="D108" t="s">
        <v>73</v>
      </c>
    </row>
    <row r="109" spans="1:40" x14ac:dyDescent="0.25">
      <c r="D109" t="s">
        <v>74</v>
      </c>
    </row>
    <row r="110" spans="1:40" x14ac:dyDescent="0.25">
      <c r="D110" t="s">
        <v>75</v>
      </c>
    </row>
    <row r="111" spans="1:40" x14ac:dyDescent="0.25">
      <c r="D111" t="s">
        <v>76</v>
      </c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A5CE2-967D-43D3-9816-7681535C53C0}">
  <dimension ref="A1:L19"/>
  <sheetViews>
    <sheetView zoomScale="190" zoomScaleNormal="190" workbookViewId="0">
      <selection activeCell="D19" sqref="A2:D19"/>
    </sheetView>
  </sheetViews>
  <sheetFormatPr baseColWidth="10" defaultRowHeight="15" x14ac:dyDescent="0.25"/>
  <cols>
    <col min="5" max="5" width="13.140625" customWidth="1"/>
    <col min="7" max="7" width="12.28515625" customWidth="1"/>
    <col min="8" max="8" width="12" customWidth="1"/>
    <col min="12" max="12" width="13.140625" customWidth="1"/>
  </cols>
  <sheetData>
    <row r="1" spans="1:12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155</v>
      </c>
      <c r="F1" s="7" t="s">
        <v>152</v>
      </c>
      <c r="G1" s="7" t="s">
        <v>153</v>
      </c>
      <c r="H1" s="7" t="s">
        <v>154</v>
      </c>
      <c r="I1" s="7" t="s">
        <v>243</v>
      </c>
      <c r="J1" s="7" t="s">
        <v>244</v>
      </c>
      <c r="K1" s="7" t="s">
        <v>245</v>
      </c>
      <c r="L1" s="8" t="s">
        <v>173</v>
      </c>
    </row>
    <row r="2" spans="1:12" x14ac:dyDescent="0.25">
      <c r="A2" s="5" t="s">
        <v>147</v>
      </c>
      <c r="B2" s="5" t="s">
        <v>28</v>
      </c>
      <c r="C2" s="5" t="s">
        <v>29</v>
      </c>
      <c r="D2" s="5" t="s">
        <v>77</v>
      </c>
      <c r="E2" s="5">
        <v>0</v>
      </c>
      <c r="F2" s="5">
        <v>0</v>
      </c>
      <c r="G2" s="5">
        <v>0</v>
      </c>
      <c r="H2" s="5">
        <v>14</v>
      </c>
      <c r="I2" s="5">
        <v>0</v>
      </c>
      <c r="J2" s="5">
        <v>0</v>
      </c>
      <c r="K2" s="5">
        <v>14</v>
      </c>
      <c r="L2">
        <f>J2/(J2+K2+I2)</f>
        <v>0</v>
      </c>
    </row>
    <row r="3" spans="1:12" x14ac:dyDescent="0.25">
      <c r="A3" s="6" t="s">
        <v>147</v>
      </c>
      <c r="B3" s="6" t="s">
        <v>31</v>
      </c>
      <c r="C3" s="6" t="s">
        <v>32</v>
      </c>
      <c r="D3" s="6" t="s">
        <v>77</v>
      </c>
      <c r="E3" s="6">
        <v>0</v>
      </c>
      <c r="F3" s="6">
        <v>0</v>
      </c>
      <c r="G3" s="6">
        <v>0</v>
      </c>
      <c r="H3" s="6">
        <v>51</v>
      </c>
      <c r="I3" s="6">
        <v>45</v>
      </c>
      <c r="J3" s="6">
        <v>0</v>
      </c>
      <c r="K3" s="6">
        <v>6</v>
      </c>
      <c r="L3">
        <f t="shared" ref="L3:L19" si="0">J3/(J3+K3+I3)</f>
        <v>0</v>
      </c>
    </row>
    <row r="4" spans="1:12" x14ac:dyDescent="0.25">
      <c r="A4" s="5" t="s">
        <v>147</v>
      </c>
      <c r="B4" s="5" t="s">
        <v>35</v>
      </c>
      <c r="C4" s="5" t="s">
        <v>36</v>
      </c>
      <c r="D4" s="5" t="s">
        <v>77</v>
      </c>
      <c r="E4" s="5">
        <v>0</v>
      </c>
      <c r="F4" s="5">
        <v>0</v>
      </c>
      <c r="G4" s="5">
        <v>0</v>
      </c>
      <c r="H4" s="5">
        <v>17</v>
      </c>
      <c r="I4" s="5">
        <v>17</v>
      </c>
      <c r="J4" s="5">
        <v>0</v>
      </c>
      <c r="K4" s="5">
        <v>0</v>
      </c>
      <c r="L4">
        <f t="shared" si="0"/>
        <v>0</v>
      </c>
    </row>
    <row r="5" spans="1:12" x14ac:dyDescent="0.25">
      <c r="A5" s="6" t="s">
        <v>147</v>
      </c>
      <c r="B5" s="6" t="s">
        <v>37</v>
      </c>
      <c r="C5" s="6" t="s">
        <v>38</v>
      </c>
      <c r="D5" s="6" t="s">
        <v>77</v>
      </c>
      <c r="E5" s="6">
        <v>0.58279282597510673</v>
      </c>
      <c r="F5" s="6">
        <v>0.58035206980519483</v>
      </c>
      <c r="G5" s="6">
        <v>0.58051285538196518</v>
      </c>
      <c r="H5" s="6">
        <v>384</v>
      </c>
      <c r="I5" s="6">
        <v>28</v>
      </c>
      <c r="J5" s="6">
        <v>223</v>
      </c>
      <c r="K5" s="6">
        <v>133</v>
      </c>
      <c r="L5">
        <f t="shared" si="0"/>
        <v>0.58072916666666663</v>
      </c>
    </row>
    <row r="6" spans="1:12" x14ac:dyDescent="0.25">
      <c r="A6" s="5" t="s">
        <v>147</v>
      </c>
      <c r="B6" s="5" t="s">
        <v>39</v>
      </c>
      <c r="C6" s="5" t="s">
        <v>40</v>
      </c>
      <c r="D6" s="5" t="s">
        <v>77</v>
      </c>
      <c r="E6" s="5">
        <v>0.72379923480275588</v>
      </c>
      <c r="F6" s="5">
        <v>0.34921830177854274</v>
      </c>
      <c r="G6" s="5">
        <v>0.39293542714595342</v>
      </c>
      <c r="H6" s="5">
        <v>83</v>
      </c>
      <c r="I6" s="5">
        <v>14</v>
      </c>
      <c r="J6" s="5">
        <v>29</v>
      </c>
      <c r="K6" s="5">
        <v>40</v>
      </c>
      <c r="L6">
        <f t="shared" si="0"/>
        <v>0.3493975903614458</v>
      </c>
    </row>
    <row r="7" spans="1:12" x14ac:dyDescent="0.25">
      <c r="A7" s="6" t="s">
        <v>147</v>
      </c>
      <c r="B7" s="6" t="s">
        <v>41</v>
      </c>
      <c r="C7" s="6" t="s">
        <v>42</v>
      </c>
      <c r="D7" s="6" t="s">
        <v>77</v>
      </c>
      <c r="E7" s="6">
        <v>0.53041275942665655</v>
      </c>
      <c r="F7" s="6">
        <v>0.50806451612903225</v>
      </c>
      <c r="G7" s="6">
        <v>0.51866375000165121</v>
      </c>
      <c r="H7" s="6">
        <v>93</v>
      </c>
      <c r="I7" s="6">
        <v>3</v>
      </c>
      <c r="J7" s="6">
        <v>47</v>
      </c>
      <c r="K7" s="6">
        <v>43</v>
      </c>
      <c r="L7">
        <f t="shared" si="0"/>
        <v>0.5053763440860215</v>
      </c>
    </row>
    <row r="8" spans="1:12" x14ac:dyDescent="0.25">
      <c r="A8" s="5" t="s">
        <v>147</v>
      </c>
      <c r="B8" s="5" t="s">
        <v>43</v>
      </c>
      <c r="C8" s="5" t="s">
        <v>44</v>
      </c>
      <c r="D8" s="5" t="s">
        <v>77</v>
      </c>
      <c r="E8" s="5">
        <v>0</v>
      </c>
      <c r="F8" s="5">
        <v>0</v>
      </c>
      <c r="G8" s="5">
        <v>0</v>
      </c>
      <c r="H8" s="5">
        <v>17</v>
      </c>
      <c r="I8" s="5">
        <v>0</v>
      </c>
      <c r="J8" s="5">
        <v>0</v>
      </c>
      <c r="K8" s="5">
        <v>18</v>
      </c>
      <c r="L8">
        <f t="shared" si="0"/>
        <v>0</v>
      </c>
    </row>
    <row r="9" spans="1:12" x14ac:dyDescent="0.25">
      <c r="A9" s="6" t="s">
        <v>147</v>
      </c>
      <c r="B9" s="6" t="s">
        <v>45</v>
      </c>
      <c r="C9" s="6" t="s">
        <v>46</v>
      </c>
      <c r="D9" s="6" t="s">
        <v>77</v>
      </c>
      <c r="E9" s="6">
        <v>0</v>
      </c>
      <c r="F9" s="6">
        <v>0</v>
      </c>
      <c r="G9" s="6">
        <v>0</v>
      </c>
      <c r="H9" s="6">
        <v>11</v>
      </c>
      <c r="I9" s="6">
        <v>4</v>
      </c>
      <c r="J9" s="6">
        <v>0</v>
      </c>
      <c r="K9" s="6">
        <v>7</v>
      </c>
      <c r="L9">
        <f t="shared" si="0"/>
        <v>0</v>
      </c>
    </row>
    <row r="10" spans="1:12" x14ac:dyDescent="0.25">
      <c r="A10" s="5" t="s">
        <v>147</v>
      </c>
      <c r="B10" s="5" t="s">
        <v>47</v>
      </c>
      <c r="C10" s="5" t="s">
        <v>48</v>
      </c>
      <c r="D10" s="5" t="s">
        <v>77</v>
      </c>
      <c r="E10" s="5">
        <v>0.85762548262548266</v>
      </c>
      <c r="F10" s="5">
        <v>1</v>
      </c>
      <c r="G10" s="5">
        <v>0.92335664335664325</v>
      </c>
      <c r="H10" s="5">
        <v>126</v>
      </c>
      <c r="I10" s="5">
        <v>0</v>
      </c>
      <c r="J10" s="5">
        <v>127</v>
      </c>
      <c r="K10" s="5">
        <v>0</v>
      </c>
      <c r="L10">
        <f t="shared" si="0"/>
        <v>1</v>
      </c>
    </row>
    <row r="11" spans="1:12" x14ac:dyDescent="0.25">
      <c r="A11" s="6" t="s">
        <v>147</v>
      </c>
      <c r="B11" s="6" t="s">
        <v>49</v>
      </c>
      <c r="C11" s="6" t="s">
        <v>50</v>
      </c>
      <c r="D11" s="6" t="s">
        <v>77</v>
      </c>
      <c r="E11" s="6">
        <v>0.74668930967441349</v>
      </c>
      <c r="F11" s="6">
        <v>0.88987430167597759</v>
      </c>
      <c r="G11" s="6">
        <v>0.81160391289089262</v>
      </c>
      <c r="H11" s="6">
        <v>180</v>
      </c>
      <c r="I11" s="6">
        <v>6</v>
      </c>
      <c r="J11" s="6">
        <v>160</v>
      </c>
      <c r="K11" s="6">
        <v>14</v>
      </c>
      <c r="L11">
        <f t="shared" si="0"/>
        <v>0.88888888888888884</v>
      </c>
    </row>
    <row r="12" spans="1:12" x14ac:dyDescent="0.25">
      <c r="A12" s="5" t="s">
        <v>147</v>
      </c>
      <c r="B12" s="5" t="s">
        <v>51</v>
      </c>
      <c r="C12" s="5" t="s">
        <v>52</v>
      </c>
      <c r="D12" s="5" t="s">
        <v>77</v>
      </c>
      <c r="E12" s="5">
        <v>0.70997769137897115</v>
      </c>
      <c r="F12" s="5">
        <v>0.7398922949461475</v>
      </c>
      <c r="G12" s="5">
        <v>0.72389277090091764</v>
      </c>
      <c r="H12" s="5">
        <v>425</v>
      </c>
      <c r="I12" s="5">
        <v>35</v>
      </c>
      <c r="J12" s="5">
        <v>315</v>
      </c>
      <c r="K12" s="5">
        <v>76</v>
      </c>
      <c r="L12">
        <f t="shared" si="0"/>
        <v>0.73943661971830987</v>
      </c>
    </row>
    <row r="13" spans="1:12" x14ac:dyDescent="0.25">
      <c r="A13" s="6" t="s">
        <v>147</v>
      </c>
      <c r="B13" s="6" t="s">
        <v>53</v>
      </c>
      <c r="C13" s="6" t="s">
        <v>54</v>
      </c>
      <c r="D13" s="6" t="s">
        <v>77</v>
      </c>
      <c r="E13" s="6">
        <v>0.80098838797182281</v>
      </c>
      <c r="F13" s="6">
        <v>0.81755787660784185</v>
      </c>
      <c r="G13" s="6">
        <v>0.80890683427510157</v>
      </c>
      <c r="H13" s="6">
        <v>837</v>
      </c>
      <c r="I13" s="6">
        <v>85</v>
      </c>
      <c r="J13" s="6">
        <v>685</v>
      </c>
      <c r="K13" s="6">
        <v>68</v>
      </c>
      <c r="L13">
        <f t="shared" si="0"/>
        <v>0.81742243436754181</v>
      </c>
    </row>
    <row r="14" spans="1:12" x14ac:dyDescent="0.25">
      <c r="A14" s="5" t="s">
        <v>147</v>
      </c>
      <c r="B14" s="5" t="s">
        <v>55</v>
      </c>
      <c r="C14" s="5" t="s">
        <v>56</v>
      </c>
      <c r="D14" s="5" t="s">
        <v>77</v>
      </c>
      <c r="E14" s="5">
        <v>0.41730503329416369</v>
      </c>
      <c r="F14" s="5">
        <v>0.67985893416927912</v>
      </c>
      <c r="G14" s="5">
        <v>0.51611718507491222</v>
      </c>
      <c r="H14" s="5">
        <v>88</v>
      </c>
      <c r="I14" s="5">
        <v>0</v>
      </c>
      <c r="J14" s="5">
        <v>60</v>
      </c>
      <c r="K14" s="5">
        <v>28</v>
      </c>
      <c r="L14">
        <f t="shared" si="0"/>
        <v>0.68181818181818177</v>
      </c>
    </row>
    <row r="15" spans="1:12" x14ac:dyDescent="0.25">
      <c r="A15" s="6" t="s">
        <v>147</v>
      </c>
      <c r="B15" s="6" t="s">
        <v>57</v>
      </c>
      <c r="C15" s="6" t="s">
        <v>58</v>
      </c>
      <c r="D15" s="6" t="s">
        <v>77</v>
      </c>
      <c r="E15" s="6">
        <v>0.62374984552385682</v>
      </c>
      <c r="F15" s="6">
        <v>0.6139318725859475</v>
      </c>
      <c r="G15" s="6">
        <v>0.61874052459849849</v>
      </c>
      <c r="H15" s="6">
        <v>4117</v>
      </c>
      <c r="I15" s="6">
        <v>279</v>
      </c>
      <c r="J15" s="6">
        <v>2527</v>
      </c>
      <c r="K15" s="6">
        <v>1311</v>
      </c>
      <c r="L15">
        <f t="shared" si="0"/>
        <v>0.61379645372844305</v>
      </c>
    </row>
    <row r="16" spans="1:12" x14ac:dyDescent="0.25">
      <c r="A16" s="5" t="s">
        <v>147</v>
      </c>
      <c r="B16" s="5" t="s">
        <v>59</v>
      </c>
      <c r="C16" s="5" t="s">
        <v>60</v>
      </c>
      <c r="D16" s="5" t="s">
        <v>77</v>
      </c>
      <c r="E16" s="5">
        <v>0</v>
      </c>
      <c r="F16" s="5">
        <v>0</v>
      </c>
      <c r="G16" s="5">
        <v>0</v>
      </c>
      <c r="H16" s="5">
        <v>13</v>
      </c>
      <c r="I16" s="5">
        <v>12</v>
      </c>
      <c r="J16" s="5">
        <v>0</v>
      </c>
      <c r="K16" s="5">
        <v>0</v>
      </c>
      <c r="L16">
        <f t="shared" si="0"/>
        <v>0</v>
      </c>
    </row>
    <row r="17" spans="1:12" x14ac:dyDescent="0.25">
      <c r="A17" s="6" t="s">
        <v>147</v>
      </c>
      <c r="B17" s="6" t="s">
        <v>61</v>
      </c>
      <c r="C17" s="6" t="s">
        <v>62</v>
      </c>
      <c r="D17" s="6" t="s">
        <v>77</v>
      </c>
      <c r="E17" s="6">
        <v>0.58324737252755021</v>
      </c>
      <c r="F17" s="6">
        <v>0.98923395445134576</v>
      </c>
      <c r="G17" s="6">
        <v>0.73355031848433505</v>
      </c>
      <c r="H17" s="6">
        <v>69</v>
      </c>
      <c r="I17" s="6">
        <v>1</v>
      </c>
      <c r="J17" s="6">
        <v>69</v>
      </c>
      <c r="K17" s="6">
        <v>0</v>
      </c>
      <c r="L17">
        <f t="shared" si="0"/>
        <v>0.98571428571428577</v>
      </c>
    </row>
    <row r="18" spans="1:12" x14ac:dyDescent="0.25">
      <c r="A18" s="5" t="s">
        <v>147</v>
      </c>
      <c r="B18" s="5" t="s">
        <v>63</v>
      </c>
      <c r="C18" s="5" t="s">
        <v>64</v>
      </c>
      <c r="D18" s="5" t="s">
        <v>77</v>
      </c>
      <c r="E18" s="5">
        <v>0.81827398686557773</v>
      </c>
      <c r="F18" s="5">
        <v>0.81366267112026369</v>
      </c>
      <c r="G18" s="5">
        <v>0.8159443553415533</v>
      </c>
      <c r="H18" s="5">
        <v>5833</v>
      </c>
      <c r="I18" s="5">
        <v>249</v>
      </c>
      <c r="J18" s="5">
        <v>4747</v>
      </c>
      <c r="K18" s="5">
        <v>838</v>
      </c>
      <c r="L18">
        <f t="shared" si="0"/>
        <v>0.81367843675008567</v>
      </c>
    </row>
    <row r="19" spans="1:12" x14ac:dyDescent="0.25">
      <c r="A19" s="6" t="s">
        <v>147</v>
      </c>
      <c r="B19" s="6" t="s">
        <v>65</v>
      </c>
      <c r="C19" s="6" t="s">
        <v>66</v>
      </c>
      <c r="D19" s="6" t="s">
        <v>77</v>
      </c>
      <c r="E19" s="6">
        <v>0.8524927607488193</v>
      </c>
      <c r="F19" s="6">
        <v>0.88946114344684635</v>
      </c>
      <c r="G19" s="6">
        <v>0.87053643417348314</v>
      </c>
      <c r="H19" s="6">
        <v>9903</v>
      </c>
      <c r="I19" s="6">
        <v>175</v>
      </c>
      <c r="J19" s="6">
        <v>8809</v>
      </c>
      <c r="K19" s="6">
        <v>920</v>
      </c>
      <c r="L19">
        <f t="shared" si="0"/>
        <v>0.88943861066235863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560C2-7B04-4A96-B3D2-F9CC38080105}">
  <dimension ref="A1:L19"/>
  <sheetViews>
    <sheetView tabSelected="1" zoomScale="145" zoomScaleNormal="145" workbookViewId="0">
      <selection activeCell="N11" sqref="N11"/>
    </sheetView>
  </sheetViews>
  <sheetFormatPr baseColWidth="10" defaultRowHeight="15" x14ac:dyDescent="0.25"/>
  <cols>
    <col min="5" max="5" width="13.140625" customWidth="1"/>
    <col min="6" max="6" width="12.7109375" customWidth="1"/>
    <col min="7" max="7" width="13.85546875" customWidth="1"/>
    <col min="9" max="9" width="12.5703125" customWidth="1"/>
    <col min="10" max="10" width="11.5703125" customWidth="1"/>
    <col min="11" max="11" width="12.28515625" customWidth="1"/>
    <col min="12" max="12" width="14.7109375" customWidth="1"/>
  </cols>
  <sheetData>
    <row r="1" spans="1:12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249</v>
      </c>
      <c r="F1" s="7" t="s">
        <v>250</v>
      </c>
      <c r="G1" s="7" t="s">
        <v>251</v>
      </c>
      <c r="H1" s="7" t="s">
        <v>252</v>
      </c>
      <c r="I1" s="7" t="s">
        <v>246</v>
      </c>
      <c r="J1" s="7" t="s">
        <v>247</v>
      </c>
      <c r="K1" s="7" t="s">
        <v>248</v>
      </c>
      <c r="L1" s="8" t="s">
        <v>253</v>
      </c>
    </row>
    <row r="2" spans="1:12" x14ac:dyDescent="0.25">
      <c r="A2" s="5" t="s">
        <v>147</v>
      </c>
      <c r="B2" s="5" t="s">
        <v>28</v>
      </c>
      <c r="C2" s="5" t="s">
        <v>29</v>
      </c>
      <c r="D2" s="5" t="s">
        <v>77</v>
      </c>
      <c r="E2" s="5">
        <v>0.62945784374355807</v>
      </c>
      <c r="F2" s="5">
        <v>31</v>
      </c>
      <c r="G2" s="5">
        <v>0.45928446005267776</v>
      </c>
      <c r="H2" s="5">
        <v>1</v>
      </c>
      <c r="I2" s="5">
        <v>0</v>
      </c>
      <c r="J2" s="5">
        <v>0</v>
      </c>
      <c r="K2" s="5">
        <v>31</v>
      </c>
      <c r="L2">
        <f>K2/(K2+J2+I2)</f>
        <v>1</v>
      </c>
    </row>
    <row r="3" spans="1:12" x14ac:dyDescent="0.25">
      <c r="A3" s="6" t="s">
        <v>147</v>
      </c>
      <c r="B3" s="6" t="s">
        <v>31</v>
      </c>
      <c r="C3" s="6" t="s">
        <v>32</v>
      </c>
      <c r="D3" s="6" t="s">
        <v>77</v>
      </c>
      <c r="E3" s="6">
        <v>0.58827454775730648</v>
      </c>
      <c r="F3" s="6">
        <v>33</v>
      </c>
      <c r="G3" s="6">
        <v>0.61241982836495035</v>
      </c>
      <c r="H3" s="6">
        <v>0.4242424242424242</v>
      </c>
      <c r="I3" s="6">
        <v>14</v>
      </c>
      <c r="J3" s="6">
        <v>0</v>
      </c>
      <c r="K3" s="6">
        <v>19</v>
      </c>
      <c r="L3">
        <f t="shared" ref="L3:L19" si="0">K3/(K3+J3+I3)</f>
        <v>0.5757575757575758</v>
      </c>
    </row>
    <row r="4" spans="1:12" x14ac:dyDescent="0.25">
      <c r="A4" s="5" t="s">
        <v>147</v>
      </c>
      <c r="B4" s="5" t="s">
        <v>35</v>
      </c>
      <c r="C4" s="5" t="s">
        <v>36</v>
      </c>
      <c r="D4" s="5" t="s">
        <v>77</v>
      </c>
      <c r="E4" s="5">
        <v>4.2572463768115923E-2</v>
      </c>
      <c r="F4" s="5">
        <v>22.75</v>
      </c>
      <c r="G4" s="5">
        <v>0.5</v>
      </c>
      <c r="H4" s="5">
        <v>0</v>
      </c>
      <c r="I4" s="5">
        <v>22</v>
      </c>
      <c r="J4" s="5">
        <v>0</v>
      </c>
      <c r="K4" s="5">
        <v>1</v>
      </c>
      <c r="L4">
        <f t="shared" si="0"/>
        <v>4.3478260869565216E-2</v>
      </c>
    </row>
    <row r="5" spans="1:12" x14ac:dyDescent="0.25">
      <c r="A5" s="6" t="s">
        <v>147</v>
      </c>
      <c r="B5" s="6" t="s">
        <v>37</v>
      </c>
      <c r="C5" s="6" t="s">
        <v>38</v>
      </c>
      <c r="D5" s="6" t="s">
        <v>77</v>
      </c>
      <c r="E5" s="6">
        <v>0.87339580142056727</v>
      </c>
      <c r="F5" s="6">
        <v>4564</v>
      </c>
      <c r="G5" s="6">
        <v>0.88862138664034507</v>
      </c>
      <c r="H5" s="6">
        <v>0.83698510078878174</v>
      </c>
      <c r="I5" s="6">
        <v>514</v>
      </c>
      <c r="J5" s="6">
        <v>130</v>
      </c>
      <c r="K5" s="6">
        <v>3921</v>
      </c>
      <c r="L5">
        <f t="shared" si="0"/>
        <v>0.85892661555312155</v>
      </c>
    </row>
    <row r="6" spans="1:12" x14ac:dyDescent="0.25">
      <c r="A6" s="5" t="s">
        <v>147</v>
      </c>
      <c r="B6" s="5" t="s">
        <v>39</v>
      </c>
      <c r="C6" s="5" t="s">
        <v>40</v>
      </c>
      <c r="D6" s="5" t="s">
        <v>77</v>
      </c>
      <c r="E6" s="5">
        <v>0.67880592344146407</v>
      </c>
      <c r="F6" s="5">
        <v>154.25</v>
      </c>
      <c r="G6" s="5">
        <v>0.62137621972977719</v>
      </c>
      <c r="H6" s="5">
        <v>0.75324675324675328</v>
      </c>
      <c r="I6" s="5">
        <v>27</v>
      </c>
      <c r="J6" s="5">
        <v>11</v>
      </c>
      <c r="K6" s="5">
        <v>117</v>
      </c>
      <c r="L6">
        <f t="shared" si="0"/>
        <v>0.75483870967741939</v>
      </c>
    </row>
    <row r="7" spans="1:12" x14ac:dyDescent="0.25">
      <c r="A7" s="6" t="s">
        <v>147</v>
      </c>
      <c r="B7" s="6" t="s">
        <v>41</v>
      </c>
      <c r="C7" s="6" t="s">
        <v>42</v>
      </c>
      <c r="D7" s="6" t="s">
        <v>77</v>
      </c>
      <c r="E7" s="6">
        <v>0.83840497617360821</v>
      </c>
      <c r="F7" s="6">
        <v>369.25</v>
      </c>
      <c r="G7" s="6">
        <v>0.81970570293627809</v>
      </c>
      <c r="H7" s="6">
        <v>0.83739837398373984</v>
      </c>
      <c r="I7" s="6">
        <v>32</v>
      </c>
      <c r="J7" s="6">
        <v>18</v>
      </c>
      <c r="K7" s="6">
        <v>319</v>
      </c>
      <c r="L7">
        <f t="shared" si="0"/>
        <v>0.8644986449864499</v>
      </c>
    </row>
    <row r="8" spans="1:12" x14ac:dyDescent="0.25">
      <c r="A8" s="5" t="s">
        <v>147</v>
      </c>
      <c r="B8" s="5" t="s">
        <v>43</v>
      </c>
      <c r="C8" s="5" t="s">
        <v>44</v>
      </c>
      <c r="D8" s="5" t="s">
        <v>77</v>
      </c>
      <c r="E8" s="5">
        <v>0.9315749549436545</v>
      </c>
      <c r="F8" s="5">
        <v>185.5</v>
      </c>
      <c r="G8" s="5">
        <v>0.87191624590309158</v>
      </c>
      <c r="H8" s="5">
        <v>1</v>
      </c>
      <c r="I8" s="5">
        <v>0</v>
      </c>
      <c r="J8" s="5">
        <v>0</v>
      </c>
      <c r="K8" s="5">
        <v>186</v>
      </c>
      <c r="L8">
        <f t="shared" si="0"/>
        <v>1</v>
      </c>
    </row>
    <row r="9" spans="1:12" x14ac:dyDescent="0.25">
      <c r="A9" s="6" t="s">
        <v>147</v>
      </c>
      <c r="B9" s="6" t="s">
        <v>45</v>
      </c>
      <c r="C9" s="6" t="s">
        <v>46</v>
      </c>
      <c r="D9" s="6" t="s">
        <v>77</v>
      </c>
      <c r="E9" s="6">
        <v>0.71157459617056373</v>
      </c>
      <c r="F9" s="6">
        <v>440.5</v>
      </c>
      <c r="G9" s="6">
        <v>0.67021023094136734</v>
      </c>
      <c r="H9" s="6">
        <v>0.71136363636363631</v>
      </c>
      <c r="I9" s="6">
        <v>106</v>
      </c>
      <c r="J9" s="6">
        <v>0</v>
      </c>
      <c r="K9" s="6">
        <v>335</v>
      </c>
      <c r="L9">
        <f t="shared" si="0"/>
        <v>0.75963718820861681</v>
      </c>
    </row>
    <row r="10" spans="1:12" x14ac:dyDescent="0.25">
      <c r="A10" s="5" t="s">
        <v>147</v>
      </c>
      <c r="B10" s="5" t="s">
        <v>47</v>
      </c>
      <c r="C10" s="5" t="s">
        <v>48</v>
      </c>
      <c r="D10" s="5" t="s">
        <v>77</v>
      </c>
      <c r="E10" s="5">
        <v>0</v>
      </c>
      <c r="F10" s="5">
        <v>8.5</v>
      </c>
      <c r="G10" s="5">
        <v>0</v>
      </c>
      <c r="H10" s="5">
        <v>0</v>
      </c>
      <c r="I10" s="5">
        <v>0</v>
      </c>
      <c r="J10" s="5">
        <v>9</v>
      </c>
      <c r="K10" s="5">
        <v>0</v>
      </c>
      <c r="L10">
        <f t="shared" si="0"/>
        <v>0</v>
      </c>
    </row>
    <row r="11" spans="1:12" x14ac:dyDescent="0.25">
      <c r="A11" s="6" t="s">
        <v>147</v>
      </c>
      <c r="B11" s="6" t="s">
        <v>49</v>
      </c>
      <c r="C11" s="6" t="s">
        <v>50</v>
      </c>
      <c r="D11" s="6" t="s">
        <v>77</v>
      </c>
      <c r="E11" s="6">
        <v>0.79994074532344561</v>
      </c>
      <c r="F11" s="6">
        <v>169.25</v>
      </c>
      <c r="G11" s="6">
        <v>0.77609349280792739</v>
      </c>
      <c r="H11" s="6">
        <v>0.80473372781065089</v>
      </c>
      <c r="I11" s="6">
        <v>5</v>
      </c>
      <c r="J11" s="6">
        <v>24</v>
      </c>
      <c r="K11" s="6">
        <v>140</v>
      </c>
      <c r="L11">
        <f t="shared" si="0"/>
        <v>0.82840236686390534</v>
      </c>
    </row>
    <row r="12" spans="1:12" x14ac:dyDescent="0.25">
      <c r="A12" s="5" t="s">
        <v>147</v>
      </c>
      <c r="B12" s="5" t="s">
        <v>51</v>
      </c>
      <c r="C12" s="5" t="s">
        <v>52</v>
      </c>
      <c r="D12" s="5" t="s">
        <v>77</v>
      </c>
      <c r="E12" s="5">
        <v>0.85052381631211649</v>
      </c>
      <c r="F12" s="5">
        <v>1152</v>
      </c>
      <c r="G12" s="5">
        <v>0.86681264804395308</v>
      </c>
      <c r="H12" s="5">
        <v>0.82638888888888884</v>
      </c>
      <c r="I12" s="5">
        <v>96</v>
      </c>
      <c r="J12" s="5">
        <v>94</v>
      </c>
      <c r="K12" s="5">
        <v>962</v>
      </c>
      <c r="L12">
        <f t="shared" si="0"/>
        <v>0.83506944444444442</v>
      </c>
    </row>
    <row r="13" spans="1:12" x14ac:dyDescent="0.25">
      <c r="A13" s="6" t="s">
        <v>147</v>
      </c>
      <c r="B13" s="6" t="s">
        <v>53</v>
      </c>
      <c r="C13" s="6" t="s">
        <v>54</v>
      </c>
      <c r="D13" s="6" t="s">
        <v>77</v>
      </c>
      <c r="E13" s="6">
        <v>0.74579108529543314</v>
      </c>
      <c r="F13" s="6">
        <v>608.75</v>
      </c>
      <c r="G13" s="6">
        <v>0.78315049389250446</v>
      </c>
      <c r="H13" s="6">
        <v>0.77832512315270941</v>
      </c>
      <c r="I13" s="6">
        <v>76</v>
      </c>
      <c r="J13" s="6">
        <v>98</v>
      </c>
      <c r="K13" s="6">
        <v>435</v>
      </c>
      <c r="L13">
        <f t="shared" si="0"/>
        <v>0.7142857142857143</v>
      </c>
    </row>
    <row r="14" spans="1:12" x14ac:dyDescent="0.25">
      <c r="A14" s="5" t="s">
        <v>147</v>
      </c>
      <c r="B14" s="5" t="s">
        <v>55</v>
      </c>
      <c r="C14" s="5" t="s">
        <v>56</v>
      </c>
      <c r="D14" s="5" t="s">
        <v>77</v>
      </c>
      <c r="E14" s="5">
        <v>0.83617842587912083</v>
      </c>
      <c r="F14" s="5">
        <v>267.75</v>
      </c>
      <c r="G14" s="5">
        <v>0.83280767939348643</v>
      </c>
      <c r="H14" s="5">
        <v>0.82771535580524347</v>
      </c>
      <c r="I14" s="5">
        <v>1</v>
      </c>
      <c r="J14" s="5">
        <v>42</v>
      </c>
      <c r="K14" s="5">
        <v>225</v>
      </c>
      <c r="L14">
        <f t="shared" si="0"/>
        <v>0.83955223880597019</v>
      </c>
    </row>
    <row r="15" spans="1:12" x14ac:dyDescent="0.25">
      <c r="A15" s="6" t="s">
        <v>147</v>
      </c>
      <c r="B15" s="6" t="s">
        <v>57</v>
      </c>
      <c r="C15" s="6" t="s">
        <v>58</v>
      </c>
      <c r="D15" s="6" t="s">
        <v>77</v>
      </c>
      <c r="E15" s="6">
        <v>0.7507223490338516</v>
      </c>
      <c r="F15" s="6">
        <v>9091</v>
      </c>
      <c r="G15" s="6">
        <v>0.74878962304201235</v>
      </c>
      <c r="H15" s="6">
        <v>0.75789242107578925</v>
      </c>
      <c r="I15" s="6">
        <v>939</v>
      </c>
      <c r="J15" s="6">
        <v>1310</v>
      </c>
      <c r="K15" s="6">
        <v>6843</v>
      </c>
      <c r="L15">
        <f t="shared" si="0"/>
        <v>0.75263968323801145</v>
      </c>
    </row>
    <row r="16" spans="1:12" x14ac:dyDescent="0.25">
      <c r="A16" s="5" t="s">
        <v>147</v>
      </c>
      <c r="B16" s="5" t="s">
        <v>59</v>
      </c>
      <c r="C16" s="5" t="s">
        <v>60</v>
      </c>
      <c r="D16" s="5" t="s">
        <v>77</v>
      </c>
      <c r="E16" s="5">
        <v>0</v>
      </c>
      <c r="F16" s="5">
        <v>1.75</v>
      </c>
      <c r="G16" s="5">
        <v>0</v>
      </c>
      <c r="H16" s="5">
        <v>0</v>
      </c>
      <c r="I16" s="5">
        <v>2</v>
      </c>
      <c r="J16" s="5">
        <v>0</v>
      </c>
      <c r="K16" s="5">
        <v>0</v>
      </c>
      <c r="L16">
        <f t="shared" si="0"/>
        <v>0</v>
      </c>
    </row>
    <row r="17" spans="1:12" x14ac:dyDescent="0.25">
      <c r="A17" s="6" t="s">
        <v>147</v>
      </c>
      <c r="B17" s="6" t="s">
        <v>61</v>
      </c>
      <c r="C17" s="6" t="s">
        <v>62</v>
      </c>
      <c r="D17" s="6" t="s">
        <v>77</v>
      </c>
      <c r="E17" s="6">
        <v>0</v>
      </c>
      <c r="F17" s="6">
        <v>5.5</v>
      </c>
      <c r="G17" s="6">
        <v>0</v>
      </c>
      <c r="H17" s="6">
        <v>0</v>
      </c>
      <c r="I17" s="6">
        <v>0</v>
      </c>
      <c r="J17" s="6">
        <v>6</v>
      </c>
      <c r="K17" s="6">
        <v>0</v>
      </c>
      <c r="L17">
        <f t="shared" si="0"/>
        <v>0</v>
      </c>
    </row>
    <row r="18" spans="1:12" x14ac:dyDescent="0.25">
      <c r="A18" s="5" t="s">
        <v>147</v>
      </c>
      <c r="B18" s="5" t="s">
        <v>63</v>
      </c>
      <c r="C18" s="5" t="s">
        <v>64</v>
      </c>
      <c r="D18" s="5" t="s">
        <v>77</v>
      </c>
      <c r="E18" s="5">
        <v>0.62727955371691069</v>
      </c>
      <c r="F18" s="5">
        <v>5833.5</v>
      </c>
      <c r="G18" s="5">
        <v>0.62248158697254996</v>
      </c>
      <c r="H18" s="5">
        <v>0.66003771644093945</v>
      </c>
      <c r="I18" s="5">
        <v>1336</v>
      </c>
      <c r="J18" s="5">
        <v>807</v>
      </c>
      <c r="K18" s="5">
        <v>3691</v>
      </c>
      <c r="L18">
        <f t="shared" si="0"/>
        <v>0.63267055193692145</v>
      </c>
    </row>
    <row r="19" spans="1:12" x14ac:dyDescent="0.25">
      <c r="A19" s="6" t="s">
        <v>147</v>
      </c>
      <c r="B19" s="6" t="s">
        <v>65</v>
      </c>
      <c r="C19" s="6" t="s">
        <v>66</v>
      </c>
      <c r="D19" s="6" t="s">
        <v>77</v>
      </c>
      <c r="E19" s="6">
        <v>0.5704418709594683</v>
      </c>
      <c r="F19" s="6">
        <v>3845.25</v>
      </c>
      <c r="G19" s="6">
        <v>0.57496739246822948</v>
      </c>
      <c r="H19" s="6">
        <v>0.55578673602080619</v>
      </c>
      <c r="I19" s="6">
        <v>492</v>
      </c>
      <c r="J19" s="6">
        <v>1176</v>
      </c>
      <c r="K19" s="6">
        <v>2178</v>
      </c>
      <c r="L19">
        <f t="shared" si="0"/>
        <v>0.56630265210608421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4AE97-14FC-4729-A30D-1F815452A84F}">
  <dimension ref="A1:AN22"/>
  <sheetViews>
    <sheetView topLeftCell="O1" zoomScale="130" zoomScaleNormal="130" workbookViewId="0">
      <selection activeCell="V2" sqref="V2:V21"/>
    </sheetView>
  </sheetViews>
  <sheetFormatPr baseColWidth="10" defaultRowHeight="15" x14ac:dyDescent="0.25"/>
  <cols>
    <col min="6" max="6" width="14" customWidth="1"/>
    <col min="7" max="7" width="13.5703125" customWidth="1"/>
    <col min="10" max="10" width="17.28515625" customWidth="1"/>
    <col min="11" max="11" width="16.85546875" customWidth="1"/>
    <col min="12" max="12" width="17.28515625" customWidth="1"/>
    <col min="13" max="13" width="14.42578125" customWidth="1"/>
    <col min="14" max="14" width="14" customWidth="1"/>
    <col min="15" max="15" width="14.42578125" customWidth="1"/>
    <col min="20" max="20" width="16.140625" customWidth="1"/>
    <col min="21" max="21" width="15.7109375" customWidth="1"/>
    <col min="22" max="22" width="15.42578125" customWidth="1"/>
    <col min="23" max="23" width="15" customWidth="1"/>
    <col min="24" max="24" width="14.85546875" customWidth="1"/>
    <col min="25" max="25" width="11.5703125" customWidth="1"/>
    <col min="26" max="26" width="13.85546875" customWidth="1"/>
    <col min="27" max="27" width="13.5703125" customWidth="1"/>
    <col min="28" max="28" width="15.28515625" customWidth="1"/>
    <col min="29" max="29" width="12" customWidth="1"/>
    <col min="30" max="30" width="14.28515625" customWidth="1"/>
    <col min="31" max="31" width="14" customWidth="1"/>
    <col min="32" max="32" width="18.42578125" customWidth="1"/>
    <col min="33" max="33" width="20.5703125" customWidth="1"/>
    <col min="34" max="34" width="17.28515625" customWidth="1"/>
    <col min="35" max="35" width="19.5703125" customWidth="1"/>
    <col min="36" max="36" width="19.28515625" customWidth="1"/>
    <col min="37" max="37" width="23.5703125" customWidth="1"/>
    <col min="38" max="38" width="20.28515625" customWidth="1"/>
    <col min="39" max="39" width="22.5703125" customWidth="1"/>
    <col min="40" max="40" width="22.28515625" customWidth="1"/>
  </cols>
  <sheetData>
    <row r="1" spans="1:40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148</v>
      </c>
      <c r="U1" s="4" t="s">
        <v>149</v>
      </c>
      <c r="V1" s="4" t="s">
        <v>150</v>
      </c>
      <c r="W1" s="4" t="s">
        <v>151</v>
      </c>
      <c r="X1" s="4" t="s">
        <v>155</v>
      </c>
      <c r="Y1" s="4" t="s">
        <v>152</v>
      </c>
      <c r="Z1" s="4" t="s">
        <v>153</v>
      </c>
      <c r="AA1" s="4" t="s">
        <v>154</v>
      </c>
      <c r="AB1" s="4" t="s">
        <v>156</v>
      </c>
      <c r="AC1" s="4" t="s">
        <v>157</v>
      </c>
      <c r="AD1" s="4" t="s">
        <v>158</v>
      </c>
      <c r="AE1" s="4" t="s">
        <v>159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4" t="s">
        <v>27</v>
      </c>
    </row>
    <row r="2" spans="1:40" s="4" customFormat="1" x14ac:dyDescent="0.25">
      <c r="A2" s="4" t="s">
        <v>147</v>
      </c>
      <c r="B2" s="4" t="s">
        <v>28</v>
      </c>
      <c r="C2" s="4" t="s">
        <v>29</v>
      </c>
      <c r="D2" s="4" t="s">
        <v>30</v>
      </c>
      <c r="E2" s="4">
        <v>54.307612657546997</v>
      </c>
      <c r="F2" s="4">
        <v>146</v>
      </c>
      <c r="G2" s="4">
        <v>110</v>
      </c>
      <c r="H2" s="4">
        <v>36</v>
      </c>
      <c r="I2" s="4">
        <v>0.60960960960960964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T2" s="4">
        <v>22</v>
      </c>
      <c r="U2" s="4">
        <v>0</v>
      </c>
      <c r="V2" s="4">
        <v>14</v>
      </c>
      <c r="W2" s="4">
        <v>0</v>
      </c>
      <c r="X2" s="4">
        <v>0</v>
      </c>
      <c r="Y2" s="4">
        <v>0</v>
      </c>
      <c r="Z2" s="4">
        <v>0</v>
      </c>
      <c r="AA2" s="4">
        <v>14</v>
      </c>
      <c r="AB2" s="4">
        <v>0.60960960960960964</v>
      </c>
      <c r="AC2" s="4">
        <v>1</v>
      </c>
      <c r="AD2" s="4">
        <v>0.7574176894603547</v>
      </c>
      <c r="AE2" s="4">
        <v>22</v>
      </c>
      <c r="AF2" s="4">
        <v>0.60960960960960964</v>
      </c>
      <c r="AG2" s="4">
        <v>0.30480480480480482</v>
      </c>
      <c r="AH2" s="4">
        <v>0.5</v>
      </c>
      <c r="AI2" s="4">
        <v>0.3787088447301773</v>
      </c>
      <c r="AJ2" s="4">
        <v>36</v>
      </c>
      <c r="AK2" s="4">
        <v>0.37171743815887959</v>
      </c>
      <c r="AL2" s="4">
        <v>0.60960960960960964</v>
      </c>
      <c r="AM2" s="4">
        <v>0.46180152975886457</v>
      </c>
      <c r="AN2" s="4">
        <v>36</v>
      </c>
    </row>
    <row r="3" spans="1:40" s="4" customFormat="1" x14ac:dyDescent="0.25">
      <c r="A3" s="4" t="s">
        <v>147</v>
      </c>
      <c r="B3" s="4" t="s">
        <v>31</v>
      </c>
      <c r="C3" s="4" t="s">
        <v>32</v>
      </c>
      <c r="D3" s="4" t="s">
        <v>30</v>
      </c>
      <c r="E3" s="4">
        <v>89.04675555229187</v>
      </c>
      <c r="F3" s="4">
        <v>572</v>
      </c>
      <c r="G3" s="4">
        <v>429</v>
      </c>
      <c r="H3" s="4">
        <v>143</v>
      </c>
      <c r="I3" s="4">
        <v>0.64685314685314688</v>
      </c>
      <c r="J3" s="4">
        <v>0</v>
      </c>
      <c r="K3" s="4">
        <v>0</v>
      </c>
      <c r="L3" s="4">
        <v>0.35</v>
      </c>
      <c r="M3" s="4">
        <v>0</v>
      </c>
      <c r="N3" s="4">
        <v>0</v>
      </c>
      <c r="O3" s="4">
        <v>1.4901960784313726E-2</v>
      </c>
      <c r="P3" s="4">
        <v>0</v>
      </c>
      <c r="Q3" s="4">
        <v>0</v>
      </c>
      <c r="R3" s="4">
        <v>2.7797202797202776E-2</v>
      </c>
      <c r="T3" s="4">
        <v>92</v>
      </c>
      <c r="U3" s="4">
        <v>1</v>
      </c>
      <c r="V3" s="4">
        <v>50</v>
      </c>
      <c r="W3" s="4">
        <v>1</v>
      </c>
      <c r="X3" s="4">
        <v>0.35</v>
      </c>
      <c r="Y3" s="4">
        <v>1.4901960784313726E-2</v>
      </c>
      <c r="Z3" s="4">
        <v>2.7797202797202776E-2</v>
      </c>
      <c r="AA3" s="4">
        <v>51</v>
      </c>
      <c r="AB3" s="4">
        <v>0.64844188267335845</v>
      </c>
      <c r="AC3" s="4">
        <v>0.99193548387096775</v>
      </c>
      <c r="AD3" s="4">
        <v>0.78416497054253997</v>
      </c>
      <c r="AE3" s="4">
        <v>92</v>
      </c>
      <c r="AF3" s="4">
        <v>0.64685314685314688</v>
      </c>
      <c r="AG3" s="4">
        <v>0.49922094133667921</v>
      </c>
      <c r="AH3" s="4">
        <v>0.50341872232764073</v>
      </c>
      <c r="AI3" s="4">
        <v>0.40598108666987132</v>
      </c>
      <c r="AJ3" s="4">
        <v>143</v>
      </c>
      <c r="AK3" s="4">
        <v>0.54358240627130949</v>
      </c>
      <c r="AL3" s="4">
        <v>0.64685314685314688</v>
      </c>
      <c r="AM3" s="4">
        <v>0.51702441893356277</v>
      </c>
      <c r="AN3" s="4">
        <v>143</v>
      </c>
    </row>
    <row r="4" spans="1:40" s="4" customFormat="1" x14ac:dyDescent="0.25">
      <c r="A4" s="4" t="s">
        <v>147</v>
      </c>
      <c r="B4" s="4" t="s">
        <v>33</v>
      </c>
      <c r="C4" s="4" t="s">
        <v>34</v>
      </c>
      <c r="D4" s="4" t="s">
        <v>30</v>
      </c>
      <c r="E4" s="4">
        <v>54.338964700698853</v>
      </c>
      <c r="F4" s="4">
        <v>200</v>
      </c>
      <c r="G4" s="4">
        <v>150</v>
      </c>
      <c r="H4" s="4">
        <v>50</v>
      </c>
      <c r="I4" s="4">
        <v>0.69499999999999995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T4" s="4">
        <v>35</v>
      </c>
      <c r="U4" s="4">
        <v>0</v>
      </c>
      <c r="V4" s="4">
        <v>15</v>
      </c>
      <c r="W4" s="4">
        <v>0</v>
      </c>
      <c r="X4" s="4">
        <v>0</v>
      </c>
      <c r="Y4" s="4">
        <v>0</v>
      </c>
      <c r="Z4" s="4">
        <v>0</v>
      </c>
      <c r="AA4" s="4">
        <v>16</v>
      </c>
      <c r="AB4" s="4">
        <v>0.69499999999999995</v>
      </c>
      <c r="AC4" s="4">
        <v>1</v>
      </c>
      <c r="AD4" s="4">
        <v>0.82002801120448177</v>
      </c>
      <c r="AE4" s="4">
        <v>34</v>
      </c>
      <c r="AF4" s="4">
        <v>0.69499999999999995</v>
      </c>
      <c r="AG4" s="4">
        <v>0.34749999999999998</v>
      </c>
      <c r="AH4" s="4">
        <v>0.5</v>
      </c>
      <c r="AI4" s="4">
        <v>0.41001400560224088</v>
      </c>
      <c r="AJ4" s="4">
        <v>50</v>
      </c>
      <c r="AK4" s="4">
        <v>0.48309999999999997</v>
      </c>
      <c r="AL4" s="4">
        <v>0.69499999999999995</v>
      </c>
      <c r="AM4" s="4">
        <v>0.56997198879551814</v>
      </c>
      <c r="AN4" s="4">
        <v>50</v>
      </c>
    </row>
    <row r="5" spans="1:40" s="4" customFormat="1" x14ac:dyDescent="0.25">
      <c r="A5" s="4" t="s">
        <v>147</v>
      </c>
      <c r="B5" s="4" t="s">
        <v>35</v>
      </c>
      <c r="C5" s="4" t="s">
        <v>36</v>
      </c>
      <c r="D5" s="4" t="s">
        <v>30</v>
      </c>
      <c r="E5" s="4">
        <v>54.04693078994751</v>
      </c>
      <c r="F5" s="4">
        <v>179</v>
      </c>
      <c r="G5" s="4">
        <v>135</v>
      </c>
      <c r="H5" s="4">
        <v>44</v>
      </c>
      <c r="I5" s="4">
        <v>0.61452020202020208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T5" s="4">
        <v>28</v>
      </c>
      <c r="U5" s="4">
        <v>0</v>
      </c>
      <c r="V5" s="4">
        <v>17</v>
      </c>
      <c r="W5" s="4">
        <v>0</v>
      </c>
      <c r="X5" s="4">
        <v>0</v>
      </c>
      <c r="Y5" s="4">
        <v>0</v>
      </c>
      <c r="Z5" s="4">
        <v>0</v>
      </c>
      <c r="AA5" s="4">
        <v>17</v>
      </c>
      <c r="AB5" s="4">
        <v>0.61452020202020208</v>
      </c>
      <c r="AC5" s="4">
        <v>1</v>
      </c>
      <c r="AD5" s="4">
        <v>0.76120248890603892</v>
      </c>
      <c r="AE5" s="4">
        <v>27</v>
      </c>
      <c r="AF5" s="4">
        <v>0.61452020202020208</v>
      </c>
      <c r="AG5" s="4">
        <v>0.30726010101010104</v>
      </c>
      <c r="AH5" s="4">
        <v>0.5</v>
      </c>
      <c r="AI5" s="4">
        <v>0.38060124445301946</v>
      </c>
      <c r="AJ5" s="4">
        <v>44</v>
      </c>
      <c r="AK5" s="4">
        <v>0.37771764360779514</v>
      </c>
      <c r="AL5" s="4">
        <v>0.61452020202020208</v>
      </c>
      <c r="AM5" s="4">
        <v>0.46783791513436501</v>
      </c>
      <c r="AN5" s="4">
        <v>44</v>
      </c>
    </row>
    <row r="6" spans="1:40" s="4" customFormat="1" x14ac:dyDescent="0.25">
      <c r="A6" s="4" t="s">
        <v>147</v>
      </c>
      <c r="B6" s="4" t="s">
        <v>37</v>
      </c>
      <c r="C6" s="4" t="s">
        <v>38</v>
      </c>
      <c r="D6" s="4" t="s">
        <v>30</v>
      </c>
      <c r="E6" s="4">
        <v>815.34697127342224</v>
      </c>
      <c r="F6" s="4">
        <v>8424</v>
      </c>
      <c r="G6" s="4">
        <v>6318</v>
      </c>
      <c r="H6" s="4">
        <v>2106</v>
      </c>
      <c r="I6" s="4">
        <v>0.92877492877492873</v>
      </c>
      <c r="J6" s="4">
        <v>0</v>
      </c>
      <c r="K6" s="4">
        <v>0</v>
      </c>
      <c r="L6" s="4">
        <v>0.82601447858473465</v>
      </c>
      <c r="M6" s="4">
        <v>0</v>
      </c>
      <c r="N6" s="4">
        <v>0</v>
      </c>
      <c r="O6" s="4">
        <v>0.7736015286796537</v>
      </c>
      <c r="P6" s="4">
        <v>0</v>
      </c>
      <c r="Q6" s="4">
        <v>0</v>
      </c>
      <c r="R6" s="4">
        <v>0.79853185628914214</v>
      </c>
      <c r="T6" s="4">
        <v>1659</v>
      </c>
      <c r="U6" s="4">
        <v>63</v>
      </c>
      <c r="V6" s="4">
        <v>87</v>
      </c>
      <c r="W6" s="4">
        <v>297</v>
      </c>
      <c r="X6" s="4">
        <v>0.82601447858473465</v>
      </c>
      <c r="Y6" s="4">
        <v>0.7736015286796537</v>
      </c>
      <c r="Z6" s="4">
        <v>0.79853185628914214</v>
      </c>
      <c r="AA6" s="4">
        <v>384</v>
      </c>
      <c r="AB6" s="4">
        <v>0.95019560599030251</v>
      </c>
      <c r="AC6" s="4">
        <v>0.96340948831170059</v>
      </c>
      <c r="AD6" s="4">
        <v>0.95673534487466405</v>
      </c>
      <c r="AE6" s="4">
        <v>1722</v>
      </c>
      <c r="AF6" s="4">
        <v>0.92877492877492873</v>
      </c>
      <c r="AG6" s="4">
        <v>0.88810504228751852</v>
      </c>
      <c r="AH6" s="4">
        <v>0.8685055084956772</v>
      </c>
      <c r="AI6" s="4">
        <v>0.87763360058190309</v>
      </c>
      <c r="AJ6" s="4">
        <v>2106</v>
      </c>
      <c r="AK6" s="4">
        <v>0.92753869845768466</v>
      </c>
      <c r="AL6" s="4">
        <v>0.92877492877492873</v>
      </c>
      <c r="AM6" s="4">
        <v>0.92786896442406852</v>
      </c>
      <c r="AN6" s="4">
        <v>2106</v>
      </c>
    </row>
    <row r="7" spans="1:40" s="4" customFormat="1" x14ac:dyDescent="0.25">
      <c r="A7" s="4" t="s">
        <v>147</v>
      </c>
      <c r="B7" s="4" t="s">
        <v>39</v>
      </c>
      <c r="C7" s="4" t="s">
        <v>40</v>
      </c>
      <c r="D7" s="4" t="s">
        <v>30</v>
      </c>
      <c r="E7" s="4">
        <v>110.87011694908142</v>
      </c>
      <c r="F7" s="4">
        <v>808</v>
      </c>
      <c r="G7" s="4">
        <v>606</v>
      </c>
      <c r="H7" s="4">
        <v>202</v>
      </c>
      <c r="I7" s="4">
        <v>0.85148514851485146</v>
      </c>
      <c r="J7" s="4">
        <v>0</v>
      </c>
      <c r="K7" s="4">
        <v>0</v>
      </c>
      <c r="L7" s="4">
        <v>0.83375472367186487</v>
      </c>
      <c r="M7" s="4">
        <v>0</v>
      </c>
      <c r="N7" s="4">
        <v>0</v>
      </c>
      <c r="O7" s="4">
        <v>0.80174268502581758</v>
      </c>
      <c r="P7" s="4">
        <v>0</v>
      </c>
      <c r="Q7" s="4">
        <v>0</v>
      </c>
      <c r="R7" s="4">
        <v>0.81637425199535252</v>
      </c>
      <c r="T7" s="4">
        <v>105</v>
      </c>
      <c r="U7" s="4">
        <v>14</v>
      </c>
      <c r="V7" s="4">
        <v>17</v>
      </c>
      <c r="W7" s="4">
        <v>67</v>
      </c>
      <c r="X7" s="4">
        <v>0.83375472367186487</v>
      </c>
      <c r="Y7" s="4">
        <v>0.80174268502581758</v>
      </c>
      <c r="Z7" s="4">
        <v>0.81637425199535252</v>
      </c>
      <c r="AA7" s="4">
        <v>84</v>
      </c>
      <c r="AB7" s="4">
        <v>0.86515721873677665</v>
      </c>
      <c r="AC7" s="4">
        <v>0.88639438826378014</v>
      </c>
      <c r="AD7" s="4">
        <v>0.87512782032071146</v>
      </c>
      <c r="AE7" s="4">
        <v>118</v>
      </c>
      <c r="AF7" s="4">
        <v>0.85148514851485146</v>
      </c>
      <c r="AG7" s="4">
        <v>0.84945597120432081</v>
      </c>
      <c r="AH7" s="4">
        <v>0.84406853664479886</v>
      </c>
      <c r="AI7" s="4">
        <v>0.84575103615803193</v>
      </c>
      <c r="AJ7" s="4">
        <v>202</v>
      </c>
      <c r="AK7" s="4">
        <v>0.85226112314890545</v>
      </c>
      <c r="AL7" s="4">
        <v>0.85148514851485146</v>
      </c>
      <c r="AM7" s="4">
        <v>0.8509258905206516</v>
      </c>
      <c r="AN7" s="4">
        <v>202</v>
      </c>
    </row>
    <row r="8" spans="1:40" s="4" customFormat="1" x14ac:dyDescent="0.25">
      <c r="A8" s="4" t="s">
        <v>147</v>
      </c>
      <c r="B8" s="4" t="s">
        <v>41</v>
      </c>
      <c r="C8" s="4" t="s">
        <v>42</v>
      </c>
      <c r="D8" s="4" t="s">
        <v>30</v>
      </c>
      <c r="E8" s="4">
        <v>115.39709997177124</v>
      </c>
      <c r="F8" s="4">
        <v>857</v>
      </c>
      <c r="G8" s="4">
        <v>643</v>
      </c>
      <c r="H8" s="4">
        <v>214</v>
      </c>
      <c r="I8" s="4">
        <v>0.94050206476852849</v>
      </c>
      <c r="J8" s="4">
        <v>0</v>
      </c>
      <c r="K8" s="4">
        <v>0</v>
      </c>
      <c r="L8" s="4">
        <v>0.92383695413649325</v>
      </c>
      <c r="M8" s="4">
        <v>0</v>
      </c>
      <c r="N8" s="4">
        <v>0</v>
      </c>
      <c r="O8" s="4">
        <v>0.94086021505376349</v>
      </c>
      <c r="P8" s="4">
        <v>0</v>
      </c>
      <c r="Q8" s="4">
        <v>0</v>
      </c>
      <c r="R8" s="4">
        <v>0.93196555189780195</v>
      </c>
      <c r="T8" s="4">
        <v>114</v>
      </c>
      <c r="U8" s="4">
        <v>7</v>
      </c>
      <c r="V8" s="4">
        <v>6</v>
      </c>
      <c r="W8" s="4">
        <v>88</v>
      </c>
      <c r="X8" s="4">
        <v>0.92383695413649325</v>
      </c>
      <c r="Y8" s="4">
        <v>0.94086021505376349</v>
      </c>
      <c r="Z8" s="4">
        <v>0.93196555189780195</v>
      </c>
      <c r="AA8" s="4">
        <v>93</v>
      </c>
      <c r="AB8" s="4">
        <v>0.95446403898345455</v>
      </c>
      <c r="AC8" s="4">
        <v>0.94025199837420415</v>
      </c>
      <c r="AD8" s="4">
        <v>0.94711313588103074</v>
      </c>
      <c r="AE8" s="4">
        <v>121</v>
      </c>
      <c r="AF8" s="4">
        <v>0.94050206476852849</v>
      </c>
      <c r="AG8" s="4">
        <v>0.93915049655997385</v>
      </c>
      <c r="AH8" s="4">
        <v>0.94055610671398382</v>
      </c>
      <c r="AI8" s="4">
        <v>0.93953934388941629</v>
      </c>
      <c r="AJ8" s="4">
        <v>214</v>
      </c>
      <c r="AK8" s="4">
        <v>0.94118410631057947</v>
      </c>
      <c r="AL8" s="4">
        <v>0.94050206476852849</v>
      </c>
      <c r="AM8" s="4">
        <v>0.94053827757772257</v>
      </c>
      <c r="AN8" s="4">
        <v>214</v>
      </c>
    </row>
    <row r="9" spans="1:40" s="4" customFormat="1" x14ac:dyDescent="0.25">
      <c r="A9" s="4" t="s">
        <v>147</v>
      </c>
      <c r="B9" s="4" t="s">
        <v>43</v>
      </c>
      <c r="C9" s="4" t="s">
        <v>44</v>
      </c>
      <c r="D9" s="4" t="s">
        <v>30</v>
      </c>
      <c r="E9" s="4">
        <v>45.888223886489868</v>
      </c>
      <c r="F9" s="4">
        <v>109</v>
      </c>
      <c r="G9" s="4">
        <v>82</v>
      </c>
      <c r="H9" s="4">
        <v>27</v>
      </c>
      <c r="I9" s="4">
        <v>0.65145502645502651</v>
      </c>
      <c r="J9" s="4">
        <v>0</v>
      </c>
      <c r="K9" s="4">
        <v>0</v>
      </c>
      <c r="L9" s="4">
        <v>0.65145502645502651</v>
      </c>
      <c r="M9" s="4">
        <v>0</v>
      </c>
      <c r="N9" s="4">
        <v>0</v>
      </c>
      <c r="O9" s="4">
        <v>1</v>
      </c>
      <c r="P9" s="4">
        <v>0</v>
      </c>
      <c r="Q9" s="4">
        <v>0</v>
      </c>
      <c r="R9" s="4">
        <v>0.78883399209486171</v>
      </c>
      <c r="T9" s="4">
        <v>0</v>
      </c>
      <c r="U9" s="4">
        <v>10</v>
      </c>
      <c r="V9" s="4">
        <v>0</v>
      </c>
      <c r="W9" s="4">
        <v>18</v>
      </c>
      <c r="X9" s="4">
        <v>0.65145502645502651</v>
      </c>
      <c r="Y9" s="4">
        <v>1</v>
      </c>
      <c r="Z9" s="4">
        <v>0.78883399209486171</v>
      </c>
      <c r="AA9" s="4">
        <v>17</v>
      </c>
      <c r="AB9" s="4">
        <v>0</v>
      </c>
      <c r="AC9" s="4">
        <v>0</v>
      </c>
      <c r="AD9" s="4">
        <v>0</v>
      </c>
      <c r="AE9" s="4">
        <v>10</v>
      </c>
      <c r="AF9" s="4">
        <v>0.65145502645502651</v>
      </c>
      <c r="AG9" s="4">
        <v>0.3257275132275132</v>
      </c>
      <c r="AH9" s="4">
        <v>0.5</v>
      </c>
      <c r="AI9" s="4">
        <v>0.39441699604743086</v>
      </c>
      <c r="AJ9" s="4">
        <v>27</v>
      </c>
      <c r="AK9" s="4">
        <v>0.42464691637972057</v>
      </c>
      <c r="AL9" s="4">
        <v>0.65145502645502651</v>
      </c>
      <c r="AM9" s="4">
        <v>0.5140760608151913</v>
      </c>
      <c r="AN9" s="4">
        <v>27</v>
      </c>
    </row>
    <row r="10" spans="1:40" s="4" customFormat="1" x14ac:dyDescent="0.25">
      <c r="A10" s="4" t="s">
        <v>147</v>
      </c>
      <c r="B10" s="4" t="s">
        <v>45</v>
      </c>
      <c r="C10" s="4" t="s">
        <v>46</v>
      </c>
      <c r="D10" s="4" t="s">
        <v>30</v>
      </c>
      <c r="E10" s="4">
        <v>189.20683860778809</v>
      </c>
      <c r="F10" s="4">
        <v>1639</v>
      </c>
      <c r="G10" s="4">
        <v>1230</v>
      </c>
      <c r="H10" s="4">
        <v>409</v>
      </c>
      <c r="I10" s="4">
        <v>0.97376557934283503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T10" s="4">
        <v>399</v>
      </c>
      <c r="U10" s="4">
        <v>0</v>
      </c>
      <c r="V10" s="4">
        <v>11</v>
      </c>
      <c r="W10" s="4">
        <v>0</v>
      </c>
      <c r="X10" s="4">
        <v>0</v>
      </c>
      <c r="Y10" s="4">
        <v>0</v>
      </c>
      <c r="Z10" s="4">
        <v>0</v>
      </c>
      <c r="AA10" s="4">
        <v>10</v>
      </c>
      <c r="AB10" s="4">
        <v>0.97376557934283503</v>
      </c>
      <c r="AC10" s="4">
        <v>1</v>
      </c>
      <c r="AD10" s="4">
        <v>0.9867081655631571</v>
      </c>
      <c r="AE10" s="4">
        <v>399</v>
      </c>
      <c r="AF10" s="4">
        <v>0.97376557934283503</v>
      </c>
      <c r="AG10" s="4">
        <v>0.48688278967141752</v>
      </c>
      <c r="AH10" s="4">
        <v>0.5</v>
      </c>
      <c r="AI10" s="4">
        <v>0.49335408278157855</v>
      </c>
      <c r="AJ10" s="4">
        <v>409</v>
      </c>
      <c r="AK10" s="4">
        <v>0.94822046504401547</v>
      </c>
      <c r="AL10" s="4">
        <v>0.97376557934283503</v>
      </c>
      <c r="AM10" s="4">
        <v>0.96082299312251296</v>
      </c>
      <c r="AN10" s="4">
        <v>409</v>
      </c>
    </row>
    <row r="11" spans="1:40" s="4" customFormat="1" x14ac:dyDescent="0.25">
      <c r="A11" s="4" t="s">
        <v>147</v>
      </c>
      <c r="B11" s="4" t="s">
        <v>47</v>
      </c>
      <c r="C11" s="4" t="s">
        <v>48</v>
      </c>
      <c r="D11" s="4" t="s">
        <v>30</v>
      </c>
      <c r="E11" s="4">
        <v>90.404864311218262</v>
      </c>
      <c r="F11" s="4">
        <v>556</v>
      </c>
      <c r="G11" s="4">
        <v>417</v>
      </c>
      <c r="H11" s="4">
        <v>139</v>
      </c>
      <c r="I11" s="4">
        <v>0.91007194244604306</v>
      </c>
      <c r="J11" s="4">
        <v>0</v>
      </c>
      <c r="K11" s="4">
        <v>0</v>
      </c>
      <c r="L11" s="4">
        <v>0.91007194244604306</v>
      </c>
      <c r="M11" s="4">
        <v>0</v>
      </c>
      <c r="N11" s="4">
        <v>0</v>
      </c>
      <c r="O11" s="4">
        <v>1</v>
      </c>
      <c r="P11" s="4">
        <v>0</v>
      </c>
      <c r="Q11" s="4">
        <v>0</v>
      </c>
      <c r="R11" s="4">
        <v>0.952915307135764</v>
      </c>
      <c r="T11" s="4">
        <v>0</v>
      </c>
      <c r="U11" s="4">
        <v>13</v>
      </c>
      <c r="V11" s="4">
        <v>0</v>
      </c>
      <c r="W11" s="4">
        <v>127</v>
      </c>
      <c r="X11" s="4">
        <v>0.91007194244604306</v>
      </c>
      <c r="Y11" s="4">
        <v>1</v>
      </c>
      <c r="Z11" s="4">
        <v>0.952915307135764</v>
      </c>
      <c r="AA11" s="4">
        <v>126</v>
      </c>
      <c r="AB11" s="4">
        <v>0</v>
      </c>
      <c r="AC11" s="4">
        <v>0</v>
      </c>
      <c r="AD11" s="4">
        <v>0</v>
      </c>
      <c r="AE11" s="4">
        <v>13</v>
      </c>
      <c r="AF11" s="4">
        <v>0.91007194244604306</v>
      </c>
      <c r="AG11" s="4">
        <v>0.45503597122302153</v>
      </c>
      <c r="AH11" s="4">
        <v>0.5</v>
      </c>
      <c r="AI11" s="4">
        <v>0.47645765356788189</v>
      </c>
      <c r="AJ11" s="4">
        <v>139</v>
      </c>
      <c r="AK11" s="4">
        <v>0.82824387971637081</v>
      </c>
      <c r="AL11" s="4">
        <v>0.91007194244604306</v>
      </c>
      <c r="AM11" s="4">
        <v>0.86722857775632234</v>
      </c>
      <c r="AN11" s="4">
        <v>139</v>
      </c>
    </row>
    <row r="12" spans="1:40" s="4" customFormat="1" x14ac:dyDescent="0.25">
      <c r="A12" s="4" t="s">
        <v>147</v>
      </c>
      <c r="B12" s="4" t="s">
        <v>49</v>
      </c>
      <c r="C12" s="4" t="s">
        <v>50</v>
      </c>
      <c r="D12" s="4" t="s">
        <v>30</v>
      </c>
      <c r="E12" s="4">
        <v>129.57293009757996</v>
      </c>
      <c r="F12" s="4">
        <v>1008</v>
      </c>
      <c r="G12" s="4">
        <v>756</v>
      </c>
      <c r="H12" s="4">
        <v>252</v>
      </c>
      <c r="I12" s="4">
        <v>0.84722222222222232</v>
      </c>
      <c r="J12" s="4">
        <v>0</v>
      </c>
      <c r="K12" s="4">
        <v>0</v>
      </c>
      <c r="L12" s="4">
        <v>0.85262222970965806</v>
      </c>
      <c r="M12" s="4">
        <v>0</v>
      </c>
      <c r="N12" s="4">
        <v>0</v>
      </c>
      <c r="O12" s="4">
        <v>0.94988361266294219</v>
      </c>
      <c r="P12" s="4">
        <v>0</v>
      </c>
      <c r="Q12" s="4">
        <v>0</v>
      </c>
      <c r="R12" s="4">
        <v>0.89861319090745884</v>
      </c>
      <c r="T12" s="4">
        <v>43</v>
      </c>
      <c r="U12" s="4">
        <v>30</v>
      </c>
      <c r="V12" s="4">
        <v>9</v>
      </c>
      <c r="W12" s="4">
        <v>171</v>
      </c>
      <c r="X12" s="4">
        <v>0.85262222970965806</v>
      </c>
      <c r="Y12" s="4">
        <v>0.94988361266294219</v>
      </c>
      <c r="Z12" s="4">
        <v>0.89861319090745884</v>
      </c>
      <c r="AA12" s="4">
        <v>180</v>
      </c>
      <c r="AB12" s="4">
        <v>0.82576047190364621</v>
      </c>
      <c r="AC12" s="4">
        <v>0.59298896499238962</v>
      </c>
      <c r="AD12" s="4">
        <v>0.690116637859292</v>
      </c>
      <c r="AE12" s="4">
        <v>72</v>
      </c>
      <c r="AF12" s="4">
        <v>0.84722222222222232</v>
      </c>
      <c r="AG12" s="4">
        <v>0.83919135080665219</v>
      </c>
      <c r="AH12" s="4">
        <v>0.77143628882766591</v>
      </c>
      <c r="AI12" s="4">
        <v>0.79436491438337542</v>
      </c>
      <c r="AJ12" s="4">
        <v>252</v>
      </c>
      <c r="AK12" s="4">
        <v>0.84493949123458056</v>
      </c>
      <c r="AL12" s="4">
        <v>0.84722222222222232</v>
      </c>
      <c r="AM12" s="4">
        <v>0.83865767179913708</v>
      </c>
      <c r="AN12" s="4">
        <v>252</v>
      </c>
    </row>
    <row r="13" spans="1:40" s="4" customFormat="1" x14ac:dyDescent="0.25">
      <c r="A13" s="4" t="s">
        <v>147</v>
      </c>
      <c r="B13" s="4" t="s">
        <v>51</v>
      </c>
      <c r="C13" s="4" t="s">
        <v>52</v>
      </c>
      <c r="D13" s="4" t="s">
        <v>30</v>
      </c>
      <c r="E13" s="4">
        <v>298.19620084762573</v>
      </c>
      <c r="F13" s="4">
        <v>2820</v>
      </c>
      <c r="G13" s="4">
        <v>2115</v>
      </c>
      <c r="H13" s="4">
        <v>705</v>
      </c>
      <c r="I13" s="4">
        <v>0.8631205673758866</v>
      </c>
      <c r="J13" s="4">
        <v>0</v>
      </c>
      <c r="K13" s="4">
        <v>0</v>
      </c>
      <c r="L13" s="4">
        <v>0.88034741091821966</v>
      </c>
      <c r="M13" s="4">
        <v>0</v>
      </c>
      <c r="N13" s="4">
        <v>0</v>
      </c>
      <c r="O13" s="4">
        <v>0.89607981220657273</v>
      </c>
      <c r="P13" s="4">
        <v>0</v>
      </c>
      <c r="Q13" s="4">
        <v>0</v>
      </c>
      <c r="R13" s="4">
        <v>0.88776579660804489</v>
      </c>
      <c r="T13" s="4">
        <v>227</v>
      </c>
      <c r="U13" s="4">
        <v>52</v>
      </c>
      <c r="V13" s="4">
        <v>44</v>
      </c>
      <c r="W13" s="4">
        <v>382</v>
      </c>
      <c r="X13" s="4">
        <v>0.88034741091821966</v>
      </c>
      <c r="Y13" s="4">
        <v>0.89607981220657273</v>
      </c>
      <c r="Z13" s="4">
        <v>0.88776579660804489</v>
      </c>
      <c r="AA13" s="4">
        <v>425</v>
      </c>
      <c r="AB13" s="4">
        <v>0.83782967967347466</v>
      </c>
      <c r="AC13" s="4">
        <v>0.81290962621607776</v>
      </c>
      <c r="AD13" s="4">
        <v>0.82433786012019039</v>
      </c>
      <c r="AE13" s="4">
        <v>280</v>
      </c>
      <c r="AF13" s="4">
        <v>0.8631205673758866</v>
      </c>
      <c r="AG13" s="4">
        <v>0.85908854529584722</v>
      </c>
      <c r="AH13" s="4">
        <v>0.85449471921132525</v>
      </c>
      <c r="AI13" s="4">
        <v>0.85605182836411764</v>
      </c>
      <c r="AJ13" s="4">
        <v>705</v>
      </c>
      <c r="AK13" s="4">
        <v>0.86351995537829485</v>
      </c>
      <c r="AL13" s="4">
        <v>0.8631205673758866</v>
      </c>
      <c r="AM13" s="4">
        <v>0.86264098960322366</v>
      </c>
      <c r="AN13" s="4">
        <v>705</v>
      </c>
    </row>
    <row r="14" spans="1:40" s="4" customFormat="1" x14ac:dyDescent="0.25">
      <c r="A14" s="4" t="s">
        <v>147</v>
      </c>
      <c r="B14" s="4" t="s">
        <v>53</v>
      </c>
      <c r="C14" s="4" t="s">
        <v>54</v>
      </c>
      <c r="D14" s="4" t="s">
        <v>30</v>
      </c>
      <c r="E14" s="4">
        <v>485.9721884727478</v>
      </c>
      <c r="F14" s="4">
        <v>4859</v>
      </c>
      <c r="G14" s="4">
        <v>3645</v>
      </c>
      <c r="H14" s="4">
        <v>1214</v>
      </c>
      <c r="I14" s="4">
        <v>0.83535670944603757</v>
      </c>
      <c r="J14" s="4">
        <v>0</v>
      </c>
      <c r="K14" s="4">
        <v>0</v>
      </c>
      <c r="L14" s="4">
        <v>0.87864681361755559</v>
      </c>
      <c r="M14" s="4">
        <v>0</v>
      </c>
      <c r="N14" s="4">
        <v>0</v>
      </c>
      <c r="O14" s="4">
        <v>0.8832555609732452</v>
      </c>
      <c r="P14" s="4">
        <v>0</v>
      </c>
      <c r="Q14" s="4">
        <v>0</v>
      </c>
      <c r="R14" s="4">
        <v>0.88085252505240874</v>
      </c>
      <c r="T14" s="4">
        <v>275</v>
      </c>
      <c r="U14" s="4">
        <v>102</v>
      </c>
      <c r="V14" s="4">
        <v>98</v>
      </c>
      <c r="W14" s="4">
        <v>740</v>
      </c>
      <c r="X14" s="4">
        <v>0.87864681361755559</v>
      </c>
      <c r="Y14" s="4">
        <v>0.8832555609732452</v>
      </c>
      <c r="Z14" s="4">
        <v>0.88085252505240874</v>
      </c>
      <c r="AA14" s="4">
        <v>837</v>
      </c>
      <c r="AB14" s="4">
        <v>0.73863961564639879</v>
      </c>
      <c r="AC14" s="4">
        <v>0.72911140583554379</v>
      </c>
      <c r="AD14" s="4">
        <v>0.73343819365680063</v>
      </c>
      <c r="AE14" s="4">
        <v>377</v>
      </c>
      <c r="AF14" s="4">
        <v>0.83535670944603757</v>
      </c>
      <c r="AG14" s="4">
        <v>0.80864321463197708</v>
      </c>
      <c r="AH14" s="4">
        <v>0.80618348340439439</v>
      </c>
      <c r="AI14" s="4">
        <v>0.80714535935460463</v>
      </c>
      <c r="AJ14" s="4">
        <v>1214</v>
      </c>
      <c r="AK14" s="4">
        <v>0.83514072077215862</v>
      </c>
      <c r="AL14" s="4">
        <v>0.83535670944603757</v>
      </c>
      <c r="AM14" s="4">
        <v>0.83504488680190392</v>
      </c>
      <c r="AN14" s="4">
        <v>1214</v>
      </c>
    </row>
    <row r="15" spans="1:40" s="4" customFormat="1" x14ac:dyDescent="0.25">
      <c r="A15" s="4" t="s">
        <v>147</v>
      </c>
      <c r="B15" s="4" t="s">
        <v>55</v>
      </c>
      <c r="C15" s="4" t="s">
        <v>56</v>
      </c>
      <c r="D15" s="4" t="s">
        <v>30</v>
      </c>
      <c r="E15" s="4">
        <v>115.38196587562561</v>
      </c>
      <c r="F15" s="4">
        <v>587</v>
      </c>
      <c r="G15" s="4">
        <v>441</v>
      </c>
      <c r="H15" s="4">
        <v>146</v>
      </c>
      <c r="I15" s="4">
        <v>0.76835802814276399</v>
      </c>
      <c r="J15" s="4">
        <v>0</v>
      </c>
      <c r="K15" s="4">
        <v>0</v>
      </c>
      <c r="L15" s="4">
        <v>0.75077773957419092</v>
      </c>
      <c r="M15" s="4">
        <v>0</v>
      </c>
      <c r="N15" s="4">
        <v>0</v>
      </c>
      <c r="O15" s="4">
        <v>0.91993207941483812</v>
      </c>
      <c r="P15" s="4">
        <v>0</v>
      </c>
      <c r="Q15" s="4">
        <v>0</v>
      </c>
      <c r="R15" s="4">
        <v>0.8262161732765525</v>
      </c>
      <c r="T15" s="4">
        <v>32</v>
      </c>
      <c r="U15" s="4">
        <v>27</v>
      </c>
      <c r="V15" s="4">
        <v>7</v>
      </c>
      <c r="W15" s="4">
        <v>81</v>
      </c>
      <c r="X15" s="4">
        <v>0.75077773957419092</v>
      </c>
      <c r="Y15" s="4">
        <v>0.91993207941483812</v>
      </c>
      <c r="Z15" s="4">
        <v>0.8262161732765525</v>
      </c>
      <c r="AA15" s="4">
        <v>87</v>
      </c>
      <c r="AB15" s="4">
        <v>0.81913607834582758</v>
      </c>
      <c r="AC15" s="4">
        <v>0.54392655367231635</v>
      </c>
      <c r="AD15" s="4">
        <v>0.65023951210259479</v>
      </c>
      <c r="AE15" s="4">
        <v>59</v>
      </c>
      <c r="AF15" s="4">
        <v>0.76835802814276399</v>
      </c>
      <c r="AG15" s="4">
        <v>0.78495690896000925</v>
      </c>
      <c r="AH15" s="4">
        <v>0.73192931654357718</v>
      </c>
      <c r="AI15" s="4">
        <v>0.73822784268957364</v>
      </c>
      <c r="AJ15" s="4">
        <v>146</v>
      </c>
      <c r="AK15" s="4">
        <v>0.77830415346881587</v>
      </c>
      <c r="AL15" s="4">
        <v>0.76835802814276399</v>
      </c>
      <c r="AM15" s="4">
        <v>0.75528167455815387</v>
      </c>
      <c r="AN15" s="4">
        <v>146</v>
      </c>
    </row>
    <row r="16" spans="1:40" s="4" customFormat="1" x14ac:dyDescent="0.25">
      <c r="A16" s="4" t="s">
        <v>147</v>
      </c>
      <c r="B16" s="4" t="s">
        <v>57</v>
      </c>
      <c r="C16" s="4" t="s">
        <v>58</v>
      </c>
      <c r="D16" s="4" t="s">
        <v>30</v>
      </c>
      <c r="E16" s="4">
        <v>2644.9452078342438</v>
      </c>
      <c r="F16" s="4">
        <v>28137</v>
      </c>
      <c r="G16" s="4">
        <v>21103</v>
      </c>
      <c r="H16" s="4">
        <v>7034</v>
      </c>
      <c r="I16" s="4">
        <v>0.85051738242052666</v>
      </c>
      <c r="J16" s="4">
        <v>0</v>
      </c>
      <c r="K16" s="4">
        <v>0</v>
      </c>
      <c r="L16" s="4">
        <v>0.87106725216383374</v>
      </c>
      <c r="M16" s="4">
        <v>0</v>
      </c>
      <c r="N16" s="4">
        <v>0</v>
      </c>
      <c r="O16" s="4">
        <v>0.8742266563796135</v>
      </c>
      <c r="P16" s="4">
        <v>0</v>
      </c>
      <c r="Q16" s="4">
        <v>0</v>
      </c>
      <c r="R16" s="4">
        <v>0.87253448973919912</v>
      </c>
      <c r="T16" s="4">
        <v>2384</v>
      </c>
      <c r="U16" s="4">
        <v>534</v>
      </c>
      <c r="V16" s="4">
        <v>518</v>
      </c>
      <c r="W16" s="4">
        <v>3599</v>
      </c>
      <c r="X16" s="4">
        <v>0.87106725216383374</v>
      </c>
      <c r="Y16" s="4">
        <v>0.8742266563796135</v>
      </c>
      <c r="Z16" s="4">
        <v>0.87253448973919912</v>
      </c>
      <c r="AA16" s="4">
        <v>4117</v>
      </c>
      <c r="AB16" s="4">
        <v>0.8218266019420406</v>
      </c>
      <c r="AC16" s="4">
        <v>0.81706990267400359</v>
      </c>
      <c r="AD16" s="4">
        <v>0.81922884810980534</v>
      </c>
      <c r="AE16" s="4">
        <v>2917</v>
      </c>
      <c r="AF16" s="4">
        <v>0.85051738242052666</v>
      </c>
      <c r="AG16" s="4">
        <v>0.84644692705293711</v>
      </c>
      <c r="AH16" s="4">
        <v>0.84564827952680854</v>
      </c>
      <c r="AI16" s="4">
        <v>0.84588166892450212</v>
      </c>
      <c r="AJ16" s="4">
        <v>7034</v>
      </c>
      <c r="AK16" s="4">
        <v>0.85064340943976524</v>
      </c>
      <c r="AL16" s="4">
        <v>0.85051738242052666</v>
      </c>
      <c r="AM16" s="4">
        <v>0.85042357207369523</v>
      </c>
      <c r="AN16" s="4">
        <v>7034</v>
      </c>
    </row>
    <row r="17" spans="1:40" s="4" customFormat="1" x14ac:dyDescent="0.25">
      <c r="A17" s="4" t="s">
        <v>147</v>
      </c>
      <c r="B17" s="4" t="s">
        <v>59</v>
      </c>
      <c r="C17" s="4" t="s">
        <v>60</v>
      </c>
      <c r="D17" s="4" t="s">
        <v>30</v>
      </c>
      <c r="E17" s="4">
        <v>52.11674976348877</v>
      </c>
      <c r="F17" s="4">
        <v>156</v>
      </c>
      <c r="G17" s="4">
        <v>117</v>
      </c>
      <c r="H17" s="4">
        <v>39</v>
      </c>
      <c r="I17" s="4">
        <v>0.68589743589743579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T17" s="4">
        <v>27</v>
      </c>
      <c r="U17" s="4">
        <v>0</v>
      </c>
      <c r="V17" s="4">
        <v>12</v>
      </c>
      <c r="W17" s="4">
        <v>0</v>
      </c>
      <c r="X17" s="4">
        <v>0</v>
      </c>
      <c r="Y17" s="4">
        <v>0</v>
      </c>
      <c r="Z17" s="4">
        <v>0</v>
      </c>
      <c r="AA17" s="4">
        <v>13</v>
      </c>
      <c r="AB17" s="4">
        <v>0.68589743589743579</v>
      </c>
      <c r="AC17" s="4">
        <v>1</v>
      </c>
      <c r="AD17" s="4">
        <v>0.81363636363636349</v>
      </c>
      <c r="AE17" s="4">
        <v>26</v>
      </c>
      <c r="AF17" s="4">
        <v>0.68589743589743579</v>
      </c>
      <c r="AG17" s="4">
        <v>0.3429487179487179</v>
      </c>
      <c r="AH17" s="4">
        <v>0.5</v>
      </c>
      <c r="AI17" s="4">
        <v>0.40681818181818175</v>
      </c>
      <c r="AJ17" s="4">
        <v>39</v>
      </c>
      <c r="AK17" s="4">
        <v>0.47057856673241283</v>
      </c>
      <c r="AL17" s="4">
        <v>0.68589743589743579</v>
      </c>
      <c r="AM17" s="4">
        <v>0.5581585081585082</v>
      </c>
      <c r="AN17" s="4">
        <v>39</v>
      </c>
    </row>
    <row r="18" spans="1:40" s="4" customFormat="1" x14ac:dyDescent="0.25">
      <c r="A18" s="4" t="s">
        <v>147</v>
      </c>
      <c r="B18" s="4" t="s">
        <v>61</v>
      </c>
      <c r="C18" s="4" t="s">
        <v>62</v>
      </c>
      <c r="D18" s="4" t="s">
        <v>30</v>
      </c>
      <c r="E18" s="4">
        <v>79.495882034301758</v>
      </c>
      <c r="F18" s="4">
        <v>468</v>
      </c>
      <c r="G18" s="4">
        <v>351</v>
      </c>
      <c r="H18" s="4">
        <v>117</v>
      </c>
      <c r="I18" s="4">
        <v>0.67307692307692302</v>
      </c>
      <c r="J18" s="4">
        <v>0</v>
      </c>
      <c r="K18" s="4">
        <v>0</v>
      </c>
      <c r="L18" s="4">
        <v>0.66529303325512101</v>
      </c>
      <c r="M18" s="4">
        <v>0</v>
      </c>
      <c r="N18" s="4">
        <v>0</v>
      </c>
      <c r="O18" s="4">
        <v>0.94575569358178058</v>
      </c>
      <c r="P18" s="4">
        <v>0</v>
      </c>
      <c r="Q18" s="4">
        <v>0</v>
      </c>
      <c r="R18" s="4">
        <v>0.7772965736821158</v>
      </c>
      <c r="T18" s="4">
        <v>13</v>
      </c>
      <c r="U18" s="4">
        <v>35</v>
      </c>
      <c r="V18" s="4">
        <v>4</v>
      </c>
      <c r="W18" s="4">
        <v>66</v>
      </c>
      <c r="X18" s="4">
        <v>0.66529303325512101</v>
      </c>
      <c r="Y18" s="4">
        <v>0.94575569358178058</v>
      </c>
      <c r="Z18" s="4">
        <v>0.7772965736821158</v>
      </c>
      <c r="AA18" s="4">
        <v>69</v>
      </c>
      <c r="AB18" s="4">
        <v>0.8075187969924813</v>
      </c>
      <c r="AC18" s="4">
        <v>0.27160904255319152</v>
      </c>
      <c r="AD18" s="4">
        <v>0.3498781941717255</v>
      </c>
      <c r="AE18" s="4">
        <v>48</v>
      </c>
      <c r="AF18" s="4">
        <v>0.67307692307692302</v>
      </c>
      <c r="AG18" s="4">
        <v>0.73640591512380105</v>
      </c>
      <c r="AH18" s="4">
        <v>0.60868236806748599</v>
      </c>
      <c r="AI18" s="4">
        <v>0.56358738392692065</v>
      </c>
      <c r="AJ18" s="4">
        <v>117</v>
      </c>
      <c r="AK18" s="4">
        <v>0.72260059392529863</v>
      </c>
      <c r="AL18" s="4">
        <v>0.67307692307692302</v>
      </c>
      <c r="AM18" s="4">
        <v>0.60460675660534435</v>
      </c>
      <c r="AN18" s="4">
        <v>117</v>
      </c>
    </row>
    <row r="19" spans="1:40" s="4" customFormat="1" x14ac:dyDescent="0.25">
      <c r="A19" s="4" t="s">
        <v>147</v>
      </c>
      <c r="B19" s="4" t="s">
        <v>63</v>
      </c>
      <c r="C19" s="4" t="s">
        <v>64</v>
      </c>
      <c r="D19" s="4" t="s">
        <v>30</v>
      </c>
      <c r="E19" s="4">
        <v>6493.2040011882782</v>
      </c>
      <c r="F19" s="4">
        <v>70000</v>
      </c>
      <c r="G19" s="4">
        <v>52500</v>
      </c>
      <c r="H19" s="4">
        <v>17500</v>
      </c>
      <c r="I19" s="4">
        <v>0.91491428571428568</v>
      </c>
      <c r="J19" s="4">
        <v>0</v>
      </c>
      <c r="K19" s="4">
        <v>0</v>
      </c>
      <c r="L19" s="4">
        <v>0.91470808684290272</v>
      </c>
      <c r="M19" s="4">
        <v>0</v>
      </c>
      <c r="N19" s="4">
        <v>0</v>
      </c>
      <c r="O19" s="4">
        <v>0.91517142857142864</v>
      </c>
      <c r="P19" s="4">
        <v>0</v>
      </c>
      <c r="Q19" s="4">
        <v>0</v>
      </c>
      <c r="R19" s="4">
        <v>0.91493354462173038</v>
      </c>
      <c r="T19" s="4">
        <v>8003</v>
      </c>
      <c r="U19" s="4">
        <v>747</v>
      </c>
      <c r="V19" s="4">
        <v>742</v>
      </c>
      <c r="W19" s="4">
        <v>8008</v>
      </c>
      <c r="X19" s="4">
        <v>0.91470808684290272</v>
      </c>
      <c r="Y19" s="4">
        <v>0.91517142857142864</v>
      </c>
      <c r="Z19" s="4">
        <v>0.91493354462173038</v>
      </c>
      <c r="AA19" s="4">
        <v>8750</v>
      </c>
      <c r="AB19" s="4">
        <v>0.91514317945636359</v>
      </c>
      <c r="AC19" s="4">
        <v>0.91465714285714284</v>
      </c>
      <c r="AD19" s="4">
        <v>0.91489387071789696</v>
      </c>
      <c r="AE19" s="4">
        <v>8750</v>
      </c>
      <c r="AF19" s="4">
        <v>0.91491428571428568</v>
      </c>
      <c r="AG19" s="4">
        <v>0.91492563314963338</v>
      </c>
      <c r="AH19" s="4">
        <v>0.91491428571428568</v>
      </c>
      <c r="AI19" s="4">
        <v>0.91491370766981372</v>
      </c>
      <c r="AJ19" s="4">
        <v>17500</v>
      </c>
      <c r="AK19" s="4">
        <v>0.91492563314963338</v>
      </c>
      <c r="AL19" s="4">
        <v>0.91491428571428568</v>
      </c>
      <c r="AM19" s="4">
        <v>0.91491370766981372</v>
      </c>
      <c r="AN19" s="4">
        <v>17500</v>
      </c>
    </row>
    <row r="20" spans="1:40" s="4" customFormat="1" x14ac:dyDescent="0.25">
      <c r="A20" s="4" t="s">
        <v>147</v>
      </c>
      <c r="B20" s="4" t="s">
        <v>65</v>
      </c>
      <c r="C20" s="4" t="s">
        <v>66</v>
      </c>
      <c r="D20" s="4" t="s">
        <v>30</v>
      </c>
      <c r="E20" s="4">
        <v>5194.6862380504608</v>
      </c>
      <c r="F20" s="4">
        <v>55049</v>
      </c>
      <c r="G20" s="4">
        <v>41287</v>
      </c>
      <c r="H20" s="4">
        <v>13762</v>
      </c>
      <c r="I20" s="4">
        <v>0.87961540355715317</v>
      </c>
      <c r="J20" s="4">
        <v>0</v>
      </c>
      <c r="K20" s="4">
        <v>0</v>
      </c>
      <c r="L20" s="4">
        <v>0.88596513325480486</v>
      </c>
      <c r="M20" s="4">
        <v>0</v>
      </c>
      <c r="N20" s="4">
        <v>0</v>
      </c>
      <c r="O20" s="4">
        <v>0.97526166884204901</v>
      </c>
      <c r="P20" s="4">
        <v>0</v>
      </c>
      <c r="Q20" s="4">
        <v>0</v>
      </c>
      <c r="R20" s="4">
        <v>0.92476696965617544</v>
      </c>
      <c r="T20" s="4">
        <v>2447</v>
      </c>
      <c r="U20" s="4">
        <v>1412</v>
      </c>
      <c r="V20" s="4">
        <v>245</v>
      </c>
      <c r="W20" s="4">
        <v>9659</v>
      </c>
      <c r="X20" s="4">
        <v>0.88596513325480486</v>
      </c>
      <c r="Y20" s="4">
        <v>0.97526166884204901</v>
      </c>
      <c r="Z20" s="4">
        <v>0.92476696965617544</v>
      </c>
      <c r="AA20" s="4">
        <v>9903</v>
      </c>
      <c r="AB20" s="4">
        <v>0.68177919518146235</v>
      </c>
      <c r="AC20" s="4">
        <v>0.63409262828870083</v>
      </c>
      <c r="AD20" s="4">
        <v>0.65703489465664289</v>
      </c>
      <c r="AE20" s="4">
        <v>3859</v>
      </c>
      <c r="AF20" s="4">
        <v>0.87961540355715317</v>
      </c>
      <c r="AG20" s="4">
        <v>0.78387216421813355</v>
      </c>
      <c r="AH20" s="4">
        <v>0.80467714856537487</v>
      </c>
      <c r="AI20" s="4">
        <v>0.79090093215640911</v>
      </c>
      <c r="AJ20" s="4">
        <v>13762</v>
      </c>
      <c r="AK20" s="4">
        <v>0.82872328936263218</v>
      </c>
      <c r="AL20" s="4">
        <v>0.87961540355715317</v>
      </c>
      <c r="AM20" s="4">
        <v>0.84970926256023682</v>
      </c>
      <c r="AN20" s="4">
        <v>13762</v>
      </c>
    </row>
    <row r="21" spans="1:40" s="4" customFormat="1" x14ac:dyDescent="0.25">
      <c r="A21" s="4" t="s">
        <v>147</v>
      </c>
      <c r="B21" s="4" t="s">
        <v>67</v>
      </c>
      <c r="C21" s="4" t="s">
        <v>68</v>
      </c>
      <c r="D21" s="4" t="s">
        <v>30</v>
      </c>
      <c r="E21" s="4">
        <v>6624.7538862228394</v>
      </c>
      <c r="F21" s="4">
        <v>70000</v>
      </c>
      <c r="G21" s="4">
        <v>52500</v>
      </c>
      <c r="H21" s="4">
        <v>17500</v>
      </c>
      <c r="I21" s="4">
        <v>0.91902857142857153</v>
      </c>
      <c r="J21" s="4">
        <v>0</v>
      </c>
      <c r="K21" s="4">
        <v>0</v>
      </c>
      <c r="L21" s="4">
        <v>0.90498840187331842</v>
      </c>
      <c r="M21" s="4">
        <v>0</v>
      </c>
      <c r="N21" s="4">
        <v>0</v>
      </c>
      <c r="O21" s="4">
        <v>0.93645714285714288</v>
      </c>
      <c r="P21" s="4">
        <v>0</v>
      </c>
      <c r="Q21" s="4">
        <v>0</v>
      </c>
      <c r="R21" s="4">
        <v>0.92041796992749214</v>
      </c>
      <c r="T21" s="4">
        <v>7889</v>
      </c>
      <c r="U21" s="4">
        <v>861</v>
      </c>
      <c r="V21" s="4">
        <v>556</v>
      </c>
      <c r="W21" s="4">
        <v>8194</v>
      </c>
      <c r="X21" s="4">
        <v>0.90498840187331842</v>
      </c>
      <c r="Y21" s="4">
        <v>0.93645714285714288</v>
      </c>
      <c r="Z21" s="4">
        <v>0.92041796992749214</v>
      </c>
      <c r="AA21" s="4">
        <v>8750</v>
      </c>
      <c r="AB21" s="4">
        <v>0.934226876191116</v>
      </c>
      <c r="AC21" s="4">
        <v>0.90159999999999996</v>
      </c>
      <c r="AD21" s="4">
        <v>0.91758290936043596</v>
      </c>
      <c r="AE21" s="4">
        <v>8750</v>
      </c>
      <c r="AF21" s="4">
        <v>0.91902857142857153</v>
      </c>
      <c r="AG21" s="4">
        <v>0.91960763903221721</v>
      </c>
      <c r="AH21" s="4">
        <v>0.91902857142857153</v>
      </c>
      <c r="AI21" s="4">
        <v>0.91900043964396405</v>
      </c>
      <c r="AJ21" s="4">
        <v>17500</v>
      </c>
      <c r="AK21" s="4">
        <v>0.91960763903221721</v>
      </c>
      <c r="AL21" s="4">
        <v>0.91902857142857153</v>
      </c>
      <c r="AM21" s="4">
        <v>0.91900043964396405</v>
      </c>
      <c r="AN21" s="4">
        <v>17500</v>
      </c>
    </row>
    <row r="22" spans="1:40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3B20E-E10A-4499-95CD-FC5AC2B27CB3}">
  <dimension ref="A1:V21"/>
  <sheetViews>
    <sheetView zoomScale="145" zoomScaleNormal="145" workbookViewId="0">
      <selection activeCell="A2" sqref="A2:H21"/>
    </sheetView>
  </sheetViews>
  <sheetFormatPr baseColWidth="10" defaultRowHeight="15" x14ac:dyDescent="0.25"/>
  <cols>
    <col min="6" max="6" width="12.7109375" customWidth="1"/>
    <col min="7" max="7" width="12.28515625" customWidth="1"/>
    <col min="9" max="9" width="14.85546875" customWidth="1"/>
    <col min="10" max="10" width="14.42578125" customWidth="1"/>
    <col min="11" max="11" width="14.140625" customWidth="1"/>
    <col min="12" max="12" width="13.5703125" customWidth="1"/>
    <col min="14" max="14" width="15.7109375" customWidth="1"/>
    <col min="15" max="15" width="13.140625" customWidth="1"/>
    <col min="17" max="17" width="19.140625" customWidth="1"/>
    <col min="18" max="18" width="16" customWidth="1"/>
    <col min="19" max="19" width="18.28515625" customWidth="1"/>
    <col min="20" max="20" width="21.85546875" customWidth="1"/>
    <col min="21" max="21" width="18.85546875" customWidth="1"/>
    <col min="22" max="22" width="21.140625" customWidth="1"/>
  </cols>
  <sheetData>
    <row r="1" spans="1:22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148</v>
      </c>
      <c r="J1" s="7" t="s">
        <v>149</v>
      </c>
      <c r="K1" s="7" t="s">
        <v>150</v>
      </c>
      <c r="L1" s="7" t="s">
        <v>151</v>
      </c>
      <c r="M1" s="7" t="s">
        <v>8</v>
      </c>
      <c r="N1" s="7" t="s">
        <v>11</v>
      </c>
      <c r="O1" s="7" t="s">
        <v>14</v>
      </c>
      <c r="P1" s="7" t="s">
        <v>17</v>
      </c>
      <c r="Q1" s="7" t="s">
        <v>20</v>
      </c>
      <c r="R1" s="7" t="s">
        <v>21</v>
      </c>
      <c r="S1" s="7" t="s">
        <v>22</v>
      </c>
      <c r="T1" s="7" t="s">
        <v>24</v>
      </c>
      <c r="U1" s="7" t="s">
        <v>25</v>
      </c>
      <c r="V1" s="8" t="s">
        <v>26</v>
      </c>
    </row>
    <row r="2" spans="1:22" x14ac:dyDescent="0.25">
      <c r="A2" s="5" t="s">
        <v>147</v>
      </c>
      <c r="B2" s="5" t="s">
        <v>28</v>
      </c>
      <c r="C2" s="5" t="s">
        <v>29</v>
      </c>
      <c r="D2" s="5" t="s">
        <v>30</v>
      </c>
      <c r="E2" s="5">
        <v>54.307612657546997</v>
      </c>
      <c r="F2" s="5">
        <v>146</v>
      </c>
      <c r="G2" s="5">
        <v>110</v>
      </c>
      <c r="H2" s="5">
        <v>36</v>
      </c>
      <c r="I2" s="5">
        <v>22</v>
      </c>
      <c r="J2" s="5">
        <v>0</v>
      </c>
      <c r="K2" s="5">
        <v>14</v>
      </c>
      <c r="L2" s="5">
        <v>0</v>
      </c>
      <c r="M2" s="5">
        <v>0.60960960960960964</v>
      </c>
      <c r="N2" s="5">
        <v>0</v>
      </c>
      <c r="O2" s="5">
        <v>0</v>
      </c>
      <c r="P2" s="5">
        <v>0</v>
      </c>
      <c r="Q2" s="5">
        <v>0.30480480480480482</v>
      </c>
      <c r="R2" s="5">
        <v>0.5</v>
      </c>
      <c r="S2" s="5">
        <v>0.3787088447301773</v>
      </c>
      <c r="T2" s="5">
        <v>0.37171743815887959</v>
      </c>
      <c r="U2" s="5">
        <v>0.60960960960960964</v>
      </c>
      <c r="V2" s="5">
        <v>0.46180152975886457</v>
      </c>
    </row>
    <row r="3" spans="1:22" x14ac:dyDescent="0.25">
      <c r="A3" s="6" t="s">
        <v>147</v>
      </c>
      <c r="B3" s="6" t="s">
        <v>31</v>
      </c>
      <c r="C3" s="6" t="s">
        <v>32</v>
      </c>
      <c r="D3" s="6" t="s">
        <v>30</v>
      </c>
      <c r="E3" s="6">
        <v>89.04675555229187</v>
      </c>
      <c r="F3" s="6">
        <v>572</v>
      </c>
      <c r="G3" s="6">
        <v>429</v>
      </c>
      <c r="H3" s="6">
        <v>143</v>
      </c>
      <c r="I3" s="6">
        <v>92</v>
      </c>
      <c r="J3" s="6">
        <v>1</v>
      </c>
      <c r="K3" s="6">
        <v>50</v>
      </c>
      <c r="L3" s="6">
        <v>1</v>
      </c>
      <c r="M3" s="6">
        <v>0.64685314685314688</v>
      </c>
      <c r="N3" s="6">
        <v>0.35</v>
      </c>
      <c r="O3" s="6">
        <v>1.4901960784313726E-2</v>
      </c>
      <c r="P3" s="6">
        <v>2.7797202797202776E-2</v>
      </c>
      <c r="Q3" s="6">
        <v>0.49922094133667921</v>
      </c>
      <c r="R3" s="6">
        <v>0.50341872232764073</v>
      </c>
      <c r="S3" s="6">
        <v>0.40598108666987132</v>
      </c>
      <c r="T3" s="6">
        <v>0.54358240627130949</v>
      </c>
      <c r="U3" s="6">
        <v>0.64685314685314688</v>
      </c>
      <c r="V3" s="6">
        <v>0.51702441893356277</v>
      </c>
    </row>
    <row r="4" spans="1:22" x14ac:dyDescent="0.25">
      <c r="A4" s="5" t="s">
        <v>147</v>
      </c>
      <c r="B4" s="5" t="s">
        <v>33</v>
      </c>
      <c r="C4" s="5" t="s">
        <v>34</v>
      </c>
      <c r="D4" s="5" t="s">
        <v>30</v>
      </c>
      <c r="E4" s="5">
        <v>54.338964700698853</v>
      </c>
      <c r="F4" s="5">
        <v>200</v>
      </c>
      <c r="G4" s="5">
        <v>150</v>
      </c>
      <c r="H4" s="5">
        <v>50</v>
      </c>
      <c r="I4" s="5">
        <v>35</v>
      </c>
      <c r="J4" s="5">
        <v>0</v>
      </c>
      <c r="K4" s="5">
        <v>15</v>
      </c>
      <c r="L4" s="5">
        <v>0</v>
      </c>
      <c r="M4" s="5">
        <v>0.69499999999999995</v>
      </c>
      <c r="N4" s="5">
        <v>0</v>
      </c>
      <c r="O4" s="5">
        <v>0</v>
      </c>
      <c r="P4" s="5">
        <v>0</v>
      </c>
      <c r="Q4" s="5">
        <v>0.34749999999999998</v>
      </c>
      <c r="R4" s="5">
        <v>0.5</v>
      </c>
      <c r="S4" s="5">
        <v>0.41001400560224088</v>
      </c>
      <c r="T4" s="5">
        <v>0.48309999999999997</v>
      </c>
      <c r="U4" s="5">
        <v>0.69499999999999995</v>
      </c>
      <c r="V4" s="5">
        <v>0.56997198879551814</v>
      </c>
    </row>
    <row r="5" spans="1:22" x14ac:dyDescent="0.25">
      <c r="A5" s="6" t="s">
        <v>147</v>
      </c>
      <c r="B5" s="6" t="s">
        <v>35</v>
      </c>
      <c r="C5" s="6" t="s">
        <v>36</v>
      </c>
      <c r="D5" s="6" t="s">
        <v>30</v>
      </c>
      <c r="E5" s="6">
        <v>54.04693078994751</v>
      </c>
      <c r="F5" s="6">
        <v>179</v>
      </c>
      <c r="G5" s="6">
        <v>135</v>
      </c>
      <c r="H5" s="6">
        <v>44</v>
      </c>
      <c r="I5" s="6">
        <v>28</v>
      </c>
      <c r="J5" s="6">
        <v>0</v>
      </c>
      <c r="K5" s="6">
        <v>17</v>
      </c>
      <c r="L5" s="6">
        <v>0</v>
      </c>
      <c r="M5" s="6">
        <v>0.61452020202020208</v>
      </c>
      <c r="N5" s="6">
        <v>0</v>
      </c>
      <c r="O5" s="6">
        <v>0</v>
      </c>
      <c r="P5" s="6">
        <v>0</v>
      </c>
      <c r="Q5" s="6">
        <v>0.30726010101010104</v>
      </c>
      <c r="R5" s="6">
        <v>0.5</v>
      </c>
      <c r="S5" s="6">
        <v>0.38060124445301946</v>
      </c>
      <c r="T5" s="6">
        <v>0.37771764360779514</v>
      </c>
      <c r="U5" s="6">
        <v>0.61452020202020208</v>
      </c>
      <c r="V5" s="6">
        <v>0.46783791513436501</v>
      </c>
    </row>
    <row r="6" spans="1:22" x14ac:dyDescent="0.25">
      <c r="A6" s="5" t="s">
        <v>147</v>
      </c>
      <c r="B6" s="5" t="s">
        <v>37</v>
      </c>
      <c r="C6" s="5" t="s">
        <v>38</v>
      </c>
      <c r="D6" s="5" t="s">
        <v>30</v>
      </c>
      <c r="E6" s="5">
        <v>815.34697127342224</v>
      </c>
      <c r="F6" s="5">
        <v>8424</v>
      </c>
      <c r="G6" s="5">
        <v>6318</v>
      </c>
      <c r="H6" s="5">
        <v>2106</v>
      </c>
      <c r="I6" s="5">
        <v>1659</v>
      </c>
      <c r="J6" s="5">
        <v>63</v>
      </c>
      <c r="K6" s="5">
        <v>87</v>
      </c>
      <c r="L6" s="5">
        <v>297</v>
      </c>
      <c r="M6" s="5">
        <v>0.92877492877492873</v>
      </c>
      <c r="N6" s="5">
        <v>0.82601447858473465</v>
      </c>
      <c r="O6" s="5">
        <v>0.7736015286796537</v>
      </c>
      <c r="P6" s="5">
        <v>0.79853185628914214</v>
      </c>
      <c r="Q6" s="5">
        <v>0.88810504228751852</v>
      </c>
      <c r="R6" s="5">
        <v>0.8685055084956772</v>
      </c>
      <c r="S6" s="5">
        <v>0.87763360058190309</v>
      </c>
      <c r="T6" s="5">
        <v>0.92753869845768466</v>
      </c>
      <c r="U6" s="5">
        <v>0.92877492877492873</v>
      </c>
      <c r="V6" s="5">
        <v>0.92786896442406852</v>
      </c>
    </row>
    <row r="7" spans="1:22" x14ac:dyDescent="0.25">
      <c r="A7" s="6" t="s">
        <v>147</v>
      </c>
      <c r="B7" s="6" t="s">
        <v>39</v>
      </c>
      <c r="C7" s="6" t="s">
        <v>40</v>
      </c>
      <c r="D7" s="6" t="s">
        <v>30</v>
      </c>
      <c r="E7" s="6">
        <v>110.87011694908142</v>
      </c>
      <c r="F7" s="6">
        <v>808</v>
      </c>
      <c r="G7" s="6">
        <v>606</v>
      </c>
      <c r="H7" s="6">
        <v>202</v>
      </c>
      <c r="I7" s="6">
        <v>105</v>
      </c>
      <c r="J7" s="6">
        <v>14</v>
      </c>
      <c r="K7" s="6">
        <v>17</v>
      </c>
      <c r="L7" s="6">
        <v>67</v>
      </c>
      <c r="M7" s="6">
        <v>0.85148514851485146</v>
      </c>
      <c r="N7" s="6">
        <v>0.83375472367186487</v>
      </c>
      <c r="O7" s="6">
        <v>0.80174268502581758</v>
      </c>
      <c r="P7" s="6">
        <v>0.81637425199535252</v>
      </c>
      <c r="Q7" s="6">
        <v>0.84945597120432081</v>
      </c>
      <c r="R7" s="6">
        <v>0.84406853664479886</v>
      </c>
      <c r="S7" s="6">
        <v>0.84575103615803193</v>
      </c>
      <c r="T7" s="6">
        <v>0.85226112314890545</v>
      </c>
      <c r="U7" s="6">
        <v>0.85148514851485146</v>
      </c>
      <c r="V7" s="6">
        <v>0.8509258905206516</v>
      </c>
    </row>
    <row r="8" spans="1:22" x14ac:dyDescent="0.25">
      <c r="A8" s="5" t="s">
        <v>147</v>
      </c>
      <c r="B8" s="5" t="s">
        <v>41</v>
      </c>
      <c r="C8" s="5" t="s">
        <v>42</v>
      </c>
      <c r="D8" s="5" t="s">
        <v>30</v>
      </c>
      <c r="E8" s="5">
        <v>115.39709997177124</v>
      </c>
      <c r="F8" s="5">
        <v>857</v>
      </c>
      <c r="G8" s="5">
        <v>643</v>
      </c>
      <c r="H8" s="5">
        <v>214</v>
      </c>
      <c r="I8" s="5">
        <v>114</v>
      </c>
      <c r="J8" s="5">
        <v>7</v>
      </c>
      <c r="K8" s="5">
        <v>6</v>
      </c>
      <c r="L8" s="5">
        <v>88</v>
      </c>
      <c r="M8" s="5">
        <v>0.94050206476852849</v>
      </c>
      <c r="N8" s="5">
        <v>0.92383695413649325</v>
      </c>
      <c r="O8" s="5">
        <v>0.94086021505376349</v>
      </c>
      <c r="P8" s="5">
        <v>0.93196555189780195</v>
      </c>
      <c r="Q8" s="5">
        <v>0.93915049655997385</v>
      </c>
      <c r="R8" s="5">
        <v>0.94055610671398382</v>
      </c>
      <c r="S8" s="5">
        <v>0.93953934388941629</v>
      </c>
      <c r="T8" s="5">
        <v>0.94118410631057947</v>
      </c>
      <c r="U8" s="5">
        <v>0.94050206476852849</v>
      </c>
      <c r="V8" s="5">
        <v>0.94053827757772257</v>
      </c>
    </row>
    <row r="9" spans="1:22" x14ac:dyDescent="0.25">
      <c r="A9" s="6" t="s">
        <v>147</v>
      </c>
      <c r="B9" s="6" t="s">
        <v>43</v>
      </c>
      <c r="C9" s="6" t="s">
        <v>44</v>
      </c>
      <c r="D9" s="6" t="s">
        <v>30</v>
      </c>
      <c r="E9" s="6">
        <v>45.888223886489868</v>
      </c>
      <c r="F9" s="6">
        <v>109</v>
      </c>
      <c r="G9" s="6">
        <v>82</v>
      </c>
      <c r="H9" s="6">
        <v>27</v>
      </c>
      <c r="I9" s="6">
        <v>0</v>
      </c>
      <c r="J9" s="6">
        <v>10</v>
      </c>
      <c r="K9" s="6">
        <v>0</v>
      </c>
      <c r="L9" s="6">
        <v>18</v>
      </c>
      <c r="M9" s="6">
        <v>0.65145502645502651</v>
      </c>
      <c r="N9" s="6">
        <v>0.65145502645502651</v>
      </c>
      <c r="O9" s="6">
        <v>1</v>
      </c>
      <c r="P9" s="6">
        <v>0.78883399209486171</v>
      </c>
      <c r="Q9" s="6">
        <v>0.3257275132275132</v>
      </c>
      <c r="R9" s="6">
        <v>0.5</v>
      </c>
      <c r="S9" s="6">
        <v>0.39441699604743086</v>
      </c>
      <c r="T9" s="6">
        <v>0.42464691637972057</v>
      </c>
      <c r="U9" s="6">
        <v>0.65145502645502651</v>
      </c>
      <c r="V9" s="6">
        <v>0.5140760608151913</v>
      </c>
    </row>
    <row r="10" spans="1:22" x14ac:dyDescent="0.25">
      <c r="A10" s="5" t="s">
        <v>147</v>
      </c>
      <c r="B10" s="5" t="s">
        <v>45</v>
      </c>
      <c r="C10" s="5" t="s">
        <v>46</v>
      </c>
      <c r="D10" s="5" t="s">
        <v>30</v>
      </c>
      <c r="E10" s="5">
        <v>189.20683860778809</v>
      </c>
      <c r="F10" s="5">
        <v>1639</v>
      </c>
      <c r="G10" s="5">
        <v>1230</v>
      </c>
      <c r="H10" s="5">
        <v>409</v>
      </c>
      <c r="I10" s="5">
        <v>399</v>
      </c>
      <c r="J10" s="5">
        <v>0</v>
      </c>
      <c r="K10" s="5">
        <v>11</v>
      </c>
      <c r="L10" s="5">
        <v>0</v>
      </c>
      <c r="M10" s="5">
        <v>0.97376557934283503</v>
      </c>
      <c r="N10" s="5">
        <v>0</v>
      </c>
      <c r="O10" s="5">
        <v>0</v>
      </c>
      <c r="P10" s="5">
        <v>0</v>
      </c>
      <c r="Q10" s="5">
        <v>0.48688278967141752</v>
      </c>
      <c r="R10" s="5">
        <v>0.5</v>
      </c>
      <c r="S10" s="5">
        <v>0.49335408278157855</v>
      </c>
      <c r="T10" s="5">
        <v>0.94822046504401547</v>
      </c>
      <c r="U10" s="5">
        <v>0.97376557934283503</v>
      </c>
      <c r="V10" s="5">
        <v>0.96082299312251296</v>
      </c>
    </row>
    <row r="11" spans="1:22" x14ac:dyDescent="0.25">
      <c r="A11" s="6" t="s">
        <v>147</v>
      </c>
      <c r="B11" s="6" t="s">
        <v>47</v>
      </c>
      <c r="C11" s="6" t="s">
        <v>48</v>
      </c>
      <c r="D11" s="6" t="s">
        <v>30</v>
      </c>
      <c r="E11" s="6">
        <v>90.404864311218262</v>
      </c>
      <c r="F11" s="6">
        <v>556</v>
      </c>
      <c r="G11" s="6">
        <v>417</v>
      </c>
      <c r="H11" s="6">
        <v>139</v>
      </c>
      <c r="I11" s="6">
        <v>0</v>
      </c>
      <c r="J11" s="6">
        <v>13</v>
      </c>
      <c r="K11" s="6">
        <v>0</v>
      </c>
      <c r="L11" s="6">
        <v>127</v>
      </c>
      <c r="M11" s="6">
        <v>0.91007194244604306</v>
      </c>
      <c r="N11" s="6">
        <v>0.91007194244604306</v>
      </c>
      <c r="O11" s="6">
        <v>1</v>
      </c>
      <c r="P11" s="6">
        <v>0.952915307135764</v>
      </c>
      <c r="Q11" s="6">
        <v>0.45503597122302153</v>
      </c>
      <c r="R11" s="6">
        <v>0.5</v>
      </c>
      <c r="S11" s="6">
        <v>0.47645765356788189</v>
      </c>
      <c r="T11" s="6">
        <v>0.82824387971637081</v>
      </c>
      <c r="U11" s="6">
        <v>0.91007194244604306</v>
      </c>
      <c r="V11" s="6">
        <v>0.86722857775632234</v>
      </c>
    </row>
    <row r="12" spans="1:22" x14ac:dyDescent="0.25">
      <c r="A12" s="5" t="s">
        <v>147</v>
      </c>
      <c r="B12" s="5" t="s">
        <v>49</v>
      </c>
      <c r="C12" s="5" t="s">
        <v>50</v>
      </c>
      <c r="D12" s="5" t="s">
        <v>30</v>
      </c>
      <c r="E12" s="5">
        <v>129.57293009757996</v>
      </c>
      <c r="F12" s="5">
        <v>1008</v>
      </c>
      <c r="G12" s="5">
        <v>756</v>
      </c>
      <c r="H12" s="5">
        <v>252</v>
      </c>
      <c r="I12" s="5">
        <v>43</v>
      </c>
      <c r="J12" s="5">
        <v>30</v>
      </c>
      <c r="K12" s="5">
        <v>9</v>
      </c>
      <c r="L12" s="5">
        <v>171</v>
      </c>
      <c r="M12" s="5">
        <v>0.84722222222222232</v>
      </c>
      <c r="N12" s="5">
        <v>0.85262222970965806</v>
      </c>
      <c r="O12" s="5">
        <v>0.94988361266294219</v>
      </c>
      <c r="P12" s="5">
        <v>0.89861319090745884</v>
      </c>
      <c r="Q12" s="5">
        <v>0.83919135080665219</v>
      </c>
      <c r="R12" s="5">
        <v>0.77143628882766591</v>
      </c>
      <c r="S12" s="5">
        <v>0.79436491438337542</v>
      </c>
      <c r="T12" s="5">
        <v>0.84493949123458056</v>
      </c>
      <c r="U12" s="5">
        <v>0.84722222222222232</v>
      </c>
      <c r="V12" s="5">
        <v>0.83865767179913708</v>
      </c>
    </row>
    <row r="13" spans="1:22" x14ac:dyDescent="0.25">
      <c r="A13" s="6" t="s">
        <v>147</v>
      </c>
      <c r="B13" s="6" t="s">
        <v>51</v>
      </c>
      <c r="C13" s="6" t="s">
        <v>52</v>
      </c>
      <c r="D13" s="6" t="s">
        <v>30</v>
      </c>
      <c r="E13" s="6">
        <v>298.19620084762573</v>
      </c>
      <c r="F13" s="6">
        <v>2820</v>
      </c>
      <c r="G13" s="6">
        <v>2115</v>
      </c>
      <c r="H13" s="6">
        <v>705</v>
      </c>
      <c r="I13" s="6">
        <v>227</v>
      </c>
      <c r="J13" s="6">
        <v>52</v>
      </c>
      <c r="K13" s="6">
        <v>44</v>
      </c>
      <c r="L13" s="6">
        <v>382</v>
      </c>
      <c r="M13" s="6">
        <v>0.8631205673758866</v>
      </c>
      <c r="N13" s="6">
        <v>0.88034741091821966</v>
      </c>
      <c r="O13" s="6">
        <v>0.89607981220657273</v>
      </c>
      <c r="P13" s="6">
        <v>0.88776579660804489</v>
      </c>
      <c r="Q13" s="6">
        <v>0.85908854529584722</v>
      </c>
      <c r="R13" s="6">
        <v>0.85449471921132525</v>
      </c>
      <c r="S13" s="6">
        <v>0.85605182836411764</v>
      </c>
      <c r="T13" s="6">
        <v>0.86351995537829485</v>
      </c>
      <c r="U13" s="6">
        <v>0.8631205673758866</v>
      </c>
      <c r="V13" s="6">
        <v>0.86264098960322366</v>
      </c>
    </row>
    <row r="14" spans="1:22" x14ac:dyDescent="0.25">
      <c r="A14" s="5" t="s">
        <v>147</v>
      </c>
      <c r="B14" s="5" t="s">
        <v>53</v>
      </c>
      <c r="C14" s="5" t="s">
        <v>54</v>
      </c>
      <c r="D14" s="5" t="s">
        <v>30</v>
      </c>
      <c r="E14" s="5">
        <v>485.9721884727478</v>
      </c>
      <c r="F14" s="5">
        <v>4859</v>
      </c>
      <c r="G14" s="5">
        <v>3645</v>
      </c>
      <c r="H14" s="5">
        <v>1214</v>
      </c>
      <c r="I14" s="5">
        <v>275</v>
      </c>
      <c r="J14" s="5">
        <v>102</v>
      </c>
      <c r="K14" s="5">
        <v>98</v>
      </c>
      <c r="L14" s="5">
        <v>740</v>
      </c>
      <c r="M14" s="5">
        <v>0.83535670944603757</v>
      </c>
      <c r="N14" s="5">
        <v>0.87864681361755559</v>
      </c>
      <c r="O14" s="5">
        <v>0.8832555609732452</v>
      </c>
      <c r="P14" s="5">
        <v>0.88085252505240874</v>
      </c>
      <c r="Q14" s="5">
        <v>0.80864321463197708</v>
      </c>
      <c r="R14" s="5">
        <v>0.80618348340439439</v>
      </c>
      <c r="S14" s="5">
        <v>0.80714535935460463</v>
      </c>
      <c r="T14" s="5">
        <v>0.83514072077215862</v>
      </c>
      <c r="U14" s="5">
        <v>0.83535670944603757</v>
      </c>
      <c r="V14" s="5">
        <v>0.83504488680190392</v>
      </c>
    </row>
    <row r="15" spans="1:22" x14ac:dyDescent="0.25">
      <c r="A15" s="6" t="s">
        <v>147</v>
      </c>
      <c r="B15" s="6" t="s">
        <v>55</v>
      </c>
      <c r="C15" s="6" t="s">
        <v>56</v>
      </c>
      <c r="D15" s="6" t="s">
        <v>30</v>
      </c>
      <c r="E15" s="6">
        <v>115.38196587562561</v>
      </c>
      <c r="F15" s="6">
        <v>587</v>
      </c>
      <c r="G15" s="6">
        <v>441</v>
      </c>
      <c r="H15" s="6">
        <v>146</v>
      </c>
      <c r="I15" s="6">
        <v>32</v>
      </c>
      <c r="J15" s="6">
        <v>27</v>
      </c>
      <c r="K15" s="6">
        <v>7</v>
      </c>
      <c r="L15" s="6">
        <v>81</v>
      </c>
      <c r="M15" s="6">
        <v>0.76835802814276399</v>
      </c>
      <c r="N15" s="6">
        <v>0.75077773957419092</v>
      </c>
      <c r="O15" s="6">
        <v>0.91993207941483812</v>
      </c>
      <c r="P15" s="6">
        <v>0.8262161732765525</v>
      </c>
      <c r="Q15" s="6">
        <v>0.78495690896000925</v>
      </c>
      <c r="R15" s="6">
        <v>0.73192931654357718</v>
      </c>
      <c r="S15" s="6">
        <v>0.73822784268957364</v>
      </c>
      <c r="T15" s="6">
        <v>0.77830415346881587</v>
      </c>
      <c r="U15" s="6">
        <v>0.76835802814276399</v>
      </c>
      <c r="V15" s="6">
        <v>0.75528167455815387</v>
      </c>
    </row>
    <row r="16" spans="1:22" x14ac:dyDescent="0.25">
      <c r="A16" s="5" t="s">
        <v>147</v>
      </c>
      <c r="B16" s="5" t="s">
        <v>57</v>
      </c>
      <c r="C16" s="5" t="s">
        <v>58</v>
      </c>
      <c r="D16" s="5" t="s">
        <v>30</v>
      </c>
      <c r="E16" s="5">
        <v>2644.9452078342438</v>
      </c>
      <c r="F16" s="5">
        <v>28137</v>
      </c>
      <c r="G16" s="5">
        <v>21103</v>
      </c>
      <c r="H16" s="5">
        <v>7034</v>
      </c>
      <c r="I16" s="5">
        <v>2384</v>
      </c>
      <c r="J16" s="5">
        <v>534</v>
      </c>
      <c r="K16" s="5">
        <v>518</v>
      </c>
      <c r="L16" s="5">
        <v>3599</v>
      </c>
      <c r="M16" s="5">
        <v>0.85051738242052666</v>
      </c>
      <c r="N16" s="5">
        <v>0.87106725216383374</v>
      </c>
      <c r="O16" s="5">
        <v>0.8742266563796135</v>
      </c>
      <c r="P16" s="5">
        <v>0.87253448973919912</v>
      </c>
      <c r="Q16" s="5">
        <v>0.84644692705293711</v>
      </c>
      <c r="R16" s="5">
        <v>0.84564827952680854</v>
      </c>
      <c r="S16" s="5">
        <v>0.84588166892450212</v>
      </c>
      <c r="T16" s="5">
        <v>0.85064340943976524</v>
      </c>
      <c r="U16" s="5">
        <v>0.85051738242052666</v>
      </c>
      <c r="V16" s="5">
        <v>0.85042357207369523</v>
      </c>
    </row>
    <row r="17" spans="1:22" x14ac:dyDescent="0.25">
      <c r="A17" s="6" t="s">
        <v>147</v>
      </c>
      <c r="B17" s="6" t="s">
        <v>59</v>
      </c>
      <c r="C17" s="6" t="s">
        <v>60</v>
      </c>
      <c r="D17" s="6" t="s">
        <v>30</v>
      </c>
      <c r="E17" s="6">
        <v>52.11674976348877</v>
      </c>
      <c r="F17" s="6">
        <v>156</v>
      </c>
      <c r="G17" s="6">
        <v>117</v>
      </c>
      <c r="H17" s="6">
        <v>39</v>
      </c>
      <c r="I17" s="6">
        <v>27</v>
      </c>
      <c r="J17" s="6">
        <v>0</v>
      </c>
      <c r="K17" s="6">
        <v>12</v>
      </c>
      <c r="L17" s="6">
        <v>0</v>
      </c>
      <c r="M17" s="6">
        <v>0.68589743589743579</v>
      </c>
      <c r="N17" s="6">
        <v>0</v>
      </c>
      <c r="O17" s="6">
        <v>0</v>
      </c>
      <c r="P17" s="6">
        <v>0</v>
      </c>
      <c r="Q17" s="6">
        <v>0.3429487179487179</v>
      </c>
      <c r="R17" s="6">
        <v>0.5</v>
      </c>
      <c r="S17" s="6">
        <v>0.40681818181818175</v>
      </c>
      <c r="T17" s="6">
        <v>0.47057856673241283</v>
      </c>
      <c r="U17" s="6">
        <v>0.68589743589743579</v>
      </c>
      <c r="V17" s="6">
        <v>0.5581585081585082</v>
      </c>
    </row>
    <row r="18" spans="1:22" x14ac:dyDescent="0.25">
      <c r="A18" s="5" t="s">
        <v>147</v>
      </c>
      <c r="B18" s="5" t="s">
        <v>61</v>
      </c>
      <c r="C18" s="5" t="s">
        <v>62</v>
      </c>
      <c r="D18" s="5" t="s">
        <v>30</v>
      </c>
      <c r="E18" s="5">
        <v>79.495882034301758</v>
      </c>
      <c r="F18" s="5">
        <v>468</v>
      </c>
      <c r="G18" s="5">
        <v>351</v>
      </c>
      <c r="H18" s="5">
        <v>117</v>
      </c>
      <c r="I18" s="5">
        <v>13</v>
      </c>
      <c r="J18" s="5">
        <v>35</v>
      </c>
      <c r="K18" s="5">
        <v>4</v>
      </c>
      <c r="L18" s="5">
        <v>66</v>
      </c>
      <c r="M18" s="5">
        <v>0.67307692307692302</v>
      </c>
      <c r="N18" s="5">
        <v>0.66529303325512101</v>
      </c>
      <c r="O18" s="5">
        <v>0.94575569358178058</v>
      </c>
      <c r="P18" s="5">
        <v>0.7772965736821158</v>
      </c>
      <c r="Q18" s="5">
        <v>0.73640591512380105</v>
      </c>
      <c r="R18" s="5">
        <v>0.60868236806748599</v>
      </c>
      <c r="S18" s="5">
        <v>0.56358738392692065</v>
      </c>
      <c r="T18" s="5">
        <v>0.72260059392529863</v>
      </c>
      <c r="U18" s="5">
        <v>0.67307692307692302</v>
      </c>
      <c r="V18" s="5">
        <v>0.60460675660534435</v>
      </c>
    </row>
    <row r="19" spans="1:22" x14ac:dyDescent="0.25">
      <c r="A19" s="6" t="s">
        <v>147</v>
      </c>
      <c r="B19" s="6" t="s">
        <v>63</v>
      </c>
      <c r="C19" s="6" t="s">
        <v>64</v>
      </c>
      <c r="D19" s="6" t="s">
        <v>30</v>
      </c>
      <c r="E19" s="6">
        <v>6493.2040011882782</v>
      </c>
      <c r="F19" s="6">
        <v>70000</v>
      </c>
      <c r="G19" s="6">
        <v>52500</v>
      </c>
      <c r="H19" s="6">
        <v>17500</v>
      </c>
      <c r="I19" s="6">
        <v>8003</v>
      </c>
      <c r="J19" s="6">
        <v>747</v>
      </c>
      <c r="K19" s="6">
        <v>742</v>
      </c>
      <c r="L19" s="6">
        <v>8008</v>
      </c>
      <c r="M19" s="6">
        <v>0.91491428571428568</v>
      </c>
      <c r="N19" s="6">
        <v>0.91470808684290272</v>
      </c>
      <c r="O19" s="6">
        <v>0.91517142857142864</v>
      </c>
      <c r="P19" s="6">
        <v>0.91493354462173038</v>
      </c>
      <c r="Q19" s="6">
        <v>0.91492563314963338</v>
      </c>
      <c r="R19" s="6">
        <v>0.91491428571428568</v>
      </c>
      <c r="S19" s="6">
        <v>0.91491370766981372</v>
      </c>
      <c r="T19" s="6">
        <v>0.91492563314963338</v>
      </c>
      <c r="U19" s="6">
        <v>0.91491428571428568</v>
      </c>
      <c r="V19" s="6">
        <v>0.91491370766981372</v>
      </c>
    </row>
    <row r="20" spans="1:22" x14ac:dyDescent="0.25">
      <c r="A20" s="5" t="s">
        <v>147</v>
      </c>
      <c r="B20" s="5" t="s">
        <v>65</v>
      </c>
      <c r="C20" s="5" t="s">
        <v>66</v>
      </c>
      <c r="D20" s="5" t="s">
        <v>30</v>
      </c>
      <c r="E20" s="5">
        <v>5194.6862380504608</v>
      </c>
      <c r="F20" s="5">
        <v>55049</v>
      </c>
      <c r="G20" s="5">
        <v>41287</v>
      </c>
      <c r="H20" s="5">
        <v>13762</v>
      </c>
      <c r="I20" s="5">
        <v>2447</v>
      </c>
      <c r="J20" s="5">
        <v>1412</v>
      </c>
      <c r="K20" s="5">
        <v>245</v>
      </c>
      <c r="L20" s="5">
        <v>9659</v>
      </c>
      <c r="M20" s="5">
        <v>0.87961540355715317</v>
      </c>
      <c r="N20" s="5">
        <v>0.88596513325480486</v>
      </c>
      <c r="O20" s="5">
        <v>0.97526166884204901</v>
      </c>
      <c r="P20" s="5">
        <v>0.92476696965617544</v>
      </c>
      <c r="Q20" s="5">
        <v>0.78387216421813355</v>
      </c>
      <c r="R20" s="5">
        <v>0.80467714856537487</v>
      </c>
      <c r="S20" s="5">
        <v>0.79090093215640911</v>
      </c>
      <c r="T20" s="5">
        <v>0.82872328936263218</v>
      </c>
      <c r="U20" s="5">
        <v>0.87961540355715317</v>
      </c>
      <c r="V20" s="5">
        <v>0.84970926256023682</v>
      </c>
    </row>
    <row r="21" spans="1:22" x14ac:dyDescent="0.25">
      <c r="A21" s="9" t="s">
        <v>147</v>
      </c>
      <c r="B21" s="9" t="s">
        <v>67</v>
      </c>
      <c r="C21" s="9" t="s">
        <v>68</v>
      </c>
      <c r="D21" s="9" t="s">
        <v>30</v>
      </c>
      <c r="E21" s="9">
        <v>6624.7538862228394</v>
      </c>
      <c r="F21" s="9">
        <v>70000</v>
      </c>
      <c r="G21" s="9">
        <v>52500</v>
      </c>
      <c r="H21" s="9">
        <v>17500</v>
      </c>
      <c r="I21" s="9">
        <v>7889</v>
      </c>
      <c r="J21" s="9">
        <v>861</v>
      </c>
      <c r="K21" s="9">
        <v>556</v>
      </c>
      <c r="L21" s="9">
        <v>8194</v>
      </c>
      <c r="M21" s="9">
        <v>0.91902857142857153</v>
      </c>
      <c r="N21" s="9">
        <v>0.90498840187331842</v>
      </c>
      <c r="O21" s="9">
        <v>0.93645714285714288</v>
      </c>
      <c r="P21" s="9">
        <v>0.92041796992749214</v>
      </c>
      <c r="Q21" s="9">
        <v>0.91960763903221721</v>
      </c>
      <c r="R21" s="9">
        <v>0.91902857142857153</v>
      </c>
      <c r="S21" s="9">
        <v>0.91900043964396405</v>
      </c>
      <c r="T21" s="9">
        <v>0.91960763903221721</v>
      </c>
      <c r="U21" s="9">
        <v>0.91902857142857153</v>
      </c>
      <c r="V21" s="9">
        <v>0.91900043964396405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44798-4D63-4218-AF31-AC92FBF733B7}">
  <dimension ref="A1:K21"/>
  <sheetViews>
    <sheetView zoomScale="145" zoomScaleNormal="145" workbookViewId="0">
      <selection activeCell="D21" sqref="A2:D21"/>
    </sheetView>
  </sheetViews>
  <sheetFormatPr baseColWidth="10" defaultRowHeight="15" x14ac:dyDescent="0.25"/>
  <cols>
    <col min="5" max="5" width="17.7109375" customWidth="1"/>
    <col min="6" max="6" width="14.7109375" customWidth="1"/>
    <col min="7" max="7" width="17" customWidth="1"/>
    <col min="8" max="8" width="16.5703125" customWidth="1"/>
    <col min="9" max="9" width="15.140625" customWidth="1"/>
    <col min="10" max="10" width="15.5703125" customWidth="1"/>
    <col min="11" max="11" width="13.85546875" customWidth="1"/>
  </cols>
  <sheetData>
    <row r="1" spans="1:1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160</v>
      </c>
      <c r="F1" s="7" t="s">
        <v>161</v>
      </c>
      <c r="G1" s="7" t="s">
        <v>162</v>
      </c>
      <c r="H1" s="7" t="s">
        <v>163</v>
      </c>
      <c r="I1" s="7" t="s">
        <v>164</v>
      </c>
      <c r="J1" s="7" t="s">
        <v>165</v>
      </c>
      <c r="K1" s="8" t="s">
        <v>166</v>
      </c>
    </row>
    <row r="2" spans="1:11" x14ac:dyDescent="0.25">
      <c r="A2" s="5" t="s">
        <v>147</v>
      </c>
      <c r="B2" s="5" t="s">
        <v>28</v>
      </c>
      <c r="C2" s="5" t="s">
        <v>29</v>
      </c>
      <c r="D2" s="5" t="s">
        <v>30</v>
      </c>
      <c r="E2" s="5">
        <v>0.60960960960960964</v>
      </c>
      <c r="F2" s="5">
        <v>1</v>
      </c>
      <c r="G2" s="5">
        <v>0.7574176894603547</v>
      </c>
      <c r="H2" s="5">
        <v>22</v>
      </c>
      <c r="I2" s="5">
        <v>0</v>
      </c>
      <c r="J2" s="5">
        <v>22</v>
      </c>
      <c r="K2">
        <f>J2/(J2+I2)</f>
        <v>1</v>
      </c>
    </row>
    <row r="3" spans="1:11" x14ac:dyDescent="0.25">
      <c r="A3" s="6" t="s">
        <v>147</v>
      </c>
      <c r="B3" s="6" t="s">
        <v>31</v>
      </c>
      <c r="C3" s="6" t="s">
        <v>32</v>
      </c>
      <c r="D3" s="6" t="s">
        <v>30</v>
      </c>
      <c r="E3" s="6">
        <v>0.64844188267335845</v>
      </c>
      <c r="F3" s="6">
        <v>0.99193548387096775</v>
      </c>
      <c r="G3" s="6">
        <v>0.78416497054253997</v>
      </c>
      <c r="H3" s="6">
        <v>92</v>
      </c>
      <c r="I3" s="6">
        <v>1</v>
      </c>
      <c r="J3" s="6">
        <v>92</v>
      </c>
      <c r="K3">
        <f t="shared" ref="K3:K21" si="0">J3/(J3+I3)</f>
        <v>0.989247311827957</v>
      </c>
    </row>
    <row r="4" spans="1:11" x14ac:dyDescent="0.25">
      <c r="A4" s="5" t="s">
        <v>147</v>
      </c>
      <c r="B4" s="5" t="s">
        <v>33</v>
      </c>
      <c r="C4" s="5" t="s">
        <v>34</v>
      </c>
      <c r="D4" s="5" t="s">
        <v>30</v>
      </c>
      <c r="E4" s="5">
        <v>0.69499999999999995</v>
      </c>
      <c r="F4" s="5">
        <v>1</v>
      </c>
      <c r="G4" s="5">
        <v>0.82002801120448177</v>
      </c>
      <c r="H4" s="5">
        <v>34</v>
      </c>
      <c r="I4" s="5">
        <v>0</v>
      </c>
      <c r="J4" s="5">
        <v>35</v>
      </c>
      <c r="K4">
        <f t="shared" si="0"/>
        <v>1</v>
      </c>
    </row>
    <row r="5" spans="1:11" x14ac:dyDescent="0.25">
      <c r="A5" s="6" t="s">
        <v>147</v>
      </c>
      <c r="B5" s="6" t="s">
        <v>35</v>
      </c>
      <c r="C5" s="6" t="s">
        <v>36</v>
      </c>
      <c r="D5" s="6" t="s">
        <v>30</v>
      </c>
      <c r="E5" s="6">
        <v>0.61452020202020208</v>
      </c>
      <c r="F5" s="6">
        <v>1</v>
      </c>
      <c r="G5" s="6">
        <v>0.76120248890603892</v>
      </c>
      <c r="H5" s="6">
        <v>27</v>
      </c>
      <c r="I5" s="6">
        <v>0</v>
      </c>
      <c r="J5" s="6">
        <v>28</v>
      </c>
      <c r="K5">
        <f t="shared" si="0"/>
        <v>1</v>
      </c>
    </row>
    <row r="6" spans="1:11" x14ac:dyDescent="0.25">
      <c r="A6" s="5" t="s">
        <v>147</v>
      </c>
      <c r="B6" s="5" t="s">
        <v>37</v>
      </c>
      <c r="C6" s="5" t="s">
        <v>38</v>
      </c>
      <c r="D6" s="5" t="s">
        <v>30</v>
      </c>
      <c r="E6" s="5">
        <v>0.95019560599030251</v>
      </c>
      <c r="F6" s="5">
        <v>0.96340948831170059</v>
      </c>
      <c r="G6" s="5">
        <v>0.95673534487466405</v>
      </c>
      <c r="H6" s="5">
        <v>1722</v>
      </c>
      <c r="I6" s="5">
        <v>63</v>
      </c>
      <c r="J6" s="5">
        <v>1659</v>
      </c>
      <c r="K6">
        <f t="shared" si="0"/>
        <v>0.96341463414634143</v>
      </c>
    </row>
    <row r="7" spans="1:11" x14ac:dyDescent="0.25">
      <c r="A7" s="6" t="s">
        <v>147</v>
      </c>
      <c r="B7" s="6" t="s">
        <v>39</v>
      </c>
      <c r="C7" s="6" t="s">
        <v>40</v>
      </c>
      <c r="D7" s="6" t="s">
        <v>30</v>
      </c>
      <c r="E7" s="6">
        <v>0.86515721873677665</v>
      </c>
      <c r="F7" s="6">
        <v>0.88639438826378014</v>
      </c>
      <c r="G7" s="6">
        <v>0.87512782032071146</v>
      </c>
      <c r="H7" s="6">
        <v>118</v>
      </c>
      <c r="I7" s="6">
        <v>14</v>
      </c>
      <c r="J7" s="6">
        <v>105</v>
      </c>
      <c r="K7">
        <f t="shared" si="0"/>
        <v>0.88235294117647056</v>
      </c>
    </row>
    <row r="8" spans="1:11" x14ac:dyDescent="0.25">
      <c r="A8" s="5" t="s">
        <v>147</v>
      </c>
      <c r="B8" s="5" t="s">
        <v>41</v>
      </c>
      <c r="C8" s="5" t="s">
        <v>42</v>
      </c>
      <c r="D8" s="5" t="s">
        <v>30</v>
      </c>
      <c r="E8" s="5">
        <v>0.95446403898345455</v>
      </c>
      <c r="F8" s="5">
        <v>0.94025199837420415</v>
      </c>
      <c r="G8" s="5">
        <v>0.94711313588103074</v>
      </c>
      <c r="H8" s="5">
        <v>121</v>
      </c>
      <c r="I8" s="5">
        <v>7</v>
      </c>
      <c r="J8" s="5">
        <v>114</v>
      </c>
      <c r="K8">
        <f t="shared" si="0"/>
        <v>0.94214876033057848</v>
      </c>
    </row>
    <row r="9" spans="1:11" x14ac:dyDescent="0.25">
      <c r="A9" s="6" t="s">
        <v>147</v>
      </c>
      <c r="B9" s="6" t="s">
        <v>43</v>
      </c>
      <c r="C9" s="6" t="s">
        <v>44</v>
      </c>
      <c r="D9" s="6" t="s">
        <v>30</v>
      </c>
      <c r="E9" s="6">
        <v>0</v>
      </c>
      <c r="F9" s="6">
        <v>0</v>
      </c>
      <c r="G9" s="6">
        <v>0</v>
      </c>
      <c r="H9" s="6">
        <v>10</v>
      </c>
      <c r="I9" s="6">
        <v>10</v>
      </c>
      <c r="J9" s="6">
        <v>0</v>
      </c>
      <c r="K9">
        <f t="shared" si="0"/>
        <v>0</v>
      </c>
    </row>
    <row r="10" spans="1:11" x14ac:dyDescent="0.25">
      <c r="A10" s="5" t="s">
        <v>147</v>
      </c>
      <c r="B10" s="5" t="s">
        <v>45</v>
      </c>
      <c r="C10" s="5" t="s">
        <v>46</v>
      </c>
      <c r="D10" s="5" t="s">
        <v>30</v>
      </c>
      <c r="E10" s="5">
        <v>0.97376557934283503</v>
      </c>
      <c r="F10" s="5">
        <v>1</v>
      </c>
      <c r="G10" s="5">
        <v>0.9867081655631571</v>
      </c>
      <c r="H10" s="5">
        <v>399</v>
      </c>
      <c r="I10" s="5">
        <v>0</v>
      </c>
      <c r="J10" s="5">
        <v>399</v>
      </c>
      <c r="K10">
        <f t="shared" si="0"/>
        <v>1</v>
      </c>
    </row>
    <row r="11" spans="1:11" x14ac:dyDescent="0.25">
      <c r="A11" s="6" t="s">
        <v>147</v>
      </c>
      <c r="B11" s="6" t="s">
        <v>47</v>
      </c>
      <c r="C11" s="6" t="s">
        <v>48</v>
      </c>
      <c r="D11" s="6" t="s">
        <v>30</v>
      </c>
      <c r="E11" s="6">
        <v>0</v>
      </c>
      <c r="F11" s="6">
        <v>0</v>
      </c>
      <c r="G11" s="6">
        <v>0</v>
      </c>
      <c r="H11" s="6">
        <v>13</v>
      </c>
      <c r="I11" s="6">
        <v>13</v>
      </c>
      <c r="J11" s="6">
        <v>0</v>
      </c>
      <c r="K11">
        <f t="shared" si="0"/>
        <v>0</v>
      </c>
    </row>
    <row r="12" spans="1:11" x14ac:dyDescent="0.25">
      <c r="A12" s="5" t="s">
        <v>147</v>
      </c>
      <c r="B12" s="5" t="s">
        <v>49</v>
      </c>
      <c r="C12" s="5" t="s">
        <v>50</v>
      </c>
      <c r="D12" s="5" t="s">
        <v>30</v>
      </c>
      <c r="E12" s="5">
        <v>0.82576047190364621</v>
      </c>
      <c r="F12" s="5">
        <v>0.59298896499238962</v>
      </c>
      <c r="G12" s="5">
        <v>0.690116637859292</v>
      </c>
      <c r="H12" s="5">
        <v>72</v>
      </c>
      <c r="I12" s="5">
        <v>30</v>
      </c>
      <c r="J12" s="5">
        <v>43</v>
      </c>
      <c r="K12">
        <f t="shared" si="0"/>
        <v>0.58904109589041098</v>
      </c>
    </row>
    <row r="13" spans="1:11" x14ac:dyDescent="0.25">
      <c r="A13" s="6" t="s">
        <v>147</v>
      </c>
      <c r="B13" s="6" t="s">
        <v>51</v>
      </c>
      <c r="C13" s="6" t="s">
        <v>52</v>
      </c>
      <c r="D13" s="6" t="s">
        <v>30</v>
      </c>
      <c r="E13" s="6">
        <v>0.83782967967347466</v>
      </c>
      <c r="F13" s="6">
        <v>0.81290962621607776</v>
      </c>
      <c r="G13" s="6">
        <v>0.82433786012019039</v>
      </c>
      <c r="H13" s="6">
        <v>280</v>
      </c>
      <c r="I13" s="6">
        <v>52</v>
      </c>
      <c r="J13" s="6">
        <v>227</v>
      </c>
      <c r="K13">
        <f t="shared" si="0"/>
        <v>0.81362007168458783</v>
      </c>
    </row>
    <row r="14" spans="1:11" x14ac:dyDescent="0.25">
      <c r="A14" s="5" t="s">
        <v>147</v>
      </c>
      <c r="B14" s="5" t="s">
        <v>53</v>
      </c>
      <c r="C14" s="5" t="s">
        <v>54</v>
      </c>
      <c r="D14" s="5" t="s">
        <v>30</v>
      </c>
      <c r="E14" s="5">
        <v>0.73863961564639879</v>
      </c>
      <c r="F14" s="5">
        <v>0.72911140583554379</v>
      </c>
      <c r="G14" s="5">
        <v>0.73343819365680063</v>
      </c>
      <c r="H14" s="5">
        <v>377</v>
      </c>
      <c r="I14" s="5">
        <v>102</v>
      </c>
      <c r="J14" s="5">
        <v>275</v>
      </c>
      <c r="K14">
        <f t="shared" si="0"/>
        <v>0.72944297082228116</v>
      </c>
    </row>
    <row r="15" spans="1:11" x14ac:dyDescent="0.25">
      <c r="A15" s="6" t="s">
        <v>147</v>
      </c>
      <c r="B15" s="6" t="s">
        <v>55</v>
      </c>
      <c r="C15" s="6" t="s">
        <v>56</v>
      </c>
      <c r="D15" s="6" t="s">
        <v>30</v>
      </c>
      <c r="E15" s="6">
        <v>0.81913607834582758</v>
      </c>
      <c r="F15" s="6">
        <v>0.54392655367231635</v>
      </c>
      <c r="G15" s="6">
        <v>0.65023951210259479</v>
      </c>
      <c r="H15" s="6">
        <v>59</v>
      </c>
      <c r="I15" s="6">
        <v>27</v>
      </c>
      <c r="J15" s="6">
        <v>32</v>
      </c>
      <c r="K15">
        <f t="shared" si="0"/>
        <v>0.5423728813559322</v>
      </c>
    </row>
    <row r="16" spans="1:11" x14ac:dyDescent="0.25">
      <c r="A16" s="5" t="s">
        <v>147</v>
      </c>
      <c r="B16" s="5" t="s">
        <v>57</v>
      </c>
      <c r="C16" s="5" t="s">
        <v>58</v>
      </c>
      <c r="D16" s="5" t="s">
        <v>30</v>
      </c>
      <c r="E16" s="5">
        <v>0.8218266019420406</v>
      </c>
      <c r="F16" s="5">
        <v>0.81706990267400359</v>
      </c>
      <c r="G16" s="5">
        <v>0.81922884810980534</v>
      </c>
      <c r="H16" s="5">
        <v>2917</v>
      </c>
      <c r="I16" s="5">
        <v>534</v>
      </c>
      <c r="J16" s="5">
        <v>2384</v>
      </c>
      <c r="K16">
        <f t="shared" si="0"/>
        <v>0.81699794379712132</v>
      </c>
    </row>
    <row r="17" spans="1:11" x14ac:dyDescent="0.25">
      <c r="A17" s="6" t="s">
        <v>147</v>
      </c>
      <c r="B17" s="6" t="s">
        <v>59</v>
      </c>
      <c r="C17" s="6" t="s">
        <v>60</v>
      </c>
      <c r="D17" s="6" t="s">
        <v>30</v>
      </c>
      <c r="E17" s="6">
        <v>0.68589743589743579</v>
      </c>
      <c r="F17" s="6">
        <v>1</v>
      </c>
      <c r="G17" s="6">
        <v>0.81363636363636349</v>
      </c>
      <c r="H17" s="6">
        <v>26</v>
      </c>
      <c r="I17" s="6">
        <v>0</v>
      </c>
      <c r="J17" s="6">
        <v>27</v>
      </c>
      <c r="K17">
        <f t="shared" si="0"/>
        <v>1</v>
      </c>
    </row>
    <row r="18" spans="1:11" x14ac:dyDescent="0.25">
      <c r="A18" s="5" t="s">
        <v>147</v>
      </c>
      <c r="B18" s="5" t="s">
        <v>61</v>
      </c>
      <c r="C18" s="5" t="s">
        <v>62</v>
      </c>
      <c r="D18" s="5" t="s">
        <v>30</v>
      </c>
      <c r="E18" s="5">
        <v>0.8075187969924813</v>
      </c>
      <c r="F18" s="5">
        <v>0.27160904255319152</v>
      </c>
      <c r="G18" s="5">
        <v>0.3498781941717255</v>
      </c>
      <c r="H18" s="5">
        <v>48</v>
      </c>
      <c r="I18" s="5">
        <v>35</v>
      </c>
      <c r="J18" s="5">
        <v>13</v>
      </c>
      <c r="K18">
        <f t="shared" si="0"/>
        <v>0.27083333333333331</v>
      </c>
    </row>
    <row r="19" spans="1:11" x14ac:dyDescent="0.25">
      <c r="A19" s="6" t="s">
        <v>147</v>
      </c>
      <c r="B19" s="6" t="s">
        <v>63</v>
      </c>
      <c r="C19" s="6" t="s">
        <v>64</v>
      </c>
      <c r="D19" s="6" t="s">
        <v>30</v>
      </c>
      <c r="E19" s="6">
        <v>0.91514317945636359</v>
      </c>
      <c r="F19" s="6">
        <v>0.91465714285714284</v>
      </c>
      <c r="G19" s="6">
        <v>0.91489387071789696</v>
      </c>
      <c r="H19" s="6">
        <v>8750</v>
      </c>
      <c r="I19" s="6">
        <v>747</v>
      </c>
      <c r="J19" s="6">
        <v>8003</v>
      </c>
      <c r="K19">
        <f t="shared" si="0"/>
        <v>0.91462857142857146</v>
      </c>
    </row>
    <row r="20" spans="1:11" x14ac:dyDescent="0.25">
      <c r="A20" s="5" t="s">
        <v>147</v>
      </c>
      <c r="B20" s="5" t="s">
        <v>65</v>
      </c>
      <c r="C20" s="5" t="s">
        <v>66</v>
      </c>
      <c r="D20" s="5" t="s">
        <v>30</v>
      </c>
      <c r="E20" s="5">
        <v>0.68177919518146235</v>
      </c>
      <c r="F20" s="5">
        <v>0.63409262828870083</v>
      </c>
      <c r="G20" s="5">
        <v>0.65703489465664289</v>
      </c>
      <c r="H20" s="5">
        <v>3859</v>
      </c>
      <c r="I20" s="5">
        <v>1412</v>
      </c>
      <c r="J20" s="5">
        <v>2447</v>
      </c>
      <c r="K20">
        <f t="shared" si="0"/>
        <v>0.63410209898937553</v>
      </c>
    </row>
    <row r="21" spans="1:11" x14ac:dyDescent="0.25">
      <c r="A21" s="6" t="s">
        <v>147</v>
      </c>
      <c r="B21" s="6" t="s">
        <v>67</v>
      </c>
      <c r="C21" s="6" t="s">
        <v>68</v>
      </c>
      <c r="D21" s="6" t="s">
        <v>30</v>
      </c>
      <c r="E21" s="6">
        <v>0.934226876191116</v>
      </c>
      <c r="F21" s="6">
        <v>0.90159999999999996</v>
      </c>
      <c r="G21" s="6">
        <v>0.91758290936043596</v>
      </c>
      <c r="H21" s="6">
        <v>8750</v>
      </c>
      <c r="I21" s="6">
        <v>861</v>
      </c>
      <c r="J21" s="6">
        <v>7889</v>
      </c>
      <c r="K21">
        <f t="shared" si="0"/>
        <v>0.90159999999999996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29F07-3F1A-422F-9FAA-D8299687FFBC}">
  <dimension ref="A1:K21"/>
  <sheetViews>
    <sheetView zoomScale="160" zoomScaleNormal="160" workbookViewId="0">
      <selection activeCell="E33" sqref="E33"/>
    </sheetView>
  </sheetViews>
  <sheetFormatPr baseColWidth="10" defaultRowHeight="15" x14ac:dyDescent="0.25"/>
  <cols>
    <col min="5" max="5" width="17" customWidth="1"/>
    <col min="6" max="6" width="14" customWidth="1"/>
    <col min="7" max="7" width="16.140625" customWidth="1"/>
    <col min="8" max="8" width="15.7109375" customWidth="1"/>
    <col min="9" max="9" width="13.85546875" customWidth="1"/>
    <col min="10" max="10" width="14.28515625" customWidth="1"/>
    <col min="11" max="11" width="13" customWidth="1"/>
  </cols>
  <sheetData>
    <row r="1" spans="1:1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167</v>
      </c>
      <c r="F1" s="7" t="s">
        <v>168</v>
      </c>
      <c r="G1" s="7" t="s">
        <v>169</v>
      </c>
      <c r="H1" s="7" t="s">
        <v>170</v>
      </c>
      <c r="I1" s="7" t="s">
        <v>171</v>
      </c>
      <c r="J1" s="7" t="s">
        <v>172</v>
      </c>
      <c r="K1" s="8" t="s">
        <v>173</v>
      </c>
    </row>
    <row r="2" spans="1:11" x14ac:dyDescent="0.25">
      <c r="A2" s="5" t="s">
        <v>147</v>
      </c>
      <c r="B2" s="5" t="s">
        <v>28</v>
      </c>
      <c r="C2" s="5" t="s">
        <v>29</v>
      </c>
      <c r="D2" s="5" t="s">
        <v>30</v>
      </c>
      <c r="E2" s="5">
        <v>0</v>
      </c>
      <c r="F2" s="5">
        <v>0</v>
      </c>
      <c r="G2" s="5">
        <v>0</v>
      </c>
      <c r="H2" s="5">
        <v>14</v>
      </c>
      <c r="I2" s="5">
        <v>0</v>
      </c>
      <c r="J2" s="5">
        <v>14</v>
      </c>
      <c r="K2">
        <f>I2/(I2+J2)</f>
        <v>0</v>
      </c>
    </row>
    <row r="3" spans="1:11" x14ac:dyDescent="0.25">
      <c r="A3" s="6" t="s">
        <v>147</v>
      </c>
      <c r="B3" s="6" t="s">
        <v>31</v>
      </c>
      <c r="C3" s="6" t="s">
        <v>32</v>
      </c>
      <c r="D3" s="6" t="s">
        <v>30</v>
      </c>
      <c r="E3" s="6">
        <v>0.35</v>
      </c>
      <c r="F3" s="6">
        <v>1.4901960784313726E-2</v>
      </c>
      <c r="G3" s="6">
        <v>2.7797202797202776E-2</v>
      </c>
      <c r="H3" s="6">
        <v>51</v>
      </c>
      <c r="I3" s="6">
        <v>1</v>
      </c>
      <c r="J3" s="6">
        <v>50</v>
      </c>
      <c r="K3">
        <f t="shared" ref="K3:K21" si="0">I3/(I3+J3)</f>
        <v>1.9607843137254902E-2</v>
      </c>
    </row>
    <row r="4" spans="1:11" x14ac:dyDescent="0.25">
      <c r="A4" s="5" t="s">
        <v>147</v>
      </c>
      <c r="B4" s="5" t="s">
        <v>33</v>
      </c>
      <c r="C4" s="5" t="s">
        <v>34</v>
      </c>
      <c r="D4" s="5" t="s">
        <v>30</v>
      </c>
      <c r="E4" s="5">
        <v>0</v>
      </c>
      <c r="F4" s="5">
        <v>0</v>
      </c>
      <c r="G4" s="5">
        <v>0</v>
      </c>
      <c r="H4" s="5">
        <v>16</v>
      </c>
      <c r="I4" s="5">
        <v>0</v>
      </c>
      <c r="J4" s="5">
        <v>15</v>
      </c>
      <c r="K4">
        <f t="shared" si="0"/>
        <v>0</v>
      </c>
    </row>
    <row r="5" spans="1:11" x14ac:dyDescent="0.25">
      <c r="A5" s="6" t="s">
        <v>147</v>
      </c>
      <c r="B5" s="6" t="s">
        <v>35</v>
      </c>
      <c r="C5" s="6" t="s">
        <v>36</v>
      </c>
      <c r="D5" s="6" t="s">
        <v>30</v>
      </c>
      <c r="E5" s="6">
        <v>0</v>
      </c>
      <c r="F5" s="6">
        <v>0</v>
      </c>
      <c r="G5" s="6">
        <v>0</v>
      </c>
      <c r="H5" s="6">
        <v>17</v>
      </c>
      <c r="I5" s="6">
        <v>0</v>
      </c>
      <c r="J5" s="6">
        <v>17</v>
      </c>
      <c r="K5">
        <f t="shared" si="0"/>
        <v>0</v>
      </c>
    </row>
    <row r="6" spans="1:11" x14ac:dyDescent="0.25">
      <c r="A6" s="5" t="s">
        <v>147</v>
      </c>
      <c r="B6" s="5" t="s">
        <v>37</v>
      </c>
      <c r="C6" s="5" t="s">
        <v>38</v>
      </c>
      <c r="D6" s="5" t="s">
        <v>30</v>
      </c>
      <c r="E6" s="5">
        <v>0.82601447858473465</v>
      </c>
      <c r="F6" s="5">
        <v>0.7736015286796537</v>
      </c>
      <c r="G6" s="5">
        <v>0.79853185628914214</v>
      </c>
      <c r="H6" s="5">
        <v>384</v>
      </c>
      <c r="I6" s="5">
        <v>297</v>
      </c>
      <c r="J6" s="5">
        <v>87</v>
      </c>
      <c r="K6">
        <f t="shared" si="0"/>
        <v>0.7734375</v>
      </c>
    </row>
    <row r="7" spans="1:11" x14ac:dyDescent="0.25">
      <c r="A7" s="6" t="s">
        <v>147</v>
      </c>
      <c r="B7" s="6" t="s">
        <v>39</v>
      </c>
      <c r="C7" s="6" t="s">
        <v>40</v>
      </c>
      <c r="D7" s="6" t="s">
        <v>30</v>
      </c>
      <c r="E7" s="6">
        <v>0.83375472367186487</v>
      </c>
      <c r="F7" s="6">
        <v>0.80174268502581758</v>
      </c>
      <c r="G7" s="6">
        <v>0.81637425199535252</v>
      </c>
      <c r="H7" s="6">
        <v>84</v>
      </c>
      <c r="I7" s="6">
        <v>67</v>
      </c>
      <c r="J7" s="6">
        <v>17</v>
      </c>
      <c r="K7">
        <f t="shared" si="0"/>
        <v>0.79761904761904767</v>
      </c>
    </row>
    <row r="8" spans="1:11" x14ac:dyDescent="0.25">
      <c r="A8" s="5" t="s">
        <v>147</v>
      </c>
      <c r="B8" s="5" t="s">
        <v>41</v>
      </c>
      <c r="C8" s="5" t="s">
        <v>42</v>
      </c>
      <c r="D8" s="5" t="s">
        <v>30</v>
      </c>
      <c r="E8" s="5">
        <v>0.92383695413649325</v>
      </c>
      <c r="F8" s="5">
        <v>0.94086021505376349</v>
      </c>
      <c r="G8" s="5">
        <v>0.93196555189780195</v>
      </c>
      <c r="H8" s="5">
        <v>93</v>
      </c>
      <c r="I8" s="5">
        <v>88</v>
      </c>
      <c r="J8" s="5">
        <v>6</v>
      </c>
      <c r="K8">
        <f t="shared" si="0"/>
        <v>0.93617021276595747</v>
      </c>
    </row>
    <row r="9" spans="1:11" x14ac:dyDescent="0.25">
      <c r="A9" s="6" t="s">
        <v>147</v>
      </c>
      <c r="B9" s="6" t="s">
        <v>43</v>
      </c>
      <c r="C9" s="6" t="s">
        <v>44</v>
      </c>
      <c r="D9" s="6" t="s">
        <v>30</v>
      </c>
      <c r="E9" s="6">
        <v>0.65145502645502651</v>
      </c>
      <c r="F9" s="6">
        <v>1</v>
      </c>
      <c r="G9" s="6">
        <v>0.78883399209486171</v>
      </c>
      <c r="H9" s="6">
        <v>17</v>
      </c>
      <c r="I9" s="6">
        <v>18</v>
      </c>
      <c r="J9" s="6">
        <v>0</v>
      </c>
      <c r="K9">
        <f t="shared" si="0"/>
        <v>1</v>
      </c>
    </row>
    <row r="10" spans="1:11" x14ac:dyDescent="0.25">
      <c r="A10" s="5" t="s">
        <v>147</v>
      </c>
      <c r="B10" s="5" t="s">
        <v>45</v>
      </c>
      <c r="C10" s="5" t="s">
        <v>46</v>
      </c>
      <c r="D10" s="5" t="s">
        <v>30</v>
      </c>
      <c r="E10" s="5">
        <v>0</v>
      </c>
      <c r="F10" s="5">
        <v>0</v>
      </c>
      <c r="G10" s="5">
        <v>0</v>
      </c>
      <c r="H10" s="5">
        <v>10</v>
      </c>
      <c r="I10" s="5">
        <v>0</v>
      </c>
      <c r="J10" s="5">
        <v>11</v>
      </c>
      <c r="K10">
        <f t="shared" si="0"/>
        <v>0</v>
      </c>
    </row>
    <row r="11" spans="1:11" x14ac:dyDescent="0.25">
      <c r="A11" s="6" t="s">
        <v>147</v>
      </c>
      <c r="B11" s="6" t="s">
        <v>47</v>
      </c>
      <c r="C11" s="6" t="s">
        <v>48</v>
      </c>
      <c r="D11" s="6" t="s">
        <v>30</v>
      </c>
      <c r="E11" s="6">
        <v>0.91007194244604306</v>
      </c>
      <c r="F11" s="6">
        <v>1</v>
      </c>
      <c r="G11" s="6">
        <v>0.952915307135764</v>
      </c>
      <c r="H11" s="6">
        <v>126</v>
      </c>
      <c r="I11" s="6">
        <v>127</v>
      </c>
      <c r="J11" s="6">
        <v>0</v>
      </c>
      <c r="K11">
        <f t="shared" si="0"/>
        <v>1</v>
      </c>
    </row>
    <row r="12" spans="1:11" x14ac:dyDescent="0.25">
      <c r="A12" s="5" t="s">
        <v>147</v>
      </c>
      <c r="B12" s="5" t="s">
        <v>49</v>
      </c>
      <c r="C12" s="5" t="s">
        <v>50</v>
      </c>
      <c r="D12" s="5" t="s">
        <v>30</v>
      </c>
      <c r="E12" s="5">
        <v>0.85262222970965806</v>
      </c>
      <c r="F12" s="5">
        <v>0.94988361266294219</v>
      </c>
      <c r="G12" s="5">
        <v>0.89861319090745884</v>
      </c>
      <c r="H12" s="5">
        <v>180</v>
      </c>
      <c r="I12" s="5">
        <v>171</v>
      </c>
      <c r="J12" s="5">
        <v>9</v>
      </c>
      <c r="K12">
        <f t="shared" si="0"/>
        <v>0.95</v>
      </c>
    </row>
    <row r="13" spans="1:11" x14ac:dyDescent="0.25">
      <c r="A13" s="6" t="s">
        <v>147</v>
      </c>
      <c r="B13" s="6" t="s">
        <v>51</v>
      </c>
      <c r="C13" s="6" t="s">
        <v>52</v>
      </c>
      <c r="D13" s="6" t="s">
        <v>30</v>
      </c>
      <c r="E13" s="6">
        <v>0.88034741091821966</v>
      </c>
      <c r="F13" s="6">
        <v>0.89607981220657273</v>
      </c>
      <c r="G13" s="6">
        <v>0.88776579660804489</v>
      </c>
      <c r="H13" s="6">
        <v>425</v>
      </c>
      <c r="I13" s="6">
        <v>382</v>
      </c>
      <c r="J13" s="6">
        <v>44</v>
      </c>
      <c r="K13">
        <f t="shared" si="0"/>
        <v>0.89671361502347413</v>
      </c>
    </row>
    <row r="14" spans="1:11" x14ac:dyDescent="0.25">
      <c r="A14" s="5" t="s">
        <v>147</v>
      </c>
      <c r="B14" s="5" t="s">
        <v>53</v>
      </c>
      <c r="C14" s="5" t="s">
        <v>54</v>
      </c>
      <c r="D14" s="5" t="s">
        <v>30</v>
      </c>
      <c r="E14" s="5">
        <v>0.87864681361755559</v>
      </c>
      <c r="F14" s="5">
        <v>0.8832555609732452</v>
      </c>
      <c r="G14" s="5">
        <v>0.88085252505240874</v>
      </c>
      <c r="H14" s="5">
        <v>837</v>
      </c>
      <c r="I14" s="5">
        <v>740</v>
      </c>
      <c r="J14" s="5">
        <v>98</v>
      </c>
      <c r="K14">
        <f t="shared" si="0"/>
        <v>0.883054892601432</v>
      </c>
    </row>
    <row r="15" spans="1:11" x14ac:dyDescent="0.25">
      <c r="A15" s="6" t="s">
        <v>147</v>
      </c>
      <c r="B15" s="6" t="s">
        <v>55</v>
      </c>
      <c r="C15" s="6" t="s">
        <v>56</v>
      </c>
      <c r="D15" s="6" t="s">
        <v>30</v>
      </c>
      <c r="E15" s="6">
        <v>0.75077773957419092</v>
      </c>
      <c r="F15" s="6">
        <v>0.91993207941483812</v>
      </c>
      <c r="G15" s="6">
        <v>0.8262161732765525</v>
      </c>
      <c r="H15" s="6">
        <v>87</v>
      </c>
      <c r="I15" s="6">
        <v>81</v>
      </c>
      <c r="J15" s="6">
        <v>7</v>
      </c>
      <c r="K15">
        <f t="shared" si="0"/>
        <v>0.92045454545454541</v>
      </c>
    </row>
    <row r="16" spans="1:11" x14ac:dyDescent="0.25">
      <c r="A16" s="5" t="s">
        <v>147</v>
      </c>
      <c r="B16" s="5" t="s">
        <v>57</v>
      </c>
      <c r="C16" s="5" t="s">
        <v>58</v>
      </c>
      <c r="D16" s="5" t="s">
        <v>30</v>
      </c>
      <c r="E16" s="5">
        <v>0.87106725216383374</v>
      </c>
      <c r="F16" s="5">
        <v>0.8742266563796135</v>
      </c>
      <c r="G16" s="5">
        <v>0.87253448973919912</v>
      </c>
      <c r="H16" s="5">
        <v>4117</v>
      </c>
      <c r="I16" s="5">
        <v>3599</v>
      </c>
      <c r="J16" s="5">
        <v>518</v>
      </c>
      <c r="K16">
        <f t="shared" si="0"/>
        <v>0.87418022832159337</v>
      </c>
    </row>
    <row r="17" spans="1:11" x14ac:dyDescent="0.25">
      <c r="A17" s="6" t="s">
        <v>147</v>
      </c>
      <c r="B17" s="6" t="s">
        <v>59</v>
      </c>
      <c r="C17" s="6" t="s">
        <v>60</v>
      </c>
      <c r="D17" s="6" t="s">
        <v>30</v>
      </c>
      <c r="E17" s="6">
        <v>0</v>
      </c>
      <c r="F17" s="6">
        <v>0</v>
      </c>
      <c r="G17" s="6">
        <v>0</v>
      </c>
      <c r="H17" s="6">
        <v>13</v>
      </c>
      <c r="I17" s="6">
        <v>0</v>
      </c>
      <c r="J17" s="6">
        <v>12</v>
      </c>
      <c r="K17">
        <f t="shared" si="0"/>
        <v>0</v>
      </c>
    </row>
    <row r="18" spans="1:11" x14ac:dyDescent="0.25">
      <c r="A18" s="5" t="s">
        <v>147</v>
      </c>
      <c r="B18" s="5" t="s">
        <v>61</v>
      </c>
      <c r="C18" s="5" t="s">
        <v>62</v>
      </c>
      <c r="D18" s="5" t="s">
        <v>30</v>
      </c>
      <c r="E18" s="5">
        <v>0.66529303325512101</v>
      </c>
      <c r="F18" s="5">
        <v>0.94575569358178058</v>
      </c>
      <c r="G18" s="5">
        <v>0.7772965736821158</v>
      </c>
      <c r="H18" s="5">
        <v>69</v>
      </c>
      <c r="I18" s="5">
        <v>66</v>
      </c>
      <c r="J18" s="5">
        <v>4</v>
      </c>
      <c r="K18">
        <f t="shared" si="0"/>
        <v>0.94285714285714284</v>
      </c>
    </row>
    <row r="19" spans="1:11" x14ac:dyDescent="0.25">
      <c r="A19" s="6" t="s">
        <v>147</v>
      </c>
      <c r="B19" s="6" t="s">
        <v>63</v>
      </c>
      <c r="C19" s="6" t="s">
        <v>64</v>
      </c>
      <c r="D19" s="6" t="s">
        <v>30</v>
      </c>
      <c r="E19" s="6">
        <v>0.91470808684290272</v>
      </c>
      <c r="F19" s="6">
        <v>0.91517142857142864</v>
      </c>
      <c r="G19" s="6">
        <v>0.91493354462173038</v>
      </c>
      <c r="H19" s="6">
        <v>8750</v>
      </c>
      <c r="I19" s="6">
        <v>8008</v>
      </c>
      <c r="J19" s="6">
        <v>742</v>
      </c>
      <c r="K19">
        <f t="shared" si="0"/>
        <v>0.91520000000000001</v>
      </c>
    </row>
    <row r="20" spans="1:11" x14ac:dyDescent="0.25">
      <c r="A20" s="5" t="s">
        <v>147</v>
      </c>
      <c r="B20" s="5" t="s">
        <v>65</v>
      </c>
      <c r="C20" s="5" t="s">
        <v>66</v>
      </c>
      <c r="D20" s="5" t="s">
        <v>30</v>
      </c>
      <c r="E20" s="5">
        <v>0.88596513325480486</v>
      </c>
      <c r="F20" s="5">
        <v>0.97526166884204901</v>
      </c>
      <c r="G20" s="5">
        <v>0.92476696965617544</v>
      </c>
      <c r="H20" s="5">
        <v>9903</v>
      </c>
      <c r="I20" s="5">
        <v>9659</v>
      </c>
      <c r="J20" s="5">
        <v>245</v>
      </c>
      <c r="K20">
        <f t="shared" si="0"/>
        <v>0.97526252019386106</v>
      </c>
    </row>
    <row r="21" spans="1:11" x14ac:dyDescent="0.25">
      <c r="A21" s="6" t="s">
        <v>147</v>
      </c>
      <c r="B21" s="6" t="s">
        <v>67</v>
      </c>
      <c r="C21" s="6" t="s">
        <v>68</v>
      </c>
      <c r="D21" s="6" t="s">
        <v>30</v>
      </c>
      <c r="E21" s="6">
        <v>0.90498840187331842</v>
      </c>
      <c r="F21" s="6">
        <v>0.93645714285714288</v>
      </c>
      <c r="G21" s="6">
        <v>0.92041796992749214</v>
      </c>
      <c r="H21" s="6">
        <v>8750</v>
      </c>
      <c r="I21" s="6">
        <v>8194</v>
      </c>
      <c r="J21" s="6">
        <v>556</v>
      </c>
      <c r="K21">
        <f t="shared" si="0"/>
        <v>0.93645714285714288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10D41-964A-4246-8580-2057AA69FDCE}">
  <dimension ref="A1:AW91"/>
  <sheetViews>
    <sheetView topLeftCell="A64" zoomScale="145" zoomScaleNormal="145" workbookViewId="0">
      <selection activeCell="A91" activeCellId="18" sqref="A1:XFD1 A6:XFD6 A11:XFD11 A16:XFD16 A21:XFD21 A26:XFD26 A31:XFD31 A36:XFD36 A41:XFD41 A46:XFD46 A51:XFD51 A56:XFD56 A61:XFD61 A66:XFD66 A71:XFD71 A76:XFD76 A81:XFD81 A86:XFD86 A91:XFD91"/>
    </sheetView>
  </sheetViews>
  <sheetFormatPr baseColWidth="10" defaultRowHeight="15" x14ac:dyDescent="0.25"/>
  <cols>
    <col min="1" max="1" width="11" bestFit="1" customWidth="1"/>
    <col min="2" max="2" width="10.7109375" bestFit="1" customWidth="1"/>
    <col min="3" max="3" width="13.85546875" bestFit="1" customWidth="1"/>
    <col min="4" max="4" width="7.7109375" bestFit="1" customWidth="1"/>
    <col min="5" max="5" width="12" bestFit="1" customWidth="1"/>
    <col min="6" max="6" width="14.140625" bestFit="1" customWidth="1"/>
    <col min="7" max="7" width="13.7109375" bestFit="1" customWidth="1"/>
    <col min="8" max="8" width="10.28515625" bestFit="1" customWidth="1"/>
    <col min="9" max="9" width="12" bestFit="1" customWidth="1"/>
    <col min="10" max="10" width="17.42578125" bestFit="1" customWidth="1"/>
    <col min="11" max="11" width="17" bestFit="1" customWidth="1"/>
    <col min="12" max="12" width="17.42578125" bestFit="1" customWidth="1"/>
    <col min="13" max="13" width="14.5703125" bestFit="1" customWidth="1"/>
    <col min="14" max="14" width="14.140625" bestFit="1" customWidth="1"/>
    <col min="15" max="15" width="14.5703125" bestFit="1" customWidth="1"/>
    <col min="16" max="17" width="12" bestFit="1" customWidth="1"/>
    <col min="18" max="18" width="11.28515625" bestFit="1" customWidth="1"/>
    <col min="19" max="19" width="40.85546875" bestFit="1" customWidth="1"/>
    <col min="20" max="20" width="12.85546875" bestFit="1" customWidth="1"/>
    <col min="21" max="22" width="12" bestFit="1" customWidth="1"/>
    <col min="23" max="23" width="11.5703125" bestFit="1" customWidth="1"/>
    <col min="24" max="24" width="12.85546875" bestFit="1" customWidth="1"/>
    <col min="25" max="26" width="12" bestFit="1" customWidth="1"/>
    <col min="27" max="27" width="11.5703125" bestFit="1" customWidth="1"/>
    <col min="28" max="29" width="12" bestFit="1" customWidth="1"/>
    <col min="30" max="30" width="18.7109375" bestFit="1" customWidth="1"/>
    <col min="31" max="31" width="20.85546875" bestFit="1" customWidth="1"/>
    <col min="32" max="32" width="17.42578125" bestFit="1" customWidth="1"/>
    <col min="33" max="33" width="19.85546875" bestFit="1" customWidth="1"/>
    <col min="34" max="34" width="19.5703125" bestFit="1" customWidth="1"/>
    <col min="35" max="35" width="24" bestFit="1" customWidth="1"/>
    <col min="36" max="36" width="20.5703125" bestFit="1" customWidth="1"/>
    <col min="37" max="37" width="22.85546875" bestFit="1" customWidth="1"/>
    <col min="38" max="38" width="22.5703125" bestFit="1" customWidth="1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240</v>
      </c>
      <c r="U1" t="s">
        <v>241</v>
      </c>
      <c r="V1" t="s">
        <v>242</v>
      </c>
      <c r="W1" t="s">
        <v>243</v>
      </c>
      <c r="X1" t="s">
        <v>244</v>
      </c>
      <c r="Y1" t="s">
        <v>245</v>
      </c>
      <c r="Z1" t="s">
        <v>246</v>
      </c>
      <c r="AA1" t="s">
        <v>247</v>
      </c>
      <c r="AB1" t="s">
        <v>248</v>
      </c>
      <c r="AC1" t="s">
        <v>155</v>
      </c>
      <c r="AD1" t="s">
        <v>152</v>
      </c>
      <c r="AE1" t="s">
        <v>153</v>
      </c>
      <c r="AF1" t="s">
        <v>154</v>
      </c>
      <c r="AG1" t="s">
        <v>156</v>
      </c>
      <c r="AH1" t="s">
        <v>157</v>
      </c>
      <c r="AI1" t="s">
        <v>158</v>
      </c>
      <c r="AJ1" t="s">
        <v>159</v>
      </c>
      <c r="AK1" t="s">
        <v>249</v>
      </c>
      <c r="AL1" t="s">
        <v>250</v>
      </c>
      <c r="AM1" t="s">
        <v>251</v>
      </c>
      <c r="AN1" t="s">
        <v>252</v>
      </c>
      <c r="AO1" t="s">
        <v>19</v>
      </c>
      <c r="AP1" t="s">
        <v>20</v>
      </c>
      <c r="AQ1" t="s">
        <v>21</v>
      </c>
      <c r="AR1" t="s">
        <v>22</v>
      </c>
      <c r="AS1" t="s">
        <v>23</v>
      </c>
      <c r="AT1" t="s">
        <v>24</v>
      </c>
      <c r="AU1" t="s">
        <v>25</v>
      </c>
      <c r="AV1" t="s">
        <v>26</v>
      </c>
      <c r="AW1" t="s">
        <v>27</v>
      </c>
    </row>
    <row r="2" spans="1:49" x14ac:dyDescent="0.25">
      <c r="A2">
        <v>1</v>
      </c>
      <c r="B2" s="1" t="s">
        <v>28</v>
      </c>
      <c r="C2" s="1" t="s">
        <v>29</v>
      </c>
      <c r="D2" s="1" t="s">
        <v>77</v>
      </c>
      <c r="E2">
        <v>16.669717788696289</v>
      </c>
      <c r="F2">
        <v>270</v>
      </c>
      <c r="G2">
        <v>202</v>
      </c>
      <c r="H2">
        <v>68</v>
      </c>
      <c r="I2">
        <v>0.45588235294117641</v>
      </c>
      <c r="J2">
        <v>0.15196078431372539</v>
      </c>
      <c r="K2">
        <v>0.45588235294117641</v>
      </c>
      <c r="L2">
        <v>0</v>
      </c>
      <c r="M2">
        <v>0.33333333333333331</v>
      </c>
      <c r="N2">
        <v>0.45588235294117641</v>
      </c>
      <c r="O2">
        <v>0</v>
      </c>
      <c r="P2">
        <v>0.20875420875420869</v>
      </c>
      <c r="Q2">
        <v>0.45588235294117641</v>
      </c>
      <c r="R2">
        <v>0</v>
      </c>
      <c r="S2" s="1" t="s">
        <v>174</v>
      </c>
      <c r="T2" s="1">
        <v>0</v>
      </c>
      <c r="U2" s="1">
        <v>0</v>
      </c>
      <c r="V2" s="1">
        <v>22</v>
      </c>
      <c r="W2" s="1">
        <v>0</v>
      </c>
      <c r="X2" s="1">
        <v>0</v>
      </c>
      <c r="Y2" s="1">
        <v>15</v>
      </c>
      <c r="Z2" s="1">
        <v>0</v>
      </c>
      <c r="AA2" s="1">
        <v>0</v>
      </c>
      <c r="AB2" s="1">
        <v>31</v>
      </c>
      <c r="AC2">
        <v>0</v>
      </c>
      <c r="AD2">
        <v>0</v>
      </c>
      <c r="AE2">
        <v>0</v>
      </c>
      <c r="AF2">
        <v>15</v>
      </c>
      <c r="AG2">
        <v>0</v>
      </c>
      <c r="AH2">
        <v>0</v>
      </c>
      <c r="AI2">
        <v>0</v>
      </c>
      <c r="AJ2">
        <v>22</v>
      </c>
      <c r="AK2">
        <v>0.6262626262626263</v>
      </c>
      <c r="AL2">
        <v>31</v>
      </c>
      <c r="AM2">
        <v>0.45588235294117641</v>
      </c>
      <c r="AN2">
        <v>1</v>
      </c>
      <c r="AO2">
        <v>0.45588235294117641</v>
      </c>
      <c r="AP2">
        <v>0.15196078431372539</v>
      </c>
      <c r="AQ2">
        <v>0.33333333333333331</v>
      </c>
      <c r="AR2">
        <v>0.20875420875420869</v>
      </c>
      <c r="AS2">
        <v>68</v>
      </c>
      <c r="AT2">
        <v>0.2078287197231834</v>
      </c>
      <c r="AU2">
        <v>0.45588235294117641</v>
      </c>
      <c r="AV2">
        <v>0.28550207961972668</v>
      </c>
      <c r="AW2">
        <v>68</v>
      </c>
    </row>
    <row r="3" spans="1:49" x14ac:dyDescent="0.25">
      <c r="A3">
        <v>2</v>
      </c>
      <c r="B3" s="1" t="s">
        <v>28</v>
      </c>
      <c r="C3" s="1" t="s">
        <v>29</v>
      </c>
      <c r="D3" s="1" t="s">
        <v>77</v>
      </c>
      <c r="E3">
        <v>15.813021421432495</v>
      </c>
      <c r="F3">
        <v>270</v>
      </c>
      <c r="G3">
        <v>202</v>
      </c>
      <c r="H3">
        <v>68</v>
      </c>
      <c r="I3">
        <v>0.45588235294117641</v>
      </c>
      <c r="J3">
        <v>0.15196078431372539</v>
      </c>
      <c r="K3">
        <v>0.45588235294117641</v>
      </c>
      <c r="L3">
        <v>0</v>
      </c>
      <c r="M3">
        <v>0.33333333333333331</v>
      </c>
      <c r="N3">
        <v>0.45588235294117641</v>
      </c>
      <c r="O3">
        <v>0</v>
      </c>
      <c r="P3">
        <v>0.20875420875420869</v>
      </c>
      <c r="Q3">
        <v>0.45588235294117641</v>
      </c>
      <c r="R3">
        <v>0</v>
      </c>
      <c r="S3" s="1" t="s">
        <v>175</v>
      </c>
      <c r="T3" s="1">
        <v>0</v>
      </c>
      <c r="U3" s="1">
        <v>0</v>
      </c>
      <c r="V3" s="1">
        <v>23</v>
      </c>
      <c r="W3" s="1">
        <v>0</v>
      </c>
      <c r="X3" s="1">
        <v>0</v>
      </c>
      <c r="Y3" s="1">
        <v>14</v>
      </c>
      <c r="Z3" s="1">
        <v>0</v>
      </c>
      <c r="AA3" s="1">
        <v>0</v>
      </c>
      <c r="AB3" s="1">
        <v>31</v>
      </c>
      <c r="AC3">
        <v>0</v>
      </c>
      <c r="AD3">
        <v>0</v>
      </c>
      <c r="AE3">
        <v>0</v>
      </c>
      <c r="AF3">
        <v>14</v>
      </c>
      <c r="AG3">
        <v>0</v>
      </c>
      <c r="AH3">
        <v>0</v>
      </c>
      <c r="AI3">
        <v>0</v>
      </c>
      <c r="AJ3">
        <v>23</v>
      </c>
      <c r="AK3">
        <v>0.6262626262626263</v>
      </c>
      <c r="AL3">
        <v>31</v>
      </c>
      <c r="AM3">
        <v>0.45588235294117641</v>
      </c>
      <c r="AN3">
        <v>1</v>
      </c>
      <c r="AO3">
        <v>0.45588235294117641</v>
      </c>
      <c r="AP3">
        <v>0.15196078431372539</v>
      </c>
      <c r="AQ3">
        <v>0.33333333333333331</v>
      </c>
      <c r="AR3">
        <v>0.20875420875420869</v>
      </c>
      <c r="AS3">
        <v>68</v>
      </c>
      <c r="AT3">
        <v>0.2078287197231834</v>
      </c>
      <c r="AU3">
        <v>0.45588235294117641</v>
      </c>
      <c r="AV3">
        <v>0.28550207961972668</v>
      </c>
      <c r="AW3">
        <v>68</v>
      </c>
    </row>
    <row r="4" spans="1:49" x14ac:dyDescent="0.25">
      <c r="A4">
        <v>3</v>
      </c>
      <c r="B4" s="1" t="s">
        <v>28</v>
      </c>
      <c r="C4" s="1" t="s">
        <v>29</v>
      </c>
      <c r="D4" s="1" t="s">
        <v>77</v>
      </c>
      <c r="E4">
        <v>15.701271057128906</v>
      </c>
      <c r="F4">
        <v>270</v>
      </c>
      <c r="G4">
        <v>203</v>
      </c>
      <c r="H4">
        <v>67</v>
      </c>
      <c r="I4">
        <v>0.46268656716417911</v>
      </c>
      <c r="J4">
        <v>0.154228855721393</v>
      </c>
      <c r="K4">
        <v>0.46268656716417911</v>
      </c>
      <c r="L4">
        <v>0</v>
      </c>
      <c r="M4">
        <v>0.33333333333333331</v>
      </c>
      <c r="N4">
        <v>0.46268656716417911</v>
      </c>
      <c r="O4">
        <v>0</v>
      </c>
      <c r="P4">
        <v>0.21088435374149661</v>
      </c>
      <c r="Q4">
        <v>0.46268656716417911</v>
      </c>
      <c r="R4">
        <v>0</v>
      </c>
      <c r="S4" s="1" t="s">
        <v>176</v>
      </c>
      <c r="T4" s="1">
        <v>0</v>
      </c>
      <c r="U4" s="1">
        <v>0</v>
      </c>
      <c r="V4" s="1">
        <v>22</v>
      </c>
      <c r="W4" s="1">
        <v>0</v>
      </c>
      <c r="X4" s="1">
        <v>0</v>
      </c>
      <c r="Y4" s="1">
        <v>14</v>
      </c>
      <c r="Z4" s="1">
        <v>0</v>
      </c>
      <c r="AA4" s="1">
        <v>0</v>
      </c>
      <c r="AB4" s="1">
        <v>31</v>
      </c>
      <c r="AC4">
        <v>0</v>
      </c>
      <c r="AD4">
        <v>0</v>
      </c>
      <c r="AE4">
        <v>0</v>
      </c>
      <c r="AF4">
        <v>14</v>
      </c>
      <c r="AG4">
        <v>0</v>
      </c>
      <c r="AH4">
        <v>0</v>
      </c>
      <c r="AI4">
        <v>0</v>
      </c>
      <c r="AJ4">
        <v>22</v>
      </c>
      <c r="AK4">
        <v>0.63265306122448983</v>
      </c>
      <c r="AL4">
        <v>31</v>
      </c>
      <c r="AM4">
        <v>0.46268656716417911</v>
      </c>
      <c r="AN4">
        <v>1</v>
      </c>
      <c r="AO4">
        <v>0.46268656716417911</v>
      </c>
      <c r="AP4">
        <v>0.154228855721393</v>
      </c>
      <c r="AQ4">
        <v>0.33333333333333331</v>
      </c>
      <c r="AR4">
        <v>0.21088435374149661</v>
      </c>
      <c r="AS4">
        <v>67</v>
      </c>
      <c r="AT4">
        <v>0.2140788594341724</v>
      </c>
      <c r="AU4">
        <v>0.46268656716417911</v>
      </c>
      <c r="AV4">
        <v>0.29272007310386838</v>
      </c>
      <c r="AW4">
        <v>67</v>
      </c>
    </row>
    <row r="5" spans="1:49" x14ac:dyDescent="0.25">
      <c r="A5">
        <v>4</v>
      </c>
      <c r="B5" s="1" t="s">
        <v>28</v>
      </c>
      <c r="C5" s="1" t="s">
        <v>29</v>
      </c>
      <c r="D5" s="1" t="s">
        <v>77</v>
      </c>
      <c r="E5">
        <v>15.447153568267822</v>
      </c>
      <c r="F5">
        <v>270</v>
      </c>
      <c r="G5">
        <v>203</v>
      </c>
      <c r="H5">
        <v>67</v>
      </c>
      <c r="I5">
        <v>0.46268656716417911</v>
      </c>
      <c r="J5">
        <v>0.154228855721393</v>
      </c>
      <c r="K5">
        <v>0.46268656716417911</v>
      </c>
      <c r="L5">
        <v>0</v>
      </c>
      <c r="M5">
        <v>0.33333333333333331</v>
      </c>
      <c r="N5">
        <v>0.46268656716417911</v>
      </c>
      <c r="O5">
        <v>0</v>
      </c>
      <c r="P5">
        <v>0.21088435374149661</v>
      </c>
      <c r="Q5">
        <v>0.46268656716417911</v>
      </c>
      <c r="R5">
        <v>0</v>
      </c>
      <c r="S5" s="1" t="s">
        <v>176</v>
      </c>
      <c r="T5" s="1">
        <v>0</v>
      </c>
      <c r="U5" s="1">
        <v>0</v>
      </c>
      <c r="V5" s="1">
        <v>22</v>
      </c>
      <c r="W5" s="1">
        <v>0</v>
      </c>
      <c r="X5" s="1">
        <v>0</v>
      </c>
      <c r="Y5" s="1">
        <v>14</v>
      </c>
      <c r="Z5" s="1">
        <v>0</v>
      </c>
      <c r="AA5" s="1">
        <v>0</v>
      </c>
      <c r="AB5" s="1">
        <v>31</v>
      </c>
      <c r="AC5">
        <v>0</v>
      </c>
      <c r="AD5">
        <v>0</v>
      </c>
      <c r="AE5">
        <v>0</v>
      </c>
      <c r="AF5">
        <v>14</v>
      </c>
      <c r="AG5">
        <v>0</v>
      </c>
      <c r="AH5">
        <v>0</v>
      </c>
      <c r="AI5">
        <v>0</v>
      </c>
      <c r="AJ5">
        <v>22</v>
      </c>
      <c r="AK5">
        <v>0.63265306122448983</v>
      </c>
      <c r="AL5">
        <v>31</v>
      </c>
      <c r="AM5">
        <v>0.46268656716417911</v>
      </c>
      <c r="AN5">
        <v>1</v>
      </c>
      <c r="AO5">
        <v>0.46268656716417911</v>
      </c>
      <c r="AP5">
        <v>0.154228855721393</v>
      </c>
      <c r="AQ5">
        <v>0.33333333333333331</v>
      </c>
      <c r="AR5">
        <v>0.21088435374149661</v>
      </c>
      <c r="AS5">
        <v>67</v>
      </c>
      <c r="AT5">
        <v>0.2140788594341724</v>
      </c>
      <c r="AU5">
        <v>0.46268656716417911</v>
      </c>
      <c r="AV5">
        <v>0.29272007310386838</v>
      </c>
      <c r="AW5">
        <v>67</v>
      </c>
    </row>
    <row r="6" spans="1:49" s="3" customFormat="1" x14ac:dyDescent="0.25">
      <c r="A6" s="2" t="s">
        <v>147</v>
      </c>
      <c r="B6" s="2" t="str">
        <f>B5</f>
        <v>LT01</v>
      </c>
      <c r="C6" s="2" t="str">
        <f>C5</f>
        <v>gnd</v>
      </c>
      <c r="D6" s="2" t="str">
        <f>D5</f>
        <v>Ternary</v>
      </c>
      <c r="E6" s="2">
        <f>SUM(E2:E5)</f>
        <v>63.631163835525513</v>
      </c>
      <c r="F6" s="2">
        <f>F5</f>
        <v>270</v>
      </c>
      <c r="G6" s="2">
        <f t="shared" ref="G6:H6" si="0">G5</f>
        <v>203</v>
      </c>
      <c r="H6" s="2">
        <f t="shared" si="0"/>
        <v>67</v>
      </c>
      <c r="I6" s="2">
        <f>SUM(I2:I5)/4</f>
        <v>0.45928446005267776</v>
      </c>
      <c r="J6" s="2">
        <f t="shared" ref="J6:L6" si="1">SUM(J2:J5)/4</f>
        <v>0.1530948200175592</v>
      </c>
      <c r="K6" s="2">
        <f t="shared" si="1"/>
        <v>0.45928446005267776</v>
      </c>
      <c r="L6" s="2">
        <f t="shared" si="1"/>
        <v>0</v>
      </c>
      <c r="M6" s="2">
        <f t="shared" ref="M6:R6" si="2">SUM(M2:M5)/4</f>
        <v>0.33333333333333331</v>
      </c>
      <c r="N6" s="2">
        <f t="shared" si="2"/>
        <v>0.45928446005267776</v>
      </c>
      <c r="O6" s="2">
        <f t="shared" si="2"/>
        <v>0</v>
      </c>
      <c r="P6" s="2">
        <f t="shared" si="2"/>
        <v>0.20981928124785265</v>
      </c>
      <c r="Q6" s="2">
        <f t="shared" si="2"/>
        <v>0.45928446005267776</v>
      </c>
      <c r="R6" s="2">
        <f t="shared" si="2"/>
        <v>0</v>
      </c>
      <c r="S6" s="2"/>
      <c r="T6" s="2">
        <f>ROUND(SUM(T2:T5)/4,0)</f>
        <v>0</v>
      </c>
      <c r="U6" s="2">
        <f>ROUND(SUM(U2:U5)/4,0)</f>
        <v>0</v>
      </c>
      <c r="V6" s="2">
        <f t="shared" ref="V6:AB6" si="3">ROUND(SUM(V2:V5)/4,0)</f>
        <v>22</v>
      </c>
      <c r="W6" s="2">
        <f t="shared" si="3"/>
        <v>0</v>
      </c>
      <c r="X6" s="2">
        <f t="shared" si="3"/>
        <v>0</v>
      </c>
      <c r="Y6" s="2">
        <f t="shared" si="3"/>
        <v>14</v>
      </c>
      <c r="Z6" s="2">
        <f t="shared" si="3"/>
        <v>0</v>
      </c>
      <c r="AA6" s="2">
        <f t="shared" si="3"/>
        <v>0</v>
      </c>
      <c r="AB6" s="2">
        <f t="shared" si="3"/>
        <v>31</v>
      </c>
      <c r="AC6" s="2">
        <f t="shared" ref="AC6" si="4">SUM(AC2:AC5)/4</f>
        <v>0</v>
      </c>
      <c r="AD6" s="2">
        <f t="shared" ref="AD6:AE6" si="5">SUM(AD2:AD5)/4</f>
        <v>0</v>
      </c>
      <c r="AE6" s="2">
        <f t="shared" si="5"/>
        <v>0</v>
      </c>
      <c r="AF6" s="2">
        <f>AF5</f>
        <v>14</v>
      </c>
      <c r="AG6" s="2">
        <f t="shared" ref="AG6:AI6" si="6">SUM(AG2:AG5)/4</f>
        <v>0</v>
      </c>
      <c r="AH6" s="2">
        <f t="shared" si="6"/>
        <v>0</v>
      </c>
      <c r="AI6" s="2">
        <f t="shared" si="6"/>
        <v>0</v>
      </c>
      <c r="AJ6" s="2">
        <f>AJ5</f>
        <v>22</v>
      </c>
      <c r="AK6" s="2">
        <f t="shared" ref="AK6:AM6" si="7">SUM(AK2:AK5)/4</f>
        <v>0.62945784374355807</v>
      </c>
      <c r="AL6" s="2">
        <f t="shared" si="7"/>
        <v>31</v>
      </c>
      <c r="AM6" s="2">
        <f t="shared" si="7"/>
        <v>0.45928446005267776</v>
      </c>
      <c r="AN6" s="2">
        <f>AN5</f>
        <v>1</v>
      </c>
      <c r="AO6" s="2">
        <f t="shared" ref="AO6:AR6" si="8">SUM(AO2:AO5)/4</f>
        <v>0.45928446005267776</v>
      </c>
      <c r="AP6" s="2">
        <f t="shared" si="8"/>
        <v>0.1530948200175592</v>
      </c>
      <c r="AQ6" s="2">
        <f t="shared" si="8"/>
        <v>0.33333333333333331</v>
      </c>
      <c r="AR6" s="2">
        <f t="shared" si="8"/>
        <v>0.20981928124785265</v>
      </c>
      <c r="AS6" s="2">
        <f>AS5</f>
        <v>67</v>
      </c>
      <c r="AT6" s="2">
        <f t="shared" ref="AT6:AV6" si="9">SUM(AT2:AT5)/4</f>
        <v>0.21095378957867789</v>
      </c>
      <c r="AU6" s="2">
        <f t="shared" si="9"/>
        <v>0.45928446005267776</v>
      </c>
      <c r="AV6" s="2">
        <f t="shared" si="9"/>
        <v>0.28911107636179756</v>
      </c>
      <c r="AW6" s="2">
        <f>AW5</f>
        <v>67</v>
      </c>
    </row>
    <row r="7" spans="1:49" x14ac:dyDescent="0.25">
      <c r="A7">
        <v>1</v>
      </c>
      <c r="B7" s="1" t="s">
        <v>31</v>
      </c>
      <c r="C7" s="1" t="s">
        <v>32</v>
      </c>
      <c r="D7" s="1" t="s">
        <v>77</v>
      </c>
      <c r="E7">
        <v>23.917593479156491</v>
      </c>
      <c r="F7">
        <v>704</v>
      </c>
      <c r="G7">
        <v>528</v>
      </c>
      <c r="H7">
        <v>176</v>
      </c>
      <c r="I7">
        <v>0.60795454545454541</v>
      </c>
      <c r="J7">
        <v>0.43143591018311378</v>
      </c>
      <c r="K7">
        <v>0.60795454545454541</v>
      </c>
      <c r="L7">
        <v>0</v>
      </c>
      <c r="M7">
        <v>0.50733137829912023</v>
      </c>
      <c r="N7">
        <v>0.60795454545454541</v>
      </c>
      <c r="O7">
        <v>0</v>
      </c>
      <c r="P7">
        <v>0.45353535353535362</v>
      </c>
      <c r="Q7">
        <v>0.60795454545454541</v>
      </c>
      <c r="R7">
        <v>0</v>
      </c>
      <c r="S7" s="1" t="s">
        <v>177</v>
      </c>
      <c r="T7" s="1">
        <v>88</v>
      </c>
      <c r="U7" s="1">
        <v>0</v>
      </c>
      <c r="V7" s="1">
        <v>5</v>
      </c>
      <c r="W7" s="1">
        <v>47</v>
      </c>
      <c r="X7" s="1">
        <v>0</v>
      </c>
      <c r="Y7" s="1">
        <v>3</v>
      </c>
      <c r="Z7" s="1">
        <v>14</v>
      </c>
      <c r="AA7" s="1">
        <v>0</v>
      </c>
      <c r="AB7" s="1">
        <v>19</v>
      </c>
      <c r="AC7">
        <v>0</v>
      </c>
      <c r="AD7">
        <v>0</v>
      </c>
      <c r="AE7">
        <v>0</v>
      </c>
      <c r="AF7">
        <v>50</v>
      </c>
      <c r="AG7">
        <v>0.59060402684563762</v>
      </c>
      <c r="AH7">
        <v>0.94623655913978499</v>
      </c>
      <c r="AI7">
        <v>0.72727272727272729</v>
      </c>
      <c r="AJ7">
        <v>93</v>
      </c>
      <c r="AK7">
        <v>0.63333333333333341</v>
      </c>
      <c r="AL7">
        <v>33</v>
      </c>
      <c r="AM7">
        <v>0.70370370370370372</v>
      </c>
      <c r="AN7">
        <v>0.5757575757575758</v>
      </c>
      <c r="AO7">
        <v>0.60795454545454541</v>
      </c>
      <c r="AP7">
        <v>0.43143591018311378</v>
      </c>
      <c r="AQ7">
        <v>0.50733137829912023</v>
      </c>
      <c r="AR7">
        <v>0.45353535353535362</v>
      </c>
      <c r="AS7">
        <v>176</v>
      </c>
      <c r="AT7">
        <v>0.44402498135719609</v>
      </c>
      <c r="AU7">
        <v>0.60795454545454541</v>
      </c>
      <c r="AV7">
        <v>0.5030475206611571</v>
      </c>
      <c r="AW7">
        <v>176</v>
      </c>
    </row>
    <row r="8" spans="1:49" x14ac:dyDescent="0.25">
      <c r="A8">
        <v>2</v>
      </c>
      <c r="B8" s="1" t="s">
        <v>31</v>
      </c>
      <c r="C8" s="1" t="s">
        <v>32</v>
      </c>
      <c r="D8" s="1" t="s">
        <v>77</v>
      </c>
      <c r="E8">
        <v>25.861380100250244</v>
      </c>
      <c r="F8">
        <v>704</v>
      </c>
      <c r="G8">
        <v>528</v>
      </c>
      <c r="H8">
        <v>176</v>
      </c>
      <c r="I8">
        <v>0.60227272727272729</v>
      </c>
      <c r="J8">
        <v>0.39193014152363742</v>
      </c>
      <c r="K8">
        <v>0.60227272727272729</v>
      </c>
      <c r="L8">
        <v>0</v>
      </c>
      <c r="M8">
        <v>0.52981427174975559</v>
      </c>
      <c r="N8">
        <v>0.60227272727272729</v>
      </c>
      <c r="O8">
        <v>0</v>
      </c>
      <c r="P8">
        <v>0.44989726568673938</v>
      </c>
      <c r="Q8">
        <v>0.60227272727272729</v>
      </c>
      <c r="R8">
        <v>0</v>
      </c>
      <c r="S8" s="1" t="s">
        <v>178</v>
      </c>
      <c r="T8" s="1">
        <v>83</v>
      </c>
      <c r="U8" s="1">
        <v>0</v>
      </c>
      <c r="V8" s="1">
        <v>10</v>
      </c>
      <c r="W8" s="1">
        <v>42</v>
      </c>
      <c r="X8" s="1">
        <v>0</v>
      </c>
      <c r="Y8" s="1">
        <v>8</v>
      </c>
      <c r="Z8" s="1">
        <v>10</v>
      </c>
      <c r="AA8" s="1">
        <v>0</v>
      </c>
      <c r="AB8" s="1">
        <v>23</v>
      </c>
      <c r="AC8">
        <v>0</v>
      </c>
      <c r="AD8">
        <v>0</v>
      </c>
      <c r="AE8">
        <v>0</v>
      </c>
      <c r="AF8">
        <v>50</v>
      </c>
      <c r="AG8">
        <v>0.61481481481481481</v>
      </c>
      <c r="AH8">
        <v>0.89247311827956988</v>
      </c>
      <c r="AI8">
        <v>0.72807017543859653</v>
      </c>
      <c r="AJ8">
        <v>93</v>
      </c>
      <c r="AK8">
        <v>0.62162162162162171</v>
      </c>
      <c r="AL8">
        <v>33</v>
      </c>
      <c r="AM8">
        <v>0.56097560975609762</v>
      </c>
      <c r="AN8">
        <v>0.69696969696969702</v>
      </c>
      <c r="AO8">
        <v>0.60227272727272729</v>
      </c>
      <c r="AP8">
        <v>0.39193014152363742</v>
      </c>
      <c r="AQ8">
        <v>0.52981427174975559</v>
      </c>
      <c r="AR8">
        <v>0.44989726568673938</v>
      </c>
      <c r="AS8">
        <v>176</v>
      </c>
      <c r="AT8">
        <v>0.4300566642030057</v>
      </c>
      <c r="AU8">
        <v>0.60227272727272729</v>
      </c>
      <c r="AV8">
        <v>0.50127295357558521</v>
      </c>
      <c r="AW8">
        <v>176</v>
      </c>
    </row>
    <row r="9" spans="1:49" x14ac:dyDescent="0.25">
      <c r="A9">
        <v>3</v>
      </c>
      <c r="B9" s="1" t="s">
        <v>31</v>
      </c>
      <c r="C9" s="1" t="s">
        <v>32</v>
      </c>
      <c r="D9" s="1" t="s">
        <v>77</v>
      </c>
      <c r="E9">
        <v>25.760295629501343</v>
      </c>
      <c r="F9">
        <v>704</v>
      </c>
      <c r="G9">
        <v>528</v>
      </c>
      <c r="H9">
        <v>176</v>
      </c>
      <c r="I9">
        <v>0.59659090909090906</v>
      </c>
      <c r="J9">
        <v>0.4050925925925925</v>
      </c>
      <c r="K9">
        <v>0.59659090909090906</v>
      </c>
      <c r="L9">
        <v>0</v>
      </c>
      <c r="M9">
        <v>0.50999121651295565</v>
      </c>
      <c r="N9">
        <v>0.59659090909090906</v>
      </c>
      <c r="O9">
        <v>0</v>
      </c>
      <c r="P9">
        <v>0.44524119947848761</v>
      </c>
      <c r="Q9">
        <v>0.59659090909090906</v>
      </c>
      <c r="R9">
        <v>0</v>
      </c>
      <c r="S9" s="1" t="s">
        <v>179</v>
      </c>
      <c r="T9" s="1">
        <v>85</v>
      </c>
      <c r="U9" s="1">
        <v>0</v>
      </c>
      <c r="V9" s="1">
        <v>7</v>
      </c>
      <c r="W9" s="1">
        <v>46</v>
      </c>
      <c r="X9" s="1">
        <v>0</v>
      </c>
      <c r="Y9" s="1">
        <v>5</v>
      </c>
      <c r="Z9" s="1">
        <v>13</v>
      </c>
      <c r="AA9" s="1">
        <v>0</v>
      </c>
      <c r="AB9" s="1">
        <v>20</v>
      </c>
      <c r="AC9">
        <v>0</v>
      </c>
      <c r="AD9">
        <v>0</v>
      </c>
      <c r="AE9">
        <v>0</v>
      </c>
      <c r="AF9">
        <v>51</v>
      </c>
      <c r="AG9">
        <v>0.59027777777777779</v>
      </c>
      <c r="AH9">
        <v>0.92391304347826075</v>
      </c>
      <c r="AI9">
        <v>0.72033898305084754</v>
      </c>
      <c r="AJ9">
        <v>92</v>
      </c>
      <c r="AK9">
        <v>0.61538461538461542</v>
      </c>
      <c r="AL9">
        <v>33</v>
      </c>
      <c r="AM9">
        <v>0.625</v>
      </c>
      <c r="AN9">
        <v>0.60606060606060608</v>
      </c>
      <c r="AO9">
        <v>0.59659090909090906</v>
      </c>
      <c r="AP9">
        <v>0.4050925925925925</v>
      </c>
      <c r="AQ9">
        <v>0.50999121651295565</v>
      </c>
      <c r="AR9">
        <v>0.44524119947848761</v>
      </c>
      <c r="AS9">
        <v>176</v>
      </c>
      <c r="AT9">
        <v>0.42574179292929287</v>
      </c>
      <c r="AU9">
        <v>0.59659090909090906</v>
      </c>
      <c r="AV9">
        <v>0.49192544743392208</v>
      </c>
      <c r="AW9">
        <v>176</v>
      </c>
    </row>
    <row r="10" spans="1:49" x14ac:dyDescent="0.25">
      <c r="A10">
        <v>4</v>
      </c>
      <c r="B10" s="1" t="s">
        <v>31</v>
      </c>
      <c r="C10" s="1" t="s">
        <v>32</v>
      </c>
      <c r="D10" s="1" t="s">
        <v>77</v>
      </c>
      <c r="E10">
        <v>25.618559837341309</v>
      </c>
      <c r="F10">
        <v>704</v>
      </c>
      <c r="G10">
        <v>528</v>
      </c>
      <c r="H10">
        <v>176</v>
      </c>
      <c r="I10">
        <v>0.57386363636363635</v>
      </c>
      <c r="J10">
        <v>0.37871964679911702</v>
      </c>
      <c r="K10">
        <v>0.57386363636363635</v>
      </c>
      <c r="L10">
        <v>0</v>
      </c>
      <c r="M10">
        <v>0.45663153271848927</v>
      </c>
      <c r="N10">
        <v>0.57386363636363635</v>
      </c>
      <c r="O10">
        <v>0</v>
      </c>
      <c r="P10">
        <v>0.39960266780190151</v>
      </c>
      <c r="Q10">
        <v>0.57386363636363635</v>
      </c>
      <c r="R10">
        <v>0</v>
      </c>
      <c r="S10" s="1" t="s">
        <v>180</v>
      </c>
      <c r="T10" s="1">
        <v>87</v>
      </c>
      <c r="U10" s="1">
        <v>0</v>
      </c>
      <c r="V10" s="1">
        <v>5</v>
      </c>
      <c r="W10" s="1">
        <v>45</v>
      </c>
      <c r="X10" s="1">
        <v>0</v>
      </c>
      <c r="Y10" s="1">
        <v>6</v>
      </c>
      <c r="Z10" s="1">
        <v>19</v>
      </c>
      <c r="AA10" s="1">
        <v>0</v>
      </c>
      <c r="AB10" s="1">
        <v>14</v>
      </c>
      <c r="AC10">
        <v>0</v>
      </c>
      <c r="AD10">
        <v>0</v>
      </c>
      <c r="AE10">
        <v>0</v>
      </c>
      <c r="AF10">
        <v>51</v>
      </c>
      <c r="AG10">
        <v>0.57615894039735094</v>
      </c>
      <c r="AH10">
        <v>0.94565217391304357</v>
      </c>
      <c r="AI10">
        <v>0.71604938271604934</v>
      </c>
      <c r="AJ10">
        <v>92</v>
      </c>
      <c r="AK10">
        <v>0.48275862068965519</v>
      </c>
      <c r="AL10">
        <v>33</v>
      </c>
      <c r="AM10">
        <v>0.56000000000000005</v>
      </c>
      <c r="AN10">
        <v>0.4242424242424242</v>
      </c>
      <c r="AO10">
        <v>0.57386363636363635</v>
      </c>
      <c r="AP10">
        <v>0.37871964679911702</v>
      </c>
      <c r="AQ10">
        <v>0.45663153271848927</v>
      </c>
      <c r="AR10">
        <v>0.39960266780190151</v>
      </c>
      <c r="AS10">
        <v>176</v>
      </c>
      <c r="AT10">
        <v>0.40617399157134249</v>
      </c>
      <c r="AU10">
        <v>0.57386363636363635</v>
      </c>
      <c r="AV10">
        <v>0.46481578234451798</v>
      </c>
      <c r="AW10">
        <v>176</v>
      </c>
    </row>
    <row r="11" spans="1:49" s="3" customFormat="1" x14ac:dyDescent="0.25">
      <c r="A11" s="2" t="s">
        <v>147</v>
      </c>
      <c r="B11" s="2" t="str">
        <f>B10</f>
        <v>LT02</v>
      </c>
      <c r="C11" s="2" t="str">
        <f>C10</f>
        <v>speechLessing</v>
      </c>
      <c r="D11" s="2" t="str">
        <f>D10</f>
        <v>Ternary</v>
      </c>
      <c r="E11" s="2">
        <f>SUM(E7:E10)</f>
        <v>101.15782904624939</v>
      </c>
      <c r="F11" s="2">
        <f>F10</f>
        <v>704</v>
      </c>
      <c r="G11" s="2">
        <f t="shared" ref="G11:H11" si="10">G10</f>
        <v>528</v>
      </c>
      <c r="H11" s="2">
        <f t="shared" si="10"/>
        <v>176</v>
      </c>
      <c r="I11" s="2">
        <f>SUM(I7:I10)/4</f>
        <v>0.59517045454545447</v>
      </c>
      <c r="J11" s="2">
        <f t="shared" ref="J11:L11" si="11">SUM(J7:J10)/4</f>
        <v>0.40179457277461517</v>
      </c>
      <c r="K11" s="2">
        <f t="shared" si="11"/>
        <v>0.59517045454545447</v>
      </c>
      <c r="L11" s="2">
        <f t="shared" si="11"/>
        <v>0</v>
      </c>
      <c r="M11" s="2">
        <f t="shared" ref="M11:R11" si="12">SUM(M7:M10)/4</f>
        <v>0.5009420998200802</v>
      </c>
      <c r="N11" s="2">
        <f t="shared" si="12"/>
        <v>0.59517045454545447</v>
      </c>
      <c r="O11" s="2">
        <f t="shared" si="12"/>
        <v>0</v>
      </c>
      <c r="P11" s="2">
        <f t="shared" si="12"/>
        <v>0.4370691216256205</v>
      </c>
      <c r="Q11" s="2">
        <f t="shared" si="12"/>
        <v>0.59517045454545447</v>
      </c>
      <c r="R11" s="2">
        <f t="shared" si="12"/>
        <v>0</v>
      </c>
      <c r="S11" s="2"/>
      <c r="T11" s="2">
        <f>ROUND(SUM(T7:T10)/4,0)</f>
        <v>86</v>
      </c>
      <c r="U11" s="2">
        <f>ROUND(SUM(U7:U10)/4,0)</f>
        <v>0</v>
      </c>
      <c r="V11" s="2">
        <f t="shared" ref="V11:AB11" si="13">ROUND(SUM(V7:V10)/4,0)</f>
        <v>7</v>
      </c>
      <c r="W11" s="2">
        <f t="shared" si="13"/>
        <v>45</v>
      </c>
      <c r="X11" s="2">
        <f t="shared" si="13"/>
        <v>0</v>
      </c>
      <c r="Y11" s="2">
        <f t="shared" si="13"/>
        <v>6</v>
      </c>
      <c r="Z11" s="2">
        <f t="shared" si="13"/>
        <v>14</v>
      </c>
      <c r="AA11" s="2">
        <f t="shared" si="13"/>
        <v>0</v>
      </c>
      <c r="AB11" s="2">
        <f t="shared" si="13"/>
        <v>19</v>
      </c>
      <c r="AC11" s="2">
        <f t="shared" ref="AC11" si="14">SUM(AC7:AC10)/4</f>
        <v>0</v>
      </c>
      <c r="AD11" s="2">
        <f t="shared" ref="AD11:AE11" si="15">SUM(AD7:AD10)/4</f>
        <v>0</v>
      </c>
      <c r="AE11" s="2">
        <f t="shared" si="15"/>
        <v>0</v>
      </c>
      <c r="AF11" s="2">
        <f>AF10</f>
        <v>51</v>
      </c>
      <c r="AG11" s="2">
        <f t="shared" ref="AG11:AI11" si="16">SUM(AG7:AG10)/4</f>
        <v>0.59296388995889526</v>
      </c>
      <c r="AH11" s="2">
        <f t="shared" si="16"/>
        <v>0.9270687237026648</v>
      </c>
      <c r="AI11" s="2">
        <f t="shared" si="16"/>
        <v>0.72293281711955515</v>
      </c>
      <c r="AJ11" s="2">
        <f>AJ10</f>
        <v>92</v>
      </c>
      <c r="AK11" s="2">
        <f t="shared" ref="AK11:AM11" si="17">SUM(AK7:AK10)/4</f>
        <v>0.58827454775730648</v>
      </c>
      <c r="AL11" s="2">
        <f t="shared" si="17"/>
        <v>33</v>
      </c>
      <c r="AM11" s="2">
        <f t="shared" si="17"/>
        <v>0.61241982836495035</v>
      </c>
      <c r="AN11" s="2">
        <f>AN10</f>
        <v>0.4242424242424242</v>
      </c>
      <c r="AO11" s="2">
        <f t="shared" ref="AO11:AR11" si="18">SUM(AO7:AO10)/4</f>
        <v>0.59517045454545447</v>
      </c>
      <c r="AP11" s="2">
        <f t="shared" si="18"/>
        <v>0.40179457277461517</v>
      </c>
      <c r="AQ11" s="2">
        <f t="shared" si="18"/>
        <v>0.5009420998200802</v>
      </c>
      <c r="AR11" s="2">
        <f t="shared" si="18"/>
        <v>0.4370691216256205</v>
      </c>
      <c r="AS11" s="2">
        <f>AS10</f>
        <v>176</v>
      </c>
      <c r="AT11" s="2">
        <f t="shared" ref="AT11:AV11" si="19">SUM(AT7:AT10)/4</f>
        <v>0.42649935751520929</v>
      </c>
      <c r="AU11" s="2">
        <f t="shared" si="19"/>
        <v>0.59517045454545447</v>
      </c>
      <c r="AV11" s="2">
        <f t="shared" si="19"/>
        <v>0.49026542600379558</v>
      </c>
      <c r="AW11" s="2">
        <f>AW10</f>
        <v>176</v>
      </c>
    </row>
    <row r="12" spans="1:49" x14ac:dyDescent="0.25">
      <c r="A12">
        <v>1</v>
      </c>
      <c r="B12" s="1" t="s">
        <v>35</v>
      </c>
      <c r="C12" s="1" t="s">
        <v>36</v>
      </c>
      <c r="D12" s="1" t="s">
        <v>77</v>
      </c>
      <c r="E12">
        <v>16.406716108322144</v>
      </c>
      <c r="F12">
        <v>270</v>
      </c>
      <c r="G12">
        <v>202</v>
      </c>
      <c r="H12">
        <v>68</v>
      </c>
      <c r="I12">
        <v>0.41176470588235292</v>
      </c>
      <c r="J12">
        <v>0.46766169154228859</v>
      </c>
      <c r="K12">
        <v>0.41176470588235292</v>
      </c>
      <c r="L12">
        <v>0</v>
      </c>
      <c r="M12">
        <v>0.34782608695652167</v>
      </c>
      <c r="N12">
        <v>0.41176470588235292</v>
      </c>
      <c r="O12">
        <v>0</v>
      </c>
      <c r="P12">
        <v>0.21926713947990539</v>
      </c>
      <c r="Q12">
        <v>0.41176470588235292</v>
      </c>
      <c r="R12">
        <v>0</v>
      </c>
      <c r="S12" s="1" t="s">
        <v>181</v>
      </c>
      <c r="T12" s="1">
        <v>27</v>
      </c>
      <c r="U12" s="1">
        <v>0</v>
      </c>
      <c r="V12" s="1">
        <v>0</v>
      </c>
      <c r="W12" s="1">
        <v>18</v>
      </c>
      <c r="X12" s="1">
        <v>0</v>
      </c>
      <c r="Y12" s="1">
        <v>0</v>
      </c>
      <c r="Z12" s="1">
        <v>22</v>
      </c>
      <c r="AA12" s="1">
        <v>0</v>
      </c>
      <c r="AB12" s="1">
        <v>1</v>
      </c>
      <c r="AC12">
        <v>0</v>
      </c>
      <c r="AD12">
        <v>0</v>
      </c>
      <c r="AE12">
        <v>0</v>
      </c>
      <c r="AF12">
        <v>18</v>
      </c>
      <c r="AG12">
        <v>0.40298507462686561</v>
      </c>
      <c r="AH12">
        <v>1</v>
      </c>
      <c r="AI12">
        <v>0.57446808510638292</v>
      </c>
      <c r="AJ12">
        <v>27</v>
      </c>
      <c r="AK12">
        <v>8.3333333333333301E-2</v>
      </c>
      <c r="AL12">
        <v>23</v>
      </c>
      <c r="AM12">
        <v>1</v>
      </c>
      <c r="AN12">
        <v>4.3478260869565202E-2</v>
      </c>
      <c r="AO12">
        <v>0.41176470588235292</v>
      </c>
      <c r="AP12">
        <v>0.46766169154228859</v>
      </c>
      <c r="AQ12">
        <v>0.34782608695652167</v>
      </c>
      <c r="AR12">
        <v>0.21926713947990539</v>
      </c>
      <c r="AS12">
        <v>68</v>
      </c>
      <c r="AT12">
        <v>0.49824407374890251</v>
      </c>
      <c r="AU12">
        <v>0.41176470588235292</v>
      </c>
      <c r="AV12">
        <v>0.2562838965373383</v>
      </c>
      <c r="AW12">
        <v>68</v>
      </c>
    </row>
    <row r="13" spans="1:49" x14ac:dyDescent="0.25">
      <c r="A13">
        <v>2</v>
      </c>
      <c r="B13" s="1" t="s">
        <v>35</v>
      </c>
      <c r="C13" s="1" t="s">
        <v>36</v>
      </c>
      <c r="D13" s="1" t="s">
        <v>77</v>
      </c>
      <c r="E13">
        <v>15.583317518234251</v>
      </c>
      <c r="F13">
        <v>270</v>
      </c>
      <c r="G13">
        <v>202</v>
      </c>
      <c r="H13">
        <v>68</v>
      </c>
      <c r="I13">
        <v>0.41176470588235292</v>
      </c>
      <c r="J13">
        <v>0.1372549019607843</v>
      </c>
      <c r="K13">
        <v>0.41176470588235292</v>
      </c>
      <c r="L13">
        <v>0</v>
      </c>
      <c r="M13">
        <v>0.33333333333333331</v>
      </c>
      <c r="N13">
        <v>0.41176470588235292</v>
      </c>
      <c r="O13">
        <v>0</v>
      </c>
      <c r="P13">
        <v>0.19444444444444439</v>
      </c>
      <c r="Q13">
        <v>0.41176470588235292</v>
      </c>
      <c r="R13">
        <v>0</v>
      </c>
      <c r="S13" s="1" t="s">
        <v>182</v>
      </c>
      <c r="T13" s="1">
        <v>28</v>
      </c>
      <c r="U13" s="1">
        <v>0</v>
      </c>
      <c r="V13" s="1">
        <v>0</v>
      </c>
      <c r="W13" s="1">
        <v>17</v>
      </c>
      <c r="X13" s="1">
        <v>0</v>
      </c>
      <c r="Y13" s="1">
        <v>0</v>
      </c>
      <c r="Z13" s="1">
        <v>23</v>
      </c>
      <c r="AA13" s="1">
        <v>0</v>
      </c>
      <c r="AB13" s="1">
        <v>0</v>
      </c>
      <c r="AC13">
        <v>0</v>
      </c>
      <c r="AD13">
        <v>0</v>
      </c>
      <c r="AE13">
        <v>0</v>
      </c>
      <c r="AF13">
        <v>17</v>
      </c>
      <c r="AG13">
        <v>0.41176470588235292</v>
      </c>
      <c r="AH13">
        <v>1</v>
      </c>
      <c r="AI13">
        <v>0.58333333333333337</v>
      </c>
      <c r="AJ13">
        <v>28</v>
      </c>
      <c r="AK13">
        <v>0</v>
      </c>
      <c r="AL13">
        <v>23</v>
      </c>
      <c r="AM13">
        <v>0</v>
      </c>
      <c r="AN13">
        <v>0</v>
      </c>
      <c r="AO13">
        <v>0.41176470588235292</v>
      </c>
      <c r="AP13">
        <v>0.1372549019607843</v>
      </c>
      <c r="AQ13">
        <v>0.33333333333333331</v>
      </c>
      <c r="AR13">
        <v>0.19444444444444439</v>
      </c>
      <c r="AS13">
        <v>68</v>
      </c>
      <c r="AT13">
        <v>0.16955017301038061</v>
      </c>
      <c r="AU13">
        <v>0.41176470588235292</v>
      </c>
      <c r="AV13">
        <v>0.2401960784313725</v>
      </c>
      <c r="AW13">
        <v>68</v>
      </c>
    </row>
    <row r="14" spans="1:49" x14ac:dyDescent="0.25">
      <c r="A14">
        <v>3</v>
      </c>
      <c r="B14" s="1" t="s">
        <v>35</v>
      </c>
      <c r="C14" s="1" t="s">
        <v>36</v>
      </c>
      <c r="D14" s="1" t="s">
        <v>77</v>
      </c>
      <c r="E14">
        <v>15.781558990478516</v>
      </c>
      <c r="F14">
        <v>270</v>
      </c>
      <c r="G14">
        <v>203</v>
      </c>
      <c r="H14">
        <v>67</v>
      </c>
      <c r="I14">
        <v>0.43283582089552231</v>
      </c>
      <c r="J14">
        <v>0.4747474747474747</v>
      </c>
      <c r="K14">
        <v>0.43283582089552231</v>
      </c>
      <c r="L14">
        <v>0</v>
      </c>
      <c r="M14">
        <v>0.3484848484848484</v>
      </c>
      <c r="N14">
        <v>0.43283582089552231</v>
      </c>
      <c r="O14">
        <v>0</v>
      </c>
      <c r="P14">
        <v>0.2275670675300647</v>
      </c>
      <c r="Q14">
        <v>0.43283582089552231</v>
      </c>
      <c r="R14">
        <v>0</v>
      </c>
      <c r="S14" s="1" t="s">
        <v>183</v>
      </c>
      <c r="T14" s="1">
        <v>28</v>
      </c>
      <c r="U14" s="1">
        <v>0</v>
      </c>
      <c r="V14" s="1">
        <v>0</v>
      </c>
      <c r="W14" s="1">
        <v>17</v>
      </c>
      <c r="X14" s="1">
        <v>0</v>
      </c>
      <c r="Y14" s="1">
        <v>0</v>
      </c>
      <c r="Z14" s="1">
        <v>21</v>
      </c>
      <c r="AA14" s="1">
        <v>0</v>
      </c>
      <c r="AB14" s="1">
        <v>1</v>
      </c>
      <c r="AC14">
        <v>0</v>
      </c>
      <c r="AD14">
        <v>0</v>
      </c>
      <c r="AE14">
        <v>0</v>
      </c>
      <c r="AF14">
        <v>17</v>
      </c>
      <c r="AG14">
        <v>0.4242424242424242</v>
      </c>
      <c r="AH14">
        <v>1</v>
      </c>
      <c r="AI14">
        <v>0.5957446808510638</v>
      </c>
      <c r="AJ14">
        <v>28</v>
      </c>
      <c r="AK14">
        <v>8.6956521739130405E-2</v>
      </c>
      <c r="AL14">
        <v>22</v>
      </c>
      <c r="AM14">
        <v>1</v>
      </c>
      <c r="AN14">
        <v>4.54545454545454E-2</v>
      </c>
      <c r="AO14">
        <v>0.43283582089552231</v>
      </c>
      <c r="AP14">
        <v>0.4747474747474747</v>
      </c>
      <c r="AQ14">
        <v>0.3484848484848484</v>
      </c>
      <c r="AR14">
        <v>0.2275670675300647</v>
      </c>
      <c r="AS14">
        <v>67</v>
      </c>
      <c r="AT14">
        <v>0.50565355042966975</v>
      </c>
      <c r="AU14">
        <v>0.43283582089552231</v>
      </c>
      <c r="AV14">
        <v>0.2775208140610545</v>
      </c>
      <c r="AW14">
        <v>67</v>
      </c>
    </row>
    <row r="15" spans="1:49" x14ac:dyDescent="0.25">
      <c r="A15">
        <v>4</v>
      </c>
      <c r="B15" s="1" t="s">
        <v>35</v>
      </c>
      <c r="C15" s="1" t="s">
        <v>36</v>
      </c>
      <c r="D15" s="1" t="s">
        <v>77</v>
      </c>
      <c r="E15">
        <v>15.718292951583862</v>
      </c>
      <c r="F15">
        <v>270</v>
      </c>
      <c r="G15">
        <v>203</v>
      </c>
      <c r="H15">
        <v>67</v>
      </c>
      <c r="I15">
        <v>0.40298507462686561</v>
      </c>
      <c r="J15">
        <v>0.1343283582089552</v>
      </c>
      <c r="K15">
        <v>0.40298507462686561</v>
      </c>
      <c r="L15">
        <v>0</v>
      </c>
      <c r="M15">
        <v>0.33333333333333331</v>
      </c>
      <c r="N15">
        <v>0.40298507462686561</v>
      </c>
      <c r="O15">
        <v>0</v>
      </c>
      <c r="P15">
        <v>0.1914893617021276</v>
      </c>
      <c r="Q15">
        <v>0.40298507462686561</v>
      </c>
      <c r="R15">
        <v>0</v>
      </c>
      <c r="S15" s="1" t="s">
        <v>184</v>
      </c>
      <c r="T15" s="1">
        <v>27</v>
      </c>
      <c r="U15" s="1">
        <v>0</v>
      </c>
      <c r="V15" s="1">
        <v>0</v>
      </c>
      <c r="W15" s="1">
        <v>17</v>
      </c>
      <c r="X15" s="1">
        <v>0</v>
      </c>
      <c r="Y15" s="1">
        <v>0</v>
      </c>
      <c r="Z15" s="1">
        <v>23</v>
      </c>
      <c r="AA15" s="1">
        <v>0</v>
      </c>
      <c r="AB15" s="1">
        <v>0</v>
      </c>
      <c r="AC15">
        <v>0</v>
      </c>
      <c r="AD15">
        <v>0</v>
      </c>
      <c r="AE15">
        <v>0</v>
      </c>
      <c r="AF15">
        <v>17</v>
      </c>
      <c r="AG15">
        <v>0.40298507462686561</v>
      </c>
      <c r="AH15">
        <v>1</v>
      </c>
      <c r="AI15">
        <v>0.57446808510638292</v>
      </c>
      <c r="AJ15">
        <v>27</v>
      </c>
      <c r="AK15">
        <v>0</v>
      </c>
      <c r="AL15">
        <v>23</v>
      </c>
      <c r="AM15">
        <v>0</v>
      </c>
      <c r="AN15">
        <v>0</v>
      </c>
      <c r="AO15">
        <v>0.40298507462686561</v>
      </c>
      <c r="AP15">
        <v>0.1343283582089552</v>
      </c>
      <c r="AQ15">
        <v>0.33333333333333331</v>
      </c>
      <c r="AR15">
        <v>0.1914893617021276</v>
      </c>
      <c r="AS15">
        <v>67</v>
      </c>
      <c r="AT15">
        <v>0.1623969703720205</v>
      </c>
      <c r="AU15">
        <v>0.40298507462686561</v>
      </c>
      <c r="AV15">
        <v>0.23150206414734831</v>
      </c>
      <c r="AW15">
        <v>67</v>
      </c>
    </row>
    <row r="16" spans="1:49" s="3" customFormat="1" x14ac:dyDescent="0.25">
      <c r="A16" s="2" t="s">
        <v>147</v>
      </c>
      <c r="B16" s="2" t="str">
        <f>B15</f>
        <v>MI01</v>
      </c>
      <c r="C16" s="2" t="str">
        <f>C15</f>
        <v>mlsa</v>
      </c>
      <c r="D16" s="2" t="str">
        <f>D15</f>
        <v>Ternary</v>
      </c>
      <c r="E16" s="2">
        <f>SUM(E12:E15)</f>
        <v>63.489885568618774</v>
      </c>
      <c r="F16" s="2">
        <f>F15</f>
        <v>270</v>
      </c>
      <c r="G16" s="2">
        <f t="shared" ref="G16:H16" si="20">G15</f>
        <v>203</v>
      </c>
      <c r="H16" s="2">
        <f t="shared" si="20"/>
        <v>67</v>
      </c>
      <c r="I16" s="2">
        <f>SUM(I12:I15)/4</f>
        <v>0.41483757682177347</v>
      </c>
      <c r="J16" s="2">
        <f t="shared" ref="J16:L16" si="21">SUM(J12:J15)/4</f>
        <v>0.3034981066148757</v>
      </c>
      <c r="K16" s="2">
        <f t="shared" si="21"/>
        <v>0.41483757682177347</v>
      </c>
      <c r="L16" s="2">
        <f t="shared" si="21"/>
        <v>0</v>
      </c>
      <c r="M16" s="2">
        <f t="shared" ref="M16:R16" si="22">SUM(M12:M15)/4</f>
        <v>0.34074440052700916</v>
      </c>
      <c r="N16" s="2">
        <f t="shared" si="22"/>
        <v>0.41483757682177347</v>
      </c>
      <c r="O16" s="2">
        <f t="shared" si="22"/>
        <v>0</v>
      </c>
      <c r="P16" s="2">
        <f t="shared" si="22"/>
        <v>0.20819200328913554</v>
      </c>
      <c r="Q16" s="2">
        <f t="shared" si="22"/>
        <v>0.41483757682177347</v>
      </c>
      <c r="R16" s="2">
        <f t="shared" si="22"/>
        <v>0</v>
      </c>
      <c r="S16" s="2"/>
      <c r="T16" s="2">
        <f>ROUND(SUM(T12:T15)/4,0)</f>
        <v>28</v>
      </c>
      <c r="U16" s="2">
        <f>ROUND(SUM(U12:U15)/4,0)</f>
        <v>0</v>
      </c>
      <c r="V16" s="2">
        <f t="shared" ref="V16:AB16" si="23">ROUND(SUM(V12:V15)/4,0)</f>
        <v>0</v>
      </c>
      <c r="W16" s="2">
        <f t="shared" si="23"/>
        <v>17</v>
      </c>
      <c r="X16" s="2">
        <f t="shared" si="23"/>
        <v>0</v>
      </c>
      <c r="Y16" s="2">
        <f t="shared" si="23"/>
        <v>0</v>
      </c>
      <c r="Z16" s="2">
        <f t="shared" si="23"/>
        <v>22</v>
      </c>
      <c r="AA16" s="2">
        <f t="shared" si="23"/>
        <v>0</v>
      </c>
      <c r="AB16" s="2">
        <f t="shared" si="23"/>
        <v>1</v>
      </c>
      <c r="AC16" s="2">
        <f t="shared" ref="AC16" si="24">SUM(AC12:AC15)/4</f>
        <v>0</v>
      </c>
      <c r="AD16" s="2">
        <f t="shared" ref="AD16:AE16" si="25">SUM(AD12:AD15)/4</f>
        <v>0</v>
      </c>
      <c r="AE16" s="2">
        <f t="shared" si="25"/>
        <v>0</v>
      </c>
      <c r="AF16" s="2">
        <f>AF15</f>
        <v>17</v>
      </c>
      <c r="AG16" s="2">
        <f t="shared" ref="AG16:AI16" si="26">SUM(AG12:AG15)/4</f>
        <v>0.41049431984462714</v>
      </c>
      <c r="AH16" s="2">
        <f t="shared" si="26"/>
        <v>1</v>
      </c>
      <c r="AI16" s="2">
        <f t="shared" si="26"/>
        <v>0.58200354609929073</v>
      </c>
      <c r="AJ16" s="2">
        <f>AJ15</f>
        <v>27</v>
      </c>
      <c r="AK16" s="2">
        <f t="shared" ref="AK16:AM16" si="27">SUM(AK12:AK15)/4</f>
        <v>4.2572463768115923E-2</v>
      </c>
      <c r="AL16" s="2">
        <f t="shared" si="27"/>
        <v>22.75</v>
      </c>
      <c r="AM16" s="2">
        <f t="shared" si="27"/>
        <v>0.5</v>
      </c>
      <c r="AN16" s="2">
        <f>AN15</f>
        <v>0</v>
      </c>
      <c r="AO16" s="2">
        <f t="shared" ref="AO16:AR16" si="28">SUM(AO12:AO15)/4</f>
        <v>0.41483757682177347</v>
      </c>
      <c r="AP16" s="2">
        <f t="shared" si="28"/>
        <v>0.3034981066148757</v>
      </c>
      <c r="AQ16" s="2">
        <f t="shared" si="28"/>
        <v>0.34074440052700916</v>
      </c>
      <c r="AR16" s="2">
        <f t="shared" si="28"/>
        <v>0.20819200328913554</v>
      </c>
      <c r="AS16" s="2">
        <f>AS15</f>
        <v>67</v>
      </c>
      <c r="AT16" s="2">
        <f t="shared" ref="AT16:AV16" si="29">SUM(AT12:AT15)/4</f>
        <v>0.33396119189024337</v>
      </c>
      <c r="AU16" s="2">
        <f t="shared" si="29"/>
        <v>0.41483757682177347</v>
      </c>
      <c r="AV16" s="2">
        <f t="shared" si="29"/>
        <v>0.25137571329427844</v>
      </c>
      <c r="AW16" s="2">
        <f>AW15</f>
        <v>67</v>
      </c>
    </row>
    <row r="17" spans="1:49" x14ac:dyDescent="0.25">
      <c r="A17">
        <v>1</v>
      </c>
      <c r="B17" s="1" t="s">
        <v>37</v>
      </c>
      <c r="C17" s="1" t="s">
        <v>38</v>
      </c>
      <c r="D17" s="1" t="s">
        <v>77</v>
      </c>
      <c r="E17">
        <v>625.11425018310547</v>
      </c>
      <c r="F17">
        <v>26680</v>
      </c>
      <c r="G17">
        <v>20010</v>
      </c>
      <c r="H17">
        <v>6670</v>
      </c>
      <c r="I17">
        <v>0.81664167916041974</v>
      </c>
      <c r="J17">
        <v>0.7248472065834215</v>
      </c>
      <c r="K17">
        <v>0.81664167916041974</v>
      </c>
      <c r="L17">
        <v>0</v>
      </c>
      <c r="M17">
        <v>0.73447215932306287</v>
      </c>
      <c r="N17">
        <v>0.81664167916041974</v>
      </c>
      <c r="O17">
        <v>0</v>
      </c>
      <c r="P17">
        <v>0.72897870526957931</v>
      </c>
      <c r="Q17">
        <v>0.81664167916041974</v>
      </c>
      <c r="R17">
        <v>0</v>
      </c>
      <c r="S17" s="1" t="s">
        <v>185</v>
      </c>
      <c r="T17" s="1">
        <v>1325</v>
      </c>
      <c r="U17" s="1">
        <v>25</v>
      </c>
      <c r="V17" s="1">
        <v>371</v>
      </c>
      <c r="W17" s="1">
        <v>36</v>
      </c>
      <c r="X17" s="1">
        <v>223</v>
      </c>
      <c r="Y17" s="1">
        <v>126</v>
      </c>
      <c r="Z17" s="1">
        <v>534</v>
      </c>
      <c r="AA17" s="1">
        <v>131</v>
      </c>
      <c r="AB17" s="1">
        <v>3899</v>
      </c>
      <c r="AC17">
        <v>0.58839050131926118</v>
      </c>
      <c r="AD17">
        <v>0.57922077922077919</v>
      </c>
      <c r="AE17">
        <v>0.58376963350785327</v>
      </c>
      <c r="AF17">
        <v>385</v>
      </c>
      <c r="AG17">
        <v>0.69920844327176779</v>
      </c>
      <c r="AH17">
        <v>0.76990122022080187</v>
      </c>
      <c r="AI17">
        <v>0.73285398230088494</v>
      </c>
      <c r="AJ17">
        <v>1721</v>
      </c>
      <c r="AK17">
        <v>0.87031250000000004</v>
      </c>
      <c r="AL17">
        <v>4564</v>
      </c>
      <c r="AM17">
        <v>0.88694267515923564</v>
      </c>
      <c r="AN17">
        <v>0.85429447852760731</v>
      </c>
      <c r="AO17">
        <v>0.81664167916041974</v>
      </c>
      <c r="AP17">
        <v>0.7248472065834215</v>
      </c>
      <c r="AQ17">
        <v>0.73447215932306287</v>
      </c>
      <c r="AR17">
        <v>0.72897870526957931</v>
      </c>
      <c r="AS17">
        <v>6670</v>
      </c>
      <c r="AT17">
        <v>0.82127053123019189</v>
      </c>
      <c r="AU17">
        <v>0.81664167916041974</v>
      </c>
      <c r="AV17">
        <v>0.81830573649780314</v>
      </c>
      <c r="AW17">
        <v>6670</v>
      </c>
    </row>
    <row r="18" spans="1:49" x14ac:dyDescent="0.25">
      <c r="A18">
        <v>2</v>
      </c>
      <c r="B18" s="1" t="s">
        <v>37</v>
      </c>
      <c r="C18" s="1" t="s">
        <v>38</v>
      </c>
      <c r="D18" s="1" t="s">
        <v>77</v>
      </c>
      <c r="E18">
        <v>630.30444669723511</v>
      </c>
      <c r="F18">
        <v>26680</v>
      </c>
      <c r="G18">
        <v>20010</v>
      </c>
      <c r="H18">
        <v>6670</v>
      </c>
      <c r="I18">
        <v>0.82308845577211398</v>
      </c>
      <c r="J18">
        <v>0.73033495538559323</v>
      </c>
      <c r="K18">
        <v>0.82308845577211398</v>
      </c>
      <c r="L18">
        <v>0</v>
      </c>
      <c r="M18">
        <v>0.74097989316056612</v>
      </c>
      <c r="N18">
        <v>0.82308845577211398</v>
      </c>
      <c r="O18">
        <v>0</v>
      </c>
      <c r="P18">
        <v>0.7349998343882449</v>
      </c>
      <c r="Q18">
        <v>0.82308845577211409</v>
      </c>
      <c r="R18">
        <v>0</v>
      </c>
      <c r="S18" s="1" t="s">
        <v>186</v>
      </c>
      <c r="T18" s="1">
        <v>1350</v>
      </c>
      <c r="U18" s="1">
        <v>29</v>
      </c>
      <c r="V18" s="1">
        <v>343</v>
      </c>
      <c r="W18" s="1">
        <v>23</v>
      </c>
      <c r="X18" s="1">
        <v>223</v>
      </c>
      <c r="Y18" s="1">
        <v>138</v>
      </c>
      <c r="Z18" s="1">
        <v>519</v>
      </c>
      <c r="AA18" s="1">
        <v>128</v>
      </c>
      <c r="AB18" s="1">
        <v>3917</v>
      </c>
      <c r="AC18">
        <v>0.58684210526315794</v>
      </c>
      <c r="AD18">
        <v>0.58072916666666663</v>
      </c>
      <c r="AE18">
        <v>0.58376963350785338</v>
      </c>
      <c r="AF18">
        <v>384</v>
      </c>
      <c r="AG18">
        <v>0.71353065539112048</v>
      </c>
      <c r="AH18">
        <v>0.78397212543554007</v>
      </c>
      <c r="AI18">
        <v>0.74709463198671833</v>
      </c>
      <c r="AJ18">
        <v>1722</v>
      </c>
      <c r="AK18">
        <v>0.87413523767016299</v>
      </c>
      <c r="AL18">
        <v>4564</v>
      </c>
      <c r="AM18">
        <v>0.89063210550250116</v>
      </c>
      <c r="AN18">
        <v>0.85823838737949165</v>
      </c>
      <c r="AO18">
        <v>0.82308845577211398</v>
      </c>
      <c r="AP18">
        <v>0.73033495538559323</v>
      </c>
      <c r="AQ18">
        <v>0.74097989316056612</v>
      </c>
      <c r="AR18">
        <v>0.7349998343882449</v>
      </c>
      <c r="AS18">
        <v>6670</v>
      </c>
      <c r="AT18">
        <v>0.82742010292623347</v>
      </c>
      <c r="AU18">
        <v>0.82308845577211398</v>
      </c>
      <c r="AV18">
        <v>0.82462034786728156</v>
      </c>
      <c r="AW18">
        <v>6670</v>
      </c>
    </row>
    <row r="19" spans="1:49" x14ac:dyDescent="0.25">
      <c r="A19">
        <v>3</v>
      </c>
      <c r="B19" s="1" t="s">
        <v>37</v>
      </c>
      <c r="C19" s="1" t="s">
        <v>38</v>
      </c>
      <c r="D19" s="1" t="s">
        <v>77</v>
      </c>
      <c r="E19">
        <v>630.82601308822632</v>
      </c>
      <c r="F19">
        <v>26680</v>
      </c>
      <c r="G19">
        <v>20010</v>
      </c>
      <c r="H19">
        <v>6670</v>
      </c>
      <c r="I19">
        <v>0.83043478260869563</v>
      </c>
      <c r="J19">
        <v>0.74457729468599032</v>
      </c>
      <c r="K19">
        <v>0.83043478260869563</v>
      </c>
      <c r="L19">
        <v>0</v>
      </c>
      <c r="M19">
        <v>0.72547283337371071</v>
      </c>
      <c r="N19">
        <v>0.83043478260869563</v>
      </c>
      <c r="O19">
        <v>0</v>
      </c>
      <c r="P19">
        <v>0.73437530563448616</v>
      </c>
      <c r="Q19">
        <v>0.83043478260869563</v>
      </c>
      <c r="R19">
        <v>0</v>
      </c>
      <c r="S19" s="1" t="s">
        <v>187</v>
      </c>
      <c r="T19" s="1">
        <v>1284</v>
      </c>
      <c r="U19" s="1">
        <v>31</v>
      </c>
      <c r="V19" s="1">
        <v>407</v>
      </c>
      <c r="W19" s="1">
        <v>28</v>
      </c>
      <c r="X19" s="1">
        <v>209</v>
      </c>
      <c r="Y19" s="1">
        <v>147</v>
      </c>
      <c r="Z19" s="1">
        <v>416</v>
      </c>
      <c r="AA19" s="1">
        <v>102</v>
      </c>
      <c r="AB19" s="1">
        <v>4046</v>
      </c>
      <c r="AC19">
        <v>0.61111111111111116</v>
      </c>
      <c r="AD19">
        <v>0.54427083333333337</v>
      </c>
      <c r="AE19">
        <v>0.5757575757575758</v>
      </c>
      <c r="AF19">
        <v>384</v>
      </c>
      <c r="AG19">
        <v>0.74305555555555558</v>
      </c>
      <c r="AH19">
        <v>0.74564459930313587</v>
      </c>
      <c r="AI19">
        <v>0.7443478260869566</v>
      </c>
      <c r="AJ19">
        <v>1722</v>
      </c>
      <c r="AK19">
        <v>0.88302051505892609</v>
      </c>
      <c r="AL19">
        <v>4564</v>
      </c>
      <c r="AM19">
        <v>0.87956521739130433</v>
      </c>
      <c r="AN19">
        <v>0.88650306748466257</v>
      </c>
      <c r="AO19">
        <v>0.83043478260869563</v>
      </c>
      <c r="AP19">
        <v>0.74457729468599032</v>
      </c>
      <c r="AQ19">
        <v>0.72547283337371071</v>
      </c>
      <c r="AR19">
        <v>0.73437530563448616</v>
      </c>
      <c r="AS19">
        <v>6670</v>
      </c>
      <c r="AT19">
        <v>0.828867164243965</v>
      </c>
      <c r="AU19">
        <v>0.83043478260869563</v>
      </c>
      <c r="AV19">
        <v>0.82952975957145225</v>
      </c>
      <c r="AW19">
        <v>6670</v>
      </c>
    </row>
    <row r="20" spans="1:49" x14ac:dyDescent="0.25">
      <c r="A20">
        <v>4</v>
      </c>
      <c r="B20" s="1" t="s">
        <v>37</v>
      </c>
      <c r="C20" s="1" t="s">
        <v>38</v>
      </c>
      <c r="D20" s="1" t="s">
        <v>77</v>
      </c>
      <c r="E20">
        <v>628.24839353561401</v>
      </c>
      <c r="F20">
        <v>26680</v>
      </c>
      <c r="G20">
        <v>20010</v>
      </c>
      <c r="H20">
        <v>6670</v>
      </c>
      <c r="I20">
        <v>0.81304347826086953</v>
      </c>
      <c r="J20">
        <v>0.7109232322997534</v>
      </c>
      <c r="K20">
        <v>0.81304347826086953</v>
      </c>
      <c r="L20">
        <v>0</v>
      </c>
      <c r="M20">
        <v>0.74914541590365502</v>
      </c>
      <c r="N20">
        <v>0.81304347826086953</v>
      </c>
      <c r="O20">
        <v>0</v>
      </c>
      <c r="P20">
        <v>0.72774930336204557</v>
      </c>
      <c r="Q20">
        <v>0.81304347826086953</v>
      </c>
      <c r="R20">
        <v>0</v>
      </c>
      <c r="S20" s="1" t="s">
        <v>188</v>
      </c>
      <c r="T20" s="1">
        <v>1366</v>
      </c>
      <c r="U20" s="1">
        <v>41</v>
      </c>
      <c r="V20" s="1">
        <v>315</v>
      </c>
      <c r="W20" s="1">
        <v>25</v>
      </c>
      <c r="X20" s="1">
        <v>237</v>
      </c>
      <c r="Y20" s="1">
        <v>122</v>
      </c>
      <c r="Z20" s="1">
        <v>587</v>
      </c>
      <c r="AA20" s="1">
        <v>157</v>
      </c>
      <c r="AB20" s="1">
        <v>3820</v>
      </c>
      <c r="AC20">
        <v>0.54482758620689653</v>
      </c>
      <c r="AD20">
        <v>0.6171875</v>
      </c>
      <c r="AE20">
        <v>0.5787545787545787</v>
      </c>
      <c r="AF20">
        <v>384</v>
      </c>
      <c r="AG20">
        <v>0.69059656218402432</v>
      </c>
      <c r="AH20">
        <v>0.79326364692218354</v>
      </c>
      <c r="AI20">
        <v>0.73837837837837839</v>
      </c>
      <c r="AJ20">
        <v>1722</v>
      </c>
      <c r="AK20">
        <v>0.86611495295317997</v>
      </c>
      <c r="AL20">
        <v>4564</v>
      </c>
      <c r="AM20">
        <v>0.89734554850833925</v>
      </c>
      <c r="AN20">
        <v>0.83698510078878174</v>
      </c>
      <c r="AO20">
        <v>0.81304347826086953</v>
      </c>
      <c r="AP20">
        <v>0.7109232322997534</v>
      </c>
      <c r="AQ20">
        <v>0.74914541590365502</v>
      </c>
      <c r="AR20">
        <v>0.72774930336204557</v>
      </c>
      <c r="AS20">
        <v>6670</v>
      </c>
      <c r="AT20">
        <v>0.82367408644323814</v>
      </c>
      <c r="AU20">
        <v>0.81304347826086953</v>
      </c>
      <c r="AV20">
        <v>0.81659339896366401</v>
      </c>
      <c r="AW20">
        <v>6670</v>
      </c>
    </row>
    <row r="21" spans="1:49" s="3" customFormat="1" x14ac:dyDescent="0.25">
      <c r="A21" s="2" t="s">
        <v>147</v>
      </c>
      <c r="B21" s="2" t="str">
        <f>B20</f>
        <v>MI02</v>
      </c>
      <c r="C21" s="2" t="str">
        <f>C20</f>
        <v>germeval</v>
      </c>
      <c r="D21" s="2" t="str">
        <f>D20</f>
        <v>Ternary</v>
      </c>
      <c r="E21" s="2">
        <f>SUM(E17:E20)</f>
        <v>2514.4931035041809</v>
      </c>
      <c r="F21" s="2">
        <f>F20</f>
        <v>26680</v>
      </c>
      <c r="G21" s="2">
        <f t="shared" ref="G21:H21" si="30">G20</f>
        <v>20010</v>
      </c>
      <c r="H21" s="2">
        <f t="shared" si="30"/>
        <v>6670</v>
      </c>
      <c r="I21" s="2">
        <f>SUM(I17:I20)/4</f>
        <v>0.82080209895052469</v>
      </c>
      <c r="J21" s="2">
        <f t="shared" ref="J21:L21" si="31">SUM(J17:J20)/4</f>
        <v>0.72767067223868964</v>
      </c>
      <c r="K21" s="2">
        <f t="shared" si="31"/>
        <v>0.82080209895052469</v>
      </c>
      <c r="L21" s="2">
        <f t="shared" si="31"/>
        <v>0</v>
      </c>
      <c r="M21" s="2">
        <f t="shared" ref="M21:R21" si="32">SUM(M17:M20)/4</f>
        <v>0.73751757544024865</v>
      </c>
      <c r="N21" s="2">
        <f t="shared" si="32"/>
        <v>0.82080209895052469</v>
      </c>
      <c r="O21" s="2">
        <f t="shared" si="32"/>
        <v>0</v>
      </c>
      <c r="P21" s="2">
        <f t="shared" si="32"/>
        <v>0.73152578716358896</v>
      </c>
      <c r="Q21" s="2">
        <f t="shared" si="32"/>
        <v>0.82080209895052469</v>
      </c>
      <c r="R21" s="2">
        <f t="shared" si="32"/>
        <v>0</v>
      </c>
      <c r="S21" s="2"/>
      <c r="T21" s="2">
        <f>ROUND(SUM(T17:T20)/4,0)</f>
        <v>1331</v>
      </c>
      <c r="U21" s="2">
        <f>ROUND(SUM(U17:U20)/4,0)</f>
        <v>32</v>
      </c>
      <c r="V21" s="2">
        <f t="shared" ref="V21:AB21" si="33">ROUND(SUM(V17:V20)/4,0)</f>
        <v>359</v>
      </c>
      <c r="W21" s="2">
        <f t="shared" si="33"/>
        <v>28</v>
      </c>
      <c r="X21" s="2">
        <f t="shared" si="33"/>
        <v>223</v>
      </c>
      <c r="Y21" s="2">
        <f t="shared" si="33"/>
        <v>133</v>
      </c>
      <c r="Z21" s="2">
        <f t="shared" si="33"/>
        <v>514</v>
      </c>
      <c r="AA21" s="2">
        <f t="shared" si="33"/>
        <v>130</v>
      </c>
      <c r="AB21" s="2">
        <f t="shared" si="33"/>
        <v>3921</v>
      </c>
      <c r="AC21" s="2">
        <f t="shared" ref="AC21" si="34">SUM(AC17:AC20)/4</f>
        <v>0.58279282597510673</v>
      </c>
      <c r="AD21" s="2">
        <f t="shared" ref="AD21:AE21" si="35">SUM(AD17:AD20)/4</f>
        <v>0.58035206980519483</v>
      </c>
      <c r="AE21" s="2">
        <f t="shared" si="35"/>
        <v>0.58051285538196518</v>
      </c>
      <c r="AF21" s="2">
        <f>AF20</f>
        <v>384</v>
      </c>
      <c r="AG21" s="2">
        <f t="shared" ref="AG21:AI21" si="36">SUM(AG17:AG20)/4</f>
        <v>0.71159780410061713</v>
      </c>
      <c r="AH21" s="2">
        <f t="shared" si="36"/>
        <v>0.77319539797041537</v>
      </c>
      <c r="AI21" s="2">
        <f t="shared" si="36"/>
        <v>0.74066870468823454</v>
      </c>
      <c r="AJ21" s="2">
        <f>AJ20</f>
        <v>1722</v>
      </c>
      <c r="AK21" s="2">
        <f t="shared" ref="AK21:AM21" si="37">SUM(AK17:AK20)/4</f>
        <v>0.87339580142056727</v>
      </c>
      <c r="AL21" s="2">
        <f t="shared" si="37"/>
        <v>4564</v>
      </c>
      <c r="AM21" s="2">
        <f t="shared" si="37"/>
        <v>0.88862138664034507</v>
      </c>
      <c r="AN21" s="2">
        <f>AN20</f>
        <v>0.83698510078878174</v>
      </c>
      <c r="AO21" s="2">
        <f t="shared" ref="AO21:AR21" si="38">SUM(AO17:AO20)/4</f>
        <v>0.82080209895052469</v>
      </c>
      <c r="AP21" s="2">
        <f t="shared" si="38"/>
        <v>0.72767067223868964</v>
      </c>
      <c r="AQ21" s="2">
        <f t="shared" si="38"/>
        <v>0.73751757544024865</v>
      </c>
      <c r="AR21" s="2">
        <f t="shared" si="38"/>
        <v>0.73152578716358896</v>
      </c>
      <c r="AS21" s="2">
        <f>AS20</f>
        <v>6670</v>
      </c>
      <c r="AT21" s="2">
        <f t="shared" ref="AT21:AV21" si="39">SUM(AT17:AT20)/4</f>
        <v>0.82530797121090704</v>
      </c>
      <c r="AU21" s="2">
        <f t="shared" si="39"/>
        <v>0.82080209895052469</v>
      </c>
      <c r="AV21" s="2">
        <f t="shared" si="39"/>
        <v>0.82226231072505029</v>
      </c>
      <c r="AW21" s="2">
        <f>AW20</f>
        <v>6670</v>
      </c>
    </row>
    <row r="22" spans="1:49" x14ac:dyDescent="0.25">
      <c r="A22">
        <v>1</v>
      </c>
      <c r="B22" s="1" t="s">
        <v>39</v>
      </c>
      <c r="C22" s="1" t="s">
        <v>40</v>
      </c>
      <c r="D22" s="1" t="s">
        <v>77</v>
      </c>
      <c r="E22">
        <v>40.735595703125</v>
      </c>
      <c r="F22">
        <v>1425</v>
      </c>
      <c r="G22">
        <v>1068</v>
      </c>
      <c r="H22">
        <v>357</v>
      </c>
      <c r="I22">
        <v>0.56582633053221287</v>
      </c>
      <c r="J22">
        <v>0.61226851851851849</v>
      </c>
      <c r="K22">
        <v>0.56582633053221287</v>
      </c>
      <c r="L22">
        <v>0</v>
      </c>
      <c r="M22">
        <v>0.4906996624055126</v>
      </c>
      <c r="N22">
        <v>0.56582633053221287</v>
      </c>
      <c r="O22">
        <v>0</v>
      </c>
      <c r="P22">
        <v>0.45128176608776971</v>
      </c>
      <c r="Q22">
        <v>0.56582633053221287</v>
      </c>
      <c r="R22">
        <v>0</v>
      </c>
      <c r="S22" s="1" t="s">
        <v>189</v>
      </c>
      <c r="T22" s="1">
        <v>70</v>
      </c>
      <c r="U22" s="1">
        <v>1</v>
      </c>
      <c r="V22" s="1">
        <v>47</v>
      </c>
      <c r="W22" s="1">
        <v>29</v>
      </c>
      <c r="X22" s="1">
        <v>5</v>
      </c>
      <c r="Y22" s="1">
        <v>50</v>
      </c>
      <c r="Z22" s="1">
        <v>27</v>
      </c>
      <c r="AA22" s="1">
        <v>1</v>
      </c>
      <c r="AB22" s="1">
        <v>127</v>
      </c>
      <c r="AC22">
        <v>0.7142857142857143</v>
      </c>
      <c r="AD22">
        <v>5.95238095238095E-2</v>
      </c>
      <c r="AE22">
        <v>0.10989010989010981</v>
      </c>
      <c r="AF22">
        <v>84</v>
      </c>
      <c r="AG22">
        <v>0.55555555555555558</v>
      </c>
      <c r="AH22">
        <v>0.59322033898305082</v>
      </c>
      <c r="AI22">
        <v>0.57377049180327866</v>
      </c>
      <c r="AJ22">
        <v>118</v>
      </c>
      <c r="AK22">
        <v>0.67018469656992086</v>
      </c>
      <c r="AL22">
        <v>155</v>
      </c>
      <c r="AM22">
        <v>0.5669642857142857</v>
      </c>
      <c r="AN22">
        <v>0.8193548387096774</v>
      </c>
      <c r="AO22">
        <v>0.56582633053221287</v>
      </c>
      <c r="AP22">
        <v>0.61226851851851849</v>
      </c>
      <c r="AQ22">
        <v>0.4906996624055126</v>
      </c>
      <c r="AR22">
        <v>0.45128176608776971</v>
      </c>
      <c r="AS22">
        <v>357</v>
      </c>
      <c r="AT22">
        <v>0.59785719843492946</v>
      </c>
      <c r="AU22">
        <v>0.56582633053221287</v>
      </c>
      <c r="AV22">
        <v>0.5064826757195906</v>
      </c>
      <c r="AW22">
        <v>357</v>
      </c>
    </row>
    <row r="23" spans="1:49" x14ac:dyDescent="0.25">
      <c r="A23">
        <v>2</v>
      </c>
      <c r="B23" s="1" t="s">
        <v>39</v>
      </c>
      <c r="C23" s="1" t="s">
        <v>40</v>
      </c>
      <c r="D23" s="1" t="s">
        <v>77</v>
      </c>
      <c r="E23">
        <v>42.606433391571045</v>
      </c>
      <c r="F23">
        <v>1425</v>
      </c>
      <c r="G23">
        <v>1069</v>
      </c>
      <c r="H23">
        <v>356</v>
      </c>
      <c r="I23">
        <v>0.65730337078651691</v>
      </c>
      <c r="J23">
        <v>0.74607214680744083</v>
      </c>
      <c r="K23">
        <v>0.65730337078651691</v>
      </c>
      <c r="L23">
        <v>0</v>
      </c>
      <c r="M23">
        <v>0.58924928131164844</v>
      </c>
      <c r="N23">
        <v>0.65730337078651691</v>
      </c>
      <c r="O23">
        <v>0</v>
      </c>
      <c r="P23">
        <v>0.56360471105181442</v>
      </c>
      <c r="Q23">
        <v>0.65730337078651691</v>
      </c>
      <c r="R23">
        <v>0</v>
      </c>
      <c r="S23" s="1" t="s">
        <v>190</v>
      </c>
      <c r="T23" s="1">
        <v>98</v>
      </c>
      <c r="U23" s="1">
        <v>0</v>
      </c>
      <c r="V23" s="1">
        <v>21</v>
      </c>
      <c r="W23" s="1">
        <v>10</v>
      </c>
      <c r="X23" s="1">
        <v>11</v>
      </c>
      <c r="Y23" s="1">
        <v>62</v>
      </c>
      <c r="Z23" s="1">
        <v>28</v>
      </c>
      <c r="AA23" s="1">
        <v>1</v>
      </c>
      <c r="AB23" s="1">
        <v>125</v>
      </c>
      <c r="AC23">
        <v>0.91666666666666663</v>
      </c>
      <c r="AD23">
        <v>0.13253012048192769</v>
      </c>
      <c r="AE23">
        <v>0.231578947368421</v>
      </c>
      <c r="AF23">
        <v>83</v>
      </c>
      <c r="AG23">
        <v>0.72058823529411764</v>
      </c>
      <c r="AH23">
        <v>0.82352941176470584</v>
      </c>
      <c r="AI23">
        <v>0.7686274509803922</v>
      </c>
      <c r="AJ23">
        <v>119</v>
      </c>
      <c r="AK23">
        <v>0.69060773480662985</v>
      </c>
      <c r="AL23">
        <v>154</v>
      </c>
      <c r="AM23">
        <v>0.60096153846153844</v>
      </c>
      <c r="AN23">
        <v>0.81168831168831168</v>
      </c>
      <c r="AO23">
        <v>0.65730337078651691</v>
      </c>
      <c r="AP23">
        <v>0.74607214680744083</v>
      </c>
      <c r="AQ23">
        <v>0.58924928131164844</v>
      </c>
      <c r="AR23">
        <v>0.56360471105181442</v>
      </c>
      <c r="AS23">
        <v>356</v>
      </c>
      <c r="AT23">
        <v>0.7145545231921635</v>
      </c>
      <c r="AU23">
        <v>0.65730337078651691</v>
      </c>
      <c r="AV23">
        <v>0.60966660241142312</v>
      </c>
      <c r="AW23">
        <v>356</v>
      </c>
    </row>
    <row r="24" spans="1:49" x14ac:dyDescent="0.25">
      <c r="A24">
        <v>3</v>
      </c>
      <c r="B24" s="1" t="s">
        <v>39</v>
      </c>
      <c r="C24" s="1" t="s">
        <v>40</v>
      </c>
      <c r="D24" s="1" t="s">
        <v>77</v>
      </c>
      <c r="E24">
        <v>42.527710676193237</v>
      </c>
      <c r="F24">
        <v>1425</v>
      </c>
      <c r="G24">
        <v>1069</v>
      </c>
      <c r="H24">
        <v>356</v>
      </c>
      <c r="I24">
        <v>0.6432584269662921</v>
      </c>
      <c r="J24">
        <v>0.63963225606448104</v>
      </c>
      <c r="K24">
        <v>0.6432584269662921</v>
      </c>
      <c r="L24">
        <v>0</v>
      </c>
      <c r="M24">
        <v>0.64282339441800807</v>
      </c>
      <c r="N24">
        <v>0.6432584269662921</v>
      </c>
      <c r="O24">
        <v>0</v>
      </c>
      <c r="P24">
        <v>0.64098461304015908</v>
      </c>
      <c r="Q24">
        <v>0.6432584269662921</v>
      </c>
      <c r="R24">
        <v>0</v>
      </c>
      <c r="S24" s="1" t="s">
        <v>191</v>
      </c>
      <c r="T24" s="1">
        <v>77</v>
      </c>
      <c r="U24" s="1">
        <v>8</v>
      </c>
      <c r="V24" s="1">
        <v>34</v>
      </c>
      <c r="W24" s="1">
        <v>10</v>
      </c>
      <c r="X24" s="1">
        <v>53</v>
      </c>
      <c r="Y24" s="1">
        <v>20</v>
      </c>
      <c r="Z24" s="1">
        <v>28</v>
      </c>
      <c r="AA24" s="1">
        <v>27</v>
      </c>
      <c r="AB24" s="1">
        <v>99</v>
      </c>
      <c r="AC24">
        <v>0.60227272727272729</v>
      </c>
      <c r="AD24">
        <v>0.63855421686746983</v>
      </c>
      <c r="AE24">
        <v>0.61988304093567248</v>
      </c>
      <c r="AF24">
        <v>83</v>
      </c>
      <c r="AG24">
        <v>0.66956521739130437</v>
      </c>
      <c r="AH24">
        <v>0.6470588235294118</v>
      </c>
      <c r="AI24">
        <v>0.65811965811965811</v>
      </c>
      <c r="AJ24">
        <v>119</v>
      </c>
      <c r="AK24">
        <v>0.64495114006514664</v>
      </c>
      <c r="AL24">
        <v>154</v>
      </c>
      <c r="AM24">
        <v>0.6470588235294118</v>
      </c>
      <c r="AN24">
        <v>0.6428571428571429</v>
      </c>
      <c r="AO24">
        <v>0.6432584269662921</v>
      </c>
      <c r="AP24">
        <v>0.63963225606448104</v>
      </c>
      <c r="AQ24">
        <v>0.64282339441800807</v>
      </c>
      <c r="AR24">
        <v>0.64098461304015908</v>
      </c>
      <c r="AS24">
        <v>356</v>
      </c>
      <c r="AT24">
        <v>0.6441403260020534</v>
      </c>
      <c r="AU24">
        <v>0.6432584269662921</v>
      </c>
      <c r="AV24">
        <v>0.64350844742677726</v>
      </c>
      <c r="AW24">
        <v>356</v>
      </c>
    </row>
    <row r="25" spans="1:49" x14ac:dyDescent="0.25">
      <c r="A25">
        <v>4</v>
      </c>
      <c r="B25" s="1" t="s">
        <v>39</v>
      </c>
      <c r="C25" s="1" t="s">
        <v>40</v>
      </c>
      <c r="D25" s="1" t="s">
        <v>77</v>
      </c>
      <c r="E25">
        <v>42.507147073745728</v>
      </c>
      <c r="F25">
        <v>1425</v>
      </c>
      <c r="G25">
        <v>1069</v>
      </c>
      <c r="H25">
        <v>356</v>
      </c>
      <c r="I25">
        <v>0.6853932584269663</v>
      </c>
      <c r="J25">
        <v>0.68523544930469127</v>
      </c>
      <c r="K25">
        <v>0.6853932584269663</v>
      </c>
      <c r="L25">
        <v>0</v>
      </c>
      <c r="M25">
        <v>0.66672802746509341</v>
      </c>
      <c r="N25">
        <v>0.6853932584269663</v>
      </c>
      <c r="O25">
        <v>0</v>
      </c>
      <c r="P25">
        <v>0.67372281133749023</v>
      </c>
      <c r="Q25">
        <v>0.6853932584269663</v>
      </c>
      <c r="R25">
        <v>0</v>
      </c>
      <c r="S25" s="1" t="s">
        <v>192</v>
      </c>
      <c r="T25" s="1">
        <v>81</v>
      </c>
      <c r="U25" s="1">
        <v>10</v>
      </c>
      <c r="V25" s="1">
        <v>28</v>
      </c>
      <c r="W25" s="1">
        <v>7</v>
      </c>
      <c r="X25" s="1">
        <v>47</v>
      </c>
      <c r="Y25" s="1">
        <v>29</v>
      </c>
      <c r="Z25" s="1">
        <v>24</v>
      </c>
      <c r="AA25" s="1">
        <v>14</v>
      </c>
      <c r="AB25" s="1">
        <v>116</v>
      </c>
      <c r="AC25">
        <v>0.6619718309859155</v>
      </c>
      <c r="AD25">
        <v>0.5662650602409639</v>
      </c>
      <c r="AE25">
        <v>0.61038961038961048</v>
      </c>
      <c r="AF25">
        <v>83</v>
      </c>
      <c r="AG25">
        <v>0.7232142857142857</v>
      </c>
      <c r="AH25">
        <v>0.68067226890756305</v>
      </c>
      <c r="AI25">
        <v>0.7012987012987012</v>
      </c>
      <c r="AJ25">
        <v>119</v>
      </c>
      <c r="AK25">
        <v>0.70948012232415913</v>
      </c>
      <c r="AL25">
        <v>154</v>
      </c>
      <c r="AM25">
        <v>0.67052023121387283</v>
      </c>
      <c r="AN25">
        <v>0.75324675324675328</v>
      </c>
      <c r="AO25">
        <v>0.6853932584269663</v>
      </c>
      <c r="AP25">
        <v>0.68523544930469127</v>
      </c>
      <c r="AQ25">
        <v>0.66672802746509341</v>
      </c>
      <c r="AR25">
        <v>0.67372281133749023</v>
      </c>
      <c r="AS25">
        <v>356</v>
      </c>
      <c r="AT25">
        <v>0.68614122915384101</v>
      </c>
      <c r="AU25">
        <v>0.6853932584269663</v>
      </c>
      <c r="AV25">
        <v>0.6836427583000102</v>
      </c>
      <c r="AW25">
        <v>356</v>
      </c>
    </row>
    <row r="26" spans="1:49" s="3" customFormat="1" x14ac:dyDescent="0.25">
      <c r="A26" s="2" t="s">
        <v>147</v>
      </c>
      <c r="B26" s="2" t="str">
        <f>B25</f>
        <v>MI03</v>
      </c>
      <c r="C26" s="2" t="str">
        <f>C25</f>
        <v>corpusRauh</v>
      </c>
      <c r="D26" s="2" t="str">
        <f>D25</f>
        <v>Ternary</v>
      </c>
      <c r="E26" s="2">
        <f>SUM(E22:E25)</f>
        <v>168.37688684463501</v>
      </c>
      <c r="F26" s="2">
        <f>F25</f>
        <v>1425</v>
      </c>
      <c r="G26" s="2">
        <f t="shared" ref="G26:H26" si="40">G25</f>
        <v>1069</v>
      </c>
      <c r="H26" s="2">
        <f t="shared" si="40"/>
        <v>356</v>
      </c>
      <c r="I26" s="2">
        <f>SUM(I22:I25)/4</f>
        <v>0.63794534667799707</v>
      </c>
      <c r="J26" s="2">
        <f t="shared" ref="J26:L26" si="41">SUM(J22:J25)/4</f>
        <v>0.67080209267378288</v>
      </c>
      <c r="K26" s="2">
        <f t="shared" si="41"/>
        <v>0.63794534667799707</v>
      </c>
      <c r="L26" s="2">
        <f t="shared" si="41"/>
        <v>0</v>
      </c>
      <c r="M26" s="2">
        <f t="shared" ref="M26:R26" si="42">SUM(M22:M25)/4</f>
        <v>0.59737509140006562</v>
      </c>
      <c r="N26" s="2">
        <f t="shared" si="42"/>
        <v>0.63794534667799707</v>
      </c>
      <c r="O26" s="2">
        <f t="shared" si="42"/>
        <v>0</v>
      </c>
      <c r="P26" s="2">
        <f t="shared" si="42"/>
        <v>0.58239847537930833</v>
      </c>
      <c r="Q26" s="2">
        <f t="shared" si="42"/>
        <v>0.63794534667799707</v>
      </c>
      <c r="R26" s="2">
        <f t="shared" si="42"/>
        <v>0</v>
      </c>
      <c r="S26" s="2"/>
      <c r="T26" s="2">
        <f>ROUND(SUM(T22:T25)/4,0)</f>
        <v>82</v>
      </c>
      <c r="U26" s="2">
        <f>ROUND(SUM(U22:U25)/4,0)</f>
        <v>5</v>
      </c>
      <c r="V26" s="2">
        <f t="shared" ref="V26:AB26" si="43">ROUND(SUM(V22:V25)/4,0)</f>
        <v>33</v>
      </c>
      <c r="W26" s="2">
        <f t="shared" si="43"/>
        <v>14</v>
      </c>
      <c r="X26" s="2">
        <f t="shared" si="43"/>
        <v>29</v>
      </c>
      <c r="Y26" s="2">
        <f t="shared" si="43"/>
        <v>40</v>
      </c>
      <c r="Z26" s="2">
        <f t="shared" si="43"/>
        <v>27</v>
      </c>
      <c r="AA26" s="2">
        <f t="shared" si="43"/>
        <v>11</v>
      </c>
      <c r="AB26" s="2">
        <f t="shared" si="43"/>
        <v>117</v>
      </c>
      <c r="AC26" s="2">
        <f t="shared" ref="AC26" si="44">SUM(AC22:AC25)/4</f>
        <v>0.72379923480275588</v>
      </c>
      <c r="AD26" s="2">
        <f t="shared" ref="AD26:AE26" si="45">SUM(AD22:AD25)/4</f>
        <v>0.34921830177854274</v>
      </c>
      <c r="AE26" s="2">
        <f t="shared" si="45"/>
        <v>0.39293542714595342</v>
      </c>
      <c r="AF26" s="2">
        <f>AF25</f>
        <v>83</v>
      </c>
      <c r="AG26" s="2">
        <f t="shared" ref="AG26:AI26" si="46">SUM(AG22:AG25)/4</f>
        <v>0.66723082348881579</v>
      </c>
      <c r="AH26" s="2">
        <f t="shared" si="46"/>
        <v>0.68612021079618279</v>
      </c>
      <c r="AI26" s="2">
        <f t="shared" si="46"/>
        <v>0.67545407555050752</v>
      </c>
      <c r="AJ26" s="2">
        <f>AJ25</f>
        <v>119</v>
      </c>
      <c r="AK26" s="2">
        <f t="shared" ref="AK26:AM26" si="47">SUM(AK22:AK25)/4</f>
        <v>0.67880592344146407</v>
      </c>
      <c r="AL26" s="2">
        <f t="shared" si="47"/>
        <v>154.25</v>
      </c>
      <c r="AM26" s="2">
        <f t="shared" si="47"/>
        <v>0.62137621972977719</v>
      </c>
      <c r="AN26" s="2">
        <f>AN25</f>
        <v>0.75324675324675328</v>
      </c>
      <c r="AO26" s="2">
        <f t="shared" ref="AO26:AR26" si="48">SUM(AO22:AO25)/4</f>
        <v>0.63794534667799707</v>
      </c>
      <c r="AP26" s="2">
        <f t="shared" si="48"/>
        <v>0.67080209267378288</v>
      </c>
      <c r="AQ26" s="2">
        <f t="shared" si="48"/>
        <v>0.59737509140006562</v>
      </c>
      <c r="AR26" s="2">
        <f t="shared" si="48"/>
        <v>0.58239847537930833</v>
      </c>
      <c r="AS26" s="2">
        <f>AS25</f>
        <v>356</v>
      </c>
      <c r="AT26" s="2">
        <f t="shared" ref="AT26:AV26" si="49">SUM(AT22:AT25)/4</f>
        <v>0.66067331919574679</v>
      </c>
      <c r="AU26" s="2">
        <f t="shared" si="49"/>
        <v>0.63794534667799707</v>
      </c>
      <c r="AV26" s="2">
        <f t="shared" si="49"/>
        <v>0.6108251209644503</v>
      </c>
      <c r="AW26" s="2">
        <f>AW25</f>
        <v>356</v>
      </c>
    </row>
    <row r="27" spans="1:49" x14ac:dyDescent="0.25">
      <c r="A27">
        <v>1</v>
      </c>
      <c r="B27" s="1" t="s">
        <v>41</v>
      </c>
      <c r="C27" s="1" t="s">
        <v>42</v>
      </c>
      <c r="D27" s="1" t="s">
        <v>77</v>
      </c>
      <c r="E27">
        <v>60.895333290100098</v>
      </c>
      <c r="F27">
        <v>2334</v>
      </c>
      <c r="G27">
        <v>1750</v>
      </c>
      <c r="H27">
        <v>584</v>
      </c>
      <c r="I27">
        <v>0.78595890410958902</v>
      </c>
      <c r="J27">
        <v>0.74099807648185478</v>
      </c>
      <c r="K27">
        <v>0.78595890410958902</v>
      </c>
      <c r="L27">
        <v>0</v>
      </c>
      <c r="M27">
        <v>0.75289048060584607</v>
      </c>
      <c r="N27">
        <v>0.78595890410958902</v>
      </c>
      <c r="O27">
        <v>0</v>
      </c>
      <c r="P27">
        <v>0.74581680945317308</v>
      </c>
      <c r="Q27">
        <v>0.78595890410958913</v>
      </c>
      <c r="R27">
        <v>0</v>
      </c>
      <c r="S27" s="1" t="s">
        <v>193</v>
      </c>
      <c r="T27" s="1">
        <v>97</v>
      </c>
      <c r="U27" s="1">
        <v>2</v>
      </c>
      <c r="V27" s="1">
        <v>23</v>
      </c>
      <c r="W27" s="1">
        <v>1</v>
      </c>
      <c r="X27" s="1">
        <v>60</v>
      </c>
      <c r="Y27" s="1">
        <v>32</v>
      </c>
      <c r="Z27" s="1">
        <v>40</v>
      </c>
      <c r="AA27" s="1">
        <v>27</v>
      </c>
      <c r="AB27" s="1">
        <v>302</v>
      </c>
      <c r="AC27">
        <v>0.6741573033707865</v>
      </c>
      <c r="AD27">
        <v>0.64516129032258063</v>
      </c>
      <c r="AE27">
        <v>0.65934065934065933</v>
      </c>
      <c r="AF27">
        <v>93</v>
      </c>
      <c r="AG27">
        <v>0.70289855072463769</v>
      </c>
      <c r="AH27">
        <v>0.79508196721311475</v>
      </c>
      <c r="AI27">
        <v>0.74615384615384628</v>
      </c>
      <c r="AJ27">
        <v>122</v>
      </c>
      <c r="AK27">
        <v>0.83195592286501385</v>
      </c>
      <c r="AL27">
        <v>369</v>
      </c>
      <c r="AM27">
        <v>0.84593837535014005</v>
      </c>
      <c r="AN27">
        <v>0.81842818428184283</v>
      </c>
      <c r="AO27">
        <v>0.78595890410958902</v>
      </c>
      <c r="AP27">
        <v>0.74099807648185478</v>
      </c>
      <c r="AQ27">
        <v>0.75289048060584607</v>
      </c>
      <c r="AR27">
        <v>0.74581680945317308</v>
      </c>
      <c r="AS27">
        <v>584</v>
      </c>
      <c r="AT27">
        <v>0.78870122072960724</v>
      </c>
      <c r="AU27">
        <v>0.78595890410958902</v>
      </c>
      <c r="AV27">
        <v>0.78654312686068606</v>
      </c>
      <c r="AW27">
        <v>584</v>
      </c>
    </row>
    <row r="28" spans="1:49" x14ac:dyDescent="0.25">
      <c r="A28">
        <v>2</v>
      </c>
      <c r="B28" s="1" t="s">
        <v>41</v>
      </c>
      <c r="C28" s="1" t="s">
        <v>42</v>
      </c>
      <c r="D28" s="1" t="s">
        <v>77</v>
      </c>
      <c r="E28">
        <v>63.447754383087158</v>
      </c>
      <c r="F28">
        <v>2334</v>
      </c>
      <c r="G28">
        <v>1750</v>
      </c>
      <c r="H28">
        <v>584</v>
      </c>
      <c r="I28">
        <v>0.81678082191780821</v>
      </c>
      <c r="J28">
        <v>0.78301926831338597</v>
      </c>
      <c r="K28">
        <v>0.81678082191780821</v>
      </c>
      <c r="L28">
        <v>0</v>
      </c>
      <c r="M28">
        <v>0.77099888478187595</v>
      </c>
      <c r="N28">
        <v>0.81678082191780821</v>
      </c>
      <c r="O28">
        <v>0</v>
      </c>
      <c r="P28">
        <v>0.77626653798562517</v>
      </c>
      <c r="Q28">
        <v>0.81678082191780821</v>
      </c>
      <c r="R28">
        <v>0</v>
      </c>
      <c r="S28" s="1" t="s">
        <v>194</v>
      </c>
      <c r="T28" s="1">
        <v>90</v>
      </c>
      <c r="U28" s="1">
        <v>4</v>
      </c>
      <c r="V28" s="1">
        <v>27</v>
      </c>
      <c r="W28" s="1">
        <v>3</v>
      </c>
      <c r="X28" s="1">
        <v>65</v>
      </c>
      <c r="Y28" s="1">
        <v>25</v>
      </c>
      <c r="Z28" s="1">
        <v>33</v>
      </c>
      <c r="AA28" s="1">
        <v>15</v>
      </c>
      <c r="AB28" s="1">
        <v>322</v>
      </c>
      <c r="AC28">
        <v>0.77380952380952384</v>
      </c>
      <c r="AD28">
        <v>0.69892473118279574</v>
      </c>
      <c r="AE28">
        <v>0.7344632768361582</v>
      </c>
      <c r="AF28">
        <v>93</v>
      </c>
      <c r="AG28">
        <v>0.7142857142857143</v>
      </c>
      <c r="AH28">
        <v>0.74380165289256195</v>
      </c>
      <c r="AI28">
        <v>0.72874493927125505</v>
      </c>
      <c r="AJ28">
        <v>121</v>
      </c>
      <c r="AK28">
        <v>0.86559139784946237</v>
      </c>
      <c r="AL28">
        <v>370</v>
      </c>
      <c r="AM28">
        <v>0.86096256684491979</v>
      </c>
      <c r="AN28">
        <v>0.87027027027027026</v>
      </c>
      <c r="AO28">
        <v>0.81678082191780821</v>
      </c>
      <c r="AP28">
        <v>0.78301926831338597</v>
      </c>
      <c r="AQ28">
        <v>0.77099888478187595</v>
      </c>
      <c r="AR28">
        <v>0.77626653798562517</v>
      </c>
      <c r="AS28">
        <v>584</v>
      </c>
      <c r="AT28">
        <v>0.8166935049237628</v>
      </c>
      <c r="AU28">
        <v>0.81678082191780821</v>
      </c>
      <c r="AV28">
        <v>0.81635623219500963</v>
      </c>
      <c r="AW28">
        <v>584</v>
      </c>
    </row>
    <row r="29" spans="1:49" x14ac:dyDescent="0.25">
      <c r="A29">
        <v>3</v>
      </c>
      <c r="B29" s="1" t="s">
        <v>41</v>
      </c>
      <c r="C29" s="1" t="s">
        <v>42</v>
      </c>
      <c r="D29" s="1" t="s">
        <v>77</v>
      </c>
      <c r="E29">
        <v>63.127020835876472</v>
      </c>
      <c r="F29">
        <v>2334</v>
      </c>
      <c r="G29">
        <v>1751</v>
      </c>
      <c r="H29">
        <v>583</v>
      </c>
      <c r="I29">
        <v>0.73070325900514577</v>
      </c>
      <c r="J29">
        <v>0.49034080210883069</v>
      </c>
      <c r="K29">
        <v>0.73070325900514577</v>
      </c>
      <c r="L29">
        <v>0</v>
      </c>
      <c r="M29">
        <v>0.54034804810858028</v>
      </c>
      <c r="N29">
        <v>0.73070325900514577</v>
      </c>
      <c r="O29">
        <v>0</v>
      </c>
      <c r="P29">
        <v>0.51106832513268741</v>
      </c>
      <c r="Q29">
        <v>0.73070325900514577</v>
      </c>
      <c r="R29">
        <v>0</v>
      </c>
      <c r="S29" s="1" t="s">
        <v>195</v>
      </c>
      <c r="T29" s="1">
        <v>84</v>
      </c>
      <c r="U29" s="1">
        <v>0</v>
      </c>
      <c r="V29" s="1">
        <v>37</v>
      </c>
      <c r="W29" s="1">
        <v>2</v>
      </c>
      <c r="X29" s="1">
        <v>0</v>
      </c>
      <c r="Y29" s="1">
        <v>91</v>
      </c>
      <c r="Z29" s="1">
        <v>27</v>
      </c>
      <c r="AA29" s="1">
        <v>0</v>
      </c>
      <c r="AB29" s="1">
        <v>342</v>
      </c>
      <c r="AC29">
        <v>0</v>
      </c>
      <c r="AD29">
        <v>0</v>
      </c>
      <c r="AE29">
        <v>0</v>
      </c>
      <c r="AF29">
        <v>93</v>
      </c>
      <c r="AG29">
        <v>0.74336283185840712</v>
      </c>
      <c r="AH29">
        <v>0.69421487603305787</v>
      </c>
      <c r="AI29">
        <v>0.71794871794871784</v>
      </c>
      <c r="AJ29">
        <v>121</v>
      </c>
      <c r="AK29">
        <v>0.81525625744934449</v>
      </c>
      <c r="AL29">
        <v>369</v>
      </c>
      <c r="AM29">
        <v>0.72765957446808516</v>
      </c>
      <c r="AN29">
        <v>0.92682926829268297</v>
      </c>
      <c r="AO29">
        <v>0.73070325900514577</v>
      </c>
      <c r="AP29">
        <v>0.49034080210883069</v>
      </c>
      <c r="AQ29">
        <v>0.54034804810858028</v>
      </c>
      <c r="AR29">
        <v>0.51106832513268741</v>
      </c>
      <c r="AS29">
        <v>583</v>
      </c>
      <c r="AT29">
        <v>0.61484268547785703</v>
      </c>
      <c r="AU29">
        <v>0.73070325900514577</v>
      </c>
      <c r="AV29">
        <v>0.66501089857736362</v>
      </c>
      <c r="AW29">
        <v>583</v>
      </c>
    </row>
    <row r="30" spans="1:49" x14ac:dyDescent="0.25">
      <c r="A30">
        <v>4</v>
      </c>
      <c r="B30" s="1" t="s">
        <v>41</v>
      </c>
      <c r="C30" s="1" t="s">
        <v>42</v>
      </c>
      <c r="D30" s="1" t="s">
        <v>77</v>
      </c>
      <c r="E30">
        <v>62.887266159057617</v>
      </c>
      <c r="F30">
        <v>2334</v>
      </c>
      <c r="G30">
        <v>1751</v>
      </c>
      <c r="H30">
        <v>583</v>
      </c>
      <c r="I30">
        <v>0.79073756432247</v>
      </c>
      <c r="J30">
        <v>0.74641932700603963</v>
      </c>
      <c r="K30">
        <v>0.79073756432247</v>
      </c>
      <c r="L30">
        <v>0</v>
      </c>
      <c r="M30">
        <v>0.75094771475573996</v>
      </c>
      <c r="N30">
        <v>0.79073756432247</v>
      </c>
      <c r="O30">
        <v>0</v>
      </c>
      <c r="P30">
        <v>0.74864907525044855</v>
      </c>
      <c r="Q30">
        <v>0.79073756432247</v>
      </c>
      <c r="R30">
        <v>0</v>
      </c>
      <c r="S30" s="1" t="s">
        <v>196</v>
      </c>
      <c r="T30" s="1">
        <v>88</v>
      </c>
      <c r="U30" s="1">
        <v>0</v>
      </c>
      <c r="V30" s="1">
        <v>33</v>
      </c>
      <c r="W30" s="1">
        <v>5</v>
      </c>
      <c r="X30" s="1">
        <v>64</v>
      </c>
      <c r="Y30" s="1">
        <v>24</v>
      </c>
      <c r="Z30" s="1">
        <v>29</v>
      </c>
      <c r="AA30" s="1">
        <v>31</v>
      </c>
      <c r="AB30" s="1">
        <v>309</v>
      </c>
      <c r="AC30">
        <v>0.67368421052631577</v>
      </c>
      <c r="AD30">
        <v>0.68817204301075274</v>
      </c>
      <c r="AE30">
        <v>0.68085106382978722</v>
      </c>
      <c r="AF30">
        <v>93</v>
      </c>
      <c r="AG30">
        <v>0.72131147540983609</v>
      </c>
      <c r="AH30">
        <v>0.72727272727272729</v>
      </c>
      <c r="AI30">
        <v>0.72427983539094642</v>
      </c>
      <c r="AJ30">
        <v>121</v>
      </c>
      <c r="AK30">
        <v>0.84081632653061222</v>
      </c>
      <c r="AL30">
        <v>369</v>
      </c>
      <c r="AM30">
        <v>0.84426229508196726</v>
      </c>
      <c r="AN30">
        <v>0.83739837398373984</v>
      </c>
      <c r="AO30">
        <v>0.79073756432247</v>
      </c>
      <c r="AP30">
        <v>0.74641932700603963</v>
      </c>
      <c r="AQ30">
        <v>0.75094771475573996</v>
      </c>
      <c r="AR30">
        <v>0.74864907525044855</v>
      </c>
      <c r="AS30">
        <v>583</v>
      </c>
      <c r="AT30">
        <v>0.79153363119859943</v>
      </c>
      <c r="AU30">
        <v>0.79073756432247</v>
      </c>
      <c r="AV30">
        <v>0.79111189281006966</v>
      </c>
      <c r="AW30">
        <v>583</v>
      </c>
    </row>
    <row r="31" spans="1:49" s="3" customFormat="1" x14ac:dyDescent="0.25">
      <c r="A31" s="2" t="s">
        <v>147</v>
      </c>
      <c r="B31" s="2" t="str">
        <f>B30</f>
        <v>NA01</v>
      </c>
      <c r="C31" s="2" t="str">
        <f>C30</f>
        <v>gersen</v>
      </c>
      <c r="D31" s="2" t="str">
        <f>D30</f>
        <v>Ternary</v>
      </c>
      <c r="E31" s="2">
        <f>SUM(E27:E30)</f>
        <v>250.35737466812134</v>
      </c>
      <c r="F31" s="2">
        <f>F30</f>
        <v>2334</v>
      </c>
      <c r="G31" s="2">
        <f t="shared" ref="G31:H31" si="50">G30</f>
        <v>1751</v>
      </c>
      <c r="H31" s="2">
        <f t="shared" si="50"/>
        <v>583</v>
      </c>
      <c r="I31" s="2">
        <f>SUM(I27:I30)/4</f>
        <v>0.78104513733875325</v>
      </c>
      <c r="J31" s="2">
        <f t="shared" ref="J31:L31" si="51">SUM(J27:J30)/4</f>
        <v>0.6901943684775278</v>
      </c>
      <c r="K31" s="2">
        <f t="shared" si="51"/>
        <v>0.78104513733875325</v>
      </c>
      <c r="L31" s="2">
        <f t="shared" si="51"/>
        <v>0</v>
      </c>
      <c r="M31" s="2">
        <f t="shared" ref="M31:R31" si="52">SUM(M27:M30)/4</f>
        <v>0.70379628206301059</v>
      </c>
      <c r="N31" s="2">
        <f t="shared" si="52"/>
        <v>0.78104513733875325</v>
      </c>
      <c r="O31" s="2">
        <f t="shared" si="52"/>
        <v>0</v>
      </c>
      <c r="P31" s="2">
        <f t="shared" si="52"/>
        <v>0.69545018695548355</v>
      </c>
      <c r="Q31" s="2">
        <f t="shared" si="52"/>
        <v>0.78104513733875336</v>
      </c>
      <c r="R31" s="2">
        <f t="shared" si="52"/>
        <v>0</v>
      </c>
      <c r="S31" s="2"/>
      <c r="T31" s="2">
        <f>ROUND(SUM(T27:T30)/4,0)</f>
        <v>90</v>
      </c>
      <c r="U31" s="2">
        <f>ROUND(SUM(U27:U30)/4,0)</f>
        <v>2</v>
      </c>
      <c r="V31" s="2">
        <f t="shared" ref="V31:AB31" si="53">ROUND(SUM(V27:V30)/4,0)</f>
        <v>30</v>
      </c>
      <c r="W31" s="2">
        <f t="shared" si="53"/>
        <v>3</v>
      </c>
      <c r="X31" s="2">
        <f t="shared" si="53"/>
        <v>47</v>
      </c>
      <c r="Y31" s="2">
        <f t="shared" si="53"/>
        <v>43</v>
      </c>
      <c r="Z31" s="2">
        <f t="shared" si="53"/>
        <v>32</v>
      </c>
      <c r="AA31" s="2">
        <f t="shared" si="53"/>
        <v>18</v>
      </c>
      <c r="AB31" s="2">
        <f t="shared" si="53"/>
        <v>319</v>
      </c>
      <c r="AC31" s="2">
        <f t="shared" ref="AC31" si="54">SUM(AC27:AC30)/4</f>
        <v>0.53041275942665655</v>
      </c>
      <c r="AD31" s="2">
        <f t="shared" ref="AD31:AE31" si="55">SUM(AD27:AD30)/4</f>
        <v>0.50806451612903225</v>
      </c>
      <c r="AE31" s="2">
        <f t="shared" si="55"/>
        <v>0.51866375000165121</v>
      </c>
      <c r="AF31" s="2">
        <f>AF30</f>
        <v>93</v>
      </c>
      <c r="AG31" s="2">
        <f t="shared" ref="AG31:AI31" si="56">SUM(AG27:AG30)/4</f>
        <v>0.72046464306964886</v>
      </c>
      <c r="AH31" s="2">
        <f t="shared" si="56"/>
        <v>0.74009280585286552</v>
      </c>
      <c r="AI31" s="2">
        <f t="shared" si="56"/>
        <v>0.72928183469119146</v>
      </c>
      <c r="AJ31" s="2">
        <f>AJ30</f>
        <v>121</v>
      </c>
      <c r="AK31" s="2">
        <f t="shared" ref="AK31:AM31" si="57">SUM(AK27:AK30)/4</f>
        <v>0.83840497617360821</v>
      </c>
      <c r="AL31" s="2">
        <f t="shared" si="57"/>
        <v>369.25</v>
      </c>
      <c r="AM31" s="2">
        <f t="shared" si="57"/>
        <v>0.81970570293627809</v>
      </c>
      <c r="AN31" s="2">
        <f>AN30</f>
        <v>0.83739837398373984</v>
      </c>
      <c r="AO31" s="2">
        <f t="shared" ref="AO31:AR31" si="58">SUM(AO27:AO30)/4</f>
        <v>0.78104513733875325</v>
      </c>
      <c r="AP31" s="2">
        <f t="shared" si="58"/>
        <v>0.6901943684775278</v>
      </c>
      <c r="AQ31" s="2">
        <f t="shared" si="58"/>
        <v>0.70379628206301059</v>
      </c>
      <c r="AR31" s="2">
        <f t="shared" si="58"/>
        <v>0.69545018695548355</v>
      </c>
      <c r="AS31" s="2">
        <f>AS30</f>
        <v>583</v>
      </c>
      <c r="AT31" s="2">
        <f t="shared" ref="AT31:AV31" si="59">SUM(AT27:AT30)/4</f>
        <v>0.75294276058245657</v>
      </c>
      <c r="AU31" s="2">
        <f t="shared" si="59"/>
        <v>0.78104513733875325</v>
      </c>
      <c r="AV31" s="2">
        <f t="shared" si="59"/>
        <v>0.7647555376107823</v>
      </c>
      <c r="AW31" s="2">
        <f>AW30</f>
        <v>583</v>
      </c>
    </row>
    <row r="32" spans="1:49" x14ac:dyDescent="0.25">
      <c r="A32">
        <v>1</v>
      </c>
      <c r="B32" s="1" t="s">
        <v>43</v>
      </c>
      <c r="C32" s="1" t="s">
        <v>44</v>
      </c>
      <c r="D32" s="1" t="s">
        <v>77</v>
      </c>
      <c r="E32">
        <v>27.075640201568604</v>
      </c>
      <c r="F32">
        <v>851</v>
      </c>
      <c r="G32">
        <v>638</v>
      </c>
      <c r="H32">
        <v>213</v>
      </c>
      <c r="I32">
        <v>0.86854460093896713</v>
      </c>
      <c r="J32">
        <v>0.28951486697965573</v>
      </c>
      <c r="K32">
        <v>0.86854460093896713</v>
      </c>
      <c r="L32">
        <v>0</v>
      </c>
      <c r="M32">
        <v>0.33333333333333331</v>
      </c>
      <c r="N32">
        <v>0.86854460093896713</v>
      </c>
      <c r="O32">
        <v>0</v>
      </c>
      <c r="P32">
        <v>0.30988274706867669</v>
      </c>
      <c r="Q32">
        <v>0.86854460093896724</v>
      </c>
      <c r="R32">
        <v>0</v>
      </c>
      <c r="S32" s="1" t="s">
        <v>197</v>
      </c>
      <c r="T32" s="1">
        <v>0</v>
      </c>
      <c r="U32" s="1">
        <v>0</v>
      </c>
      <c r="V32" s="1">
        <v>10</v>
      </c>
      <c r="W32" s="1">
        <v>0</v>
      </c>
      <c r="X32" s="1">
        <v>0</v>
      </c>
      <c r="Y32" s="1">
        <v>18</v>
      </c>
      <c r="Z32" s="1">
        <v>0</v>
      </c>
      <c r="AA32" s="1">
        <v>0</v>
      </c>
      <c r="AB32" s="1">
        <v>185</v>
      </c>
      <c r="AC32">
        <v>0</v>
      </c>
      <c r="AD32">
        <v>0</v>
      </c>
      <c r="AE32">
        <v>0</v>
      </c>
      <c r="AF32">
        <v>18</v>
      </c>
      <c r="AG32">
        <v>0</v>
      </c>
      <c r="AH32">
        <v>0</v>
      </c>
      <c r="AI32">
        <v>0</v>
      </c>
      <c r="AJ32">
        <v>10</v>
      </c>
      <c r="AK32">
        <v>0.92964824120603018</v>
      </c>
      <c r="AL32">
        <v>185</v>
      </c>
      <c r="AM32">
        <v>0.86854460093896713</v>
      </c>
      <c r="AN32">
        <v>1</v>
      </c>
      <c r="AO32">
        <v>0.86854460093896713</v>
      </c>
      <c r="AP32">
        <v>0.28951486697965573</v>
      </c>
      <c r="AQ32">
        <v>0.33333333333333331</v>
      </c>
      <c r="AR32">
        <v>0.30988274706867669</v>
      </c>
      <c r="AS32">
        <v>213</v>
      </c>
      <c r="AT32">
        <v>0.75436972382022971</v>
      </c>
      <c r="AU32">
        <v>0.86854460093896713</v>
      </c>
      <c r="AV32">
        <v>0.80744096067190407</v>
      </c>
      <c r="AW32">
        <v>213</v>
      </c>
    </row>
    <row r="33" spans="1:49" x14ac:dyDescent="0.25">
      <c r="A33">
        <v>2</v>
      </c>
      <c r="B33" s="1" t="s">
        <v>43</v>
      </c>
      <c r="C33" s="1" t="s">
        <v>44</v>
      </c>
      <c r="D33" s="1" t="s">
        <v>77</v>
      </c>
      <c r="E33">
        <v>29.05296516418457</v>
      </c>
      <c r="F33">
        <v>851</v>
      </c>
      <c r="G33">
        <v>638</v>
      </c>
      <c r="H33">
        <v>213</v>
      </c>
      <c r="I33">
        <v>0.87323943661971826</v>
      </c>
      <c r="J33">
        <v>0.2910798122065727</v>
      </c>
      <c r="K33">
        <v>0.87323943661971826</v>
      </c>
      <c r="L33">
        <v>0</v>
      </c>
      <c r="M33">
        <v>0.33333333333333331</v>
      </c>
      <c r="N33">
        <v>0.87323943661971826</v>
      </c>
      <c r="O33">
        <v>0</v>
      </c>
      <c r="P33">
        <v>0.31077694235588971</v>
      </c>
      <c r="Q33">
        <v>0.87323943661971826</v>
      </c>
      <c r="R33">
        <v>0</v>
      </c>
      <c r="S33" s="1" t="s">
        <v>198</v>
      </c>
      <c r="T33" s="1">
        <v>0</v>
      </c>
      <c r="U33" s="1">
        <v>0</v>
      </c>
      <c r="V33" s="1">
        <v>9</v>
      </c>
      <c r="W33" s="1">
        <v>0</v>
      </c>
      <c r="X33" s="1">
        <v>0</v>
      </c>
      <c r="Y33" s="1">
        <v>18</v>
      </c>
      <c r="Z33" s="1">
        <v>0</v>
      </c>
      <c r="AA33" s="1">
        <v>0</v>
      </c>
      <c r="AB33" s="1">
        <v>186</v>
      </c>
      <c r="AC33">
        <v>0</v>
      </c>
      <c r="AD33">
        <v>0</v>
      </c>
      <c r="AE33">
        <v>0</v>
      </c>
      <c r="AF33">
        <v>18</v>
      </c>
      <c r="AG33">
        <v>0</v>
      </c>
      <c r="AH33">
        <v>0</v>
      </c>
      <c r="AI33">
        <v>0</v>
      </c>
      <c r="AJ33">
        <v>9</v>
      </c>
      <c r="AK33">
        <v>0.93233082706766923</v>
      </c>
      <c r="AL33">
        <v>186</v>
      </c>
      <c r="AM33">
        <v>0.87323943661971826</v>
      </c>
      <c r="AN33">
        <v>1</v>
      </c>
      <c r="AO33">
        <v>0.87323943661971826</v>
      </c>
      <c r="AP33">
        <v>0.2910798122065727</v>
      </c>
      <c r="AQ33">
        <v>0.33333333333333331</v>
      </c>
      <c r="AR33">
        <v>0.31077694235588971</v>
      </c>
      <c r="AS33">
        <v>213</v>
      </c>
      <c r="AT33">
        <v>0.76254711366792294</v>
      </c>
      <c r="AU33">
        <v>0.87323943661971826</v>
      </c>
      <c r="AV33">
        <v>0.81414804617176739</v>
      </c>
      <c r="AW33">
        <v>213</v>
      </c>
    </row>
    <row r="34" spans="1:49" x14ac:dyDescent="0.25">
      <c r="A34">
        <v>3</v>
      </c>
      <c r="B34" s="1" t="s">
        <v>43</v>
      </c>
      <c r="C34" s="1" t="s">
        <v>44</v>
      </c>
      <c r="D34" s="1" t="s">
        <v>77</v>
      </c>
      <c r="E34">
        <v>29.141579389572144</v>
      </c>
      <c r="F34">
        <v>851</v>
      </c>
      <c r="G34">
        <v>638</v>
      </c>
      <c r="H34">
        <v>213</v>
      </c>
      <c r="I34">
        <v>0.87323943661971826</v>
      </c>
      <c r="J34">
        <v>0.2910798122065727</v>
      </c>
      <c r="K34">
        <v>0.87323943661971826</v>
      </c>
      <c r="L34">
        <v>0</v>
      </c>
      <c r="M34">
        <v>0.33333333333333331</v>
      </c>
      <c r="N34">
        <v>0.87323943661971826</v>
      </c>
      <c r="O34">
        <v>0</v>
      </c>
      <c r="P34">
        <v>0.31077694235588971</v>
      </c>
      <c r="Q34">
        <v>0.87323943661971826</v>
      </c>
      <c r="R34">
        <v>0</v>
      </c>
      <c r="S34" s="1" t="s">
        <v>198</v>
      </c>
      <c r="T34" s="1">
        <v>0</v>
      </c>
      <c r="U34" s="1">
        <v>0</v>
      </c>
      <c r="V34" s="1">
        <v>9</v>
      </c>
      <c r="W34" s="1">
        <v>0</v>
      </c>
      <c r="X34" s="1">
        <v>0</v>
      </c>
      <c r="Y34" s="1">
        <v>18</v>
      </c>
      <c r="Z34" s="1">
        <v>0</v>
      </c>
      <c r="AA34" s="1">
        <v>0</v>
      </c>
      <c r="AB34" s="1">
        <v>186</v>
      </c>
      <c r="AC34">
        <v>0</v>
      </c>
      <c r="AD34">
        <v>0</v>
      </c>
      <c r="AE34">
        <v>0</v>
      </c>
      <c r="AF34">
        <v>18</v>
      </c>
      <c r="AG34">
        <v>0</v>
      </c>
      <c r="AH34">
        <v>0</v>
      </c>
      <c r="AI34">
        <v>0</v>
      </c>
      <c r="AJ34">
        <v>9</v>
      </c>
      <c r="AK34">
        <v>0.93233082706766923</v>
      </c>
      <c r="AL34">
        <v>186</v>
      </c>
      <c r="AM34">
        <v>0.87323943661971826</v>
      </c>
      <c r="AN34">
        <v>1</v>
      </c>
      <c r="AO34">
        <v>0.87323943661971826</v>
      </c>
      <c r="AP34">
        <v>0.2910798122065727</v>
      </c>
      <c r="AQ34">
        <v>0.33333333333333331</v>
      </c>
      <c r="AR34">
        <v>0.31077694235588971</v>
      </c>
      <c r="AS34">
        <v>213</v>
      </c>
      <c r="AT34">
        <v>0.76254711366792294</v>
      </c>
      <c r="AU34">
        <v>0.87323943661971826</v>
      </c>
      <c r="AV34">
        <v>0.81414804617176739</v>
      </c>
      <c r="AW34">
        <v>213</v>
      </c>
    </row>
    <row r="35" spans="1:49" x14ac:dyDescent="0.25">
      <c r="A35">
        <v>4</v>
      </c>
      <c r="B35" s="1" t="s">
        <v>43</v>
      </c>
      <c r="C35" s="1" t="s">
        <v>44</v>
      </c>
      <c r="D35" s="1" t="s">
        <v>77</v>
      </c>
      <c r="E35">
        <v>29.746860027313232</v>
      </c>
      <c r="F35">
        <v>851</v>
      </c>
      <c r="G35">
        <v>639</v>
      </c>
      <c r="H35">
        <v>212</v>
      </c>
      <c r="I35">
        <v>0.87264150943396224</v>
      </c>
      <c r="J35">
        <v>0.29088050314465408</v>
      </c>
      <c r="K35">
        <v>0.87264150943396224</v>
      </c>
      <c r="L35">
        <v>0</v>
      </c>
      <c r="M35">
        <v>0.33333333333333331</v>
      </c>
      <c r="N35">
        <v>0.87264150943396224</v>
      </c>
      <c r="O35">
        <v>0</v>
      </c>
      <c r="P35">
        <v>0.31066330814441639</v>
      </c>
      <c r="Q35">
        <v>0.87264150943396224</v>
      </c>
      <c r="R35">
        <v>0</v>
      </c>
      <c r="S35" s="1" t="s">
        <v>199</v>
      </c>
      <c r="T35" s="1">
        <v>0</v>
      </c>
      <c r="U35" s="1">
        <v>0</v>
      </c>
      <c r="V35" s="1">
        <v>10</v>
      </c>
      <c r="W35" s="1">
        <v>0</v>
      </c>
      <c r="X35" s="1">
        <v>0</v>
      </c>
      <c r="Y35" s="1">
        <v>17</v>
      </c>
      <c r="Z35" s="1">
        <v>0</v>
      </c>
      <c r="AA35" s="1">
        <v>0</v>
      </c>
      <c r="AB35" s="1">
        <v>185</v>
      </c>
      <c r="AC35">
        <v>0</v>
      </c>
      <c r="AD35">
        <v>0</v>
      </c>
      <c r="AE35">
        <v>0</v>
      </c>
      <c r="AF35">
        <v>17</v>
      </c>
      <c r="AG35">
        <v>0</v>
      </c>
      <c r="AH35">
        <v>0</v>
      </c>
      <c r="AI35">
        <v>0</v>
      </c>
      <c r="AJ35">
        <v>10</v>
      </c>
      <c r="AK35">
        <v>0.93198992443324935</v>
      </c>
      <c r="AL35">
        <v>185</v>
      </c>
      <c r="AM35">
        <v>0.87264150943396224</v>
      </c>
      <c r="AN35">
        <v>1</v>
      </c>
      <c r="AO35">
        <v>0.87264150943396224</v>
      </c>
      <c r="AP35">
        <v>0.29088050314465408</v>
      </c>
      <c r="AQ35">
        <v>0.33333333333333331</v>
      </c>
      <c r="AR35">
        <v>0.31066330814441639</v>
      </c>
      <c r="AS35">
        <v>212</v>
      </c>
      <c r="AT35">
        <v>0.76150320398718407</v>
      </c>
      <c r="AU35">
        <v>0.87264150943396224</v>
      </c>
      <c r="AV35">
        <v>0.81329309443467523</v>
      </c>
      <c r="AW35">
        <v>212</v>
      </c>
    </row>
    <row r="36" spans="1:49" s="3" customFormat="1" x14ac:dyDescent="0.25">
      <c r="A36" s="2" t="s">
        <v>147</v>
      </c>
      <c r="B36" s="2" t="str">
        <f>B35</f>
        <v>NA02</v>
      </c>
      <c r="C36" s="2" t="str">
        <f>C35</f>
        <v>gerom</v>
      </c>
      <c r="D36" s="2" t="str">
        <f>D35</f>
        <v>Ternary</v>
      </c>
      <c r="E36" s="2">
        <f>SUM(E32:E35)</f>
        <v>115.01704478263855</v>
      </c>
      <c r="F36" s="2">
        <f>F35</f>
        <v>851</v>
      </c>
      <c r="G36" s="2">
        <f t="shared" ref="G36:H36" si="60">G35</f>
        <v>639</v>
      </c>
      <c r="H36" s="2">
        <f t="shared" si="60"/>
        <v>212</v>
      </c>
      <c r="I36" s="2">
        <f>SUM(I32:I35)/4</f>
        <v>0.87191624590309158</v>
      </c>
      <c r="J36" s="2">
        <f t="shared" ref="J36:L36" si="61">SUM(J32:J35)/4</f>
        <v>0.29063874863436379</v>
      </c>
      <c r="K36" s="2">
        <f t="shared" si="61"/>
        <v>0.87191624590309158</v>
      </c>
      <c r="L36" s="2">
        <f t="shared" si="61"/>
        <v>0</v>
      </c>
      <c r="M36" s="2">
        <f t="shared" ref="M36:R36" si="62">SUM(M32:M35)/4</f>
        <v>0.33333333333333331</v>
      </c>
      <c r="N36" s="2">
        <f t="shared" si="62"/>
        <v>0.87191624590309158</v>
      </c>
      <c r="O36" s="2">
        <f t="shared" si="62"/>
        <v>0</v>
      </c>
      <c r="P36" s="2">
        <f t="shared" si="62"/>
        <v>0.31052498498121811</v>
      </c>
      <c r="Q36" s="2">
        <f t="shared" si="62"/>
        <v>0.87191624590309158</v>
      </c>
      <c r="R36" s="2">
        <f t="shared" si="62"/>
        <v>0</v>
      </c>
      <c r="S36" s="2"/>
      <c r="T36" s="2">
        <f>ROUND(SUM(T32:T35)/4,0)</f>
        <v>0</v>
      </c>
      <c r="U36" s="2">
        <f>ROUND(SUM(U32:U35)/4,0)</f>
        <v>0</v>
      </c>
      <c r="V36" s="2">
        <f t="shared" ref="V36:AB36" si="63">ROUND(SUM(V32:V35)/4,0)</f>
        <v>10</v>
      </c>
      <c r="W36" s="2">
        <f t="shared" si="63"/>
        <v>0</v>
      </c>
      <c r="X36" s="2">
        <f t="shared" si="63"/>
        <v>0</v>
      </c>
      <c r="Y36" s="2">
        <f t="shared" si="63"/>
        <v>18</v>
      </c>
      <c r="Z36" s="2">
        <f t="shared" si="63"/>
        <v>0</v>
      </c>
      <c r="AA36" s="2">
        <f t="shared" si="63"/>
        <v>0</v>
      </c>
      <c r="AB36" s="2">
        <f t="shared" si="63"/>
        <v>186</v>
      </c>
      <c r="AC36" s="2">
        <f t="shared" ref="AC36" si="64">SUM(AC32:AC35)/4</f>
        <v>0</v>
      </c>
      <c r="AD36" s="2">
        <f t="shared" ref="AD36:AE36" si="65">SUM(AD32:AD35)/4</f>
        <v>0</v>
      </c>
      <c r="AE36" s="2">
        <f t="shared" si="65"/>
        <v>0</v>
      </c>
      <c r="AF36" s="2">
        <f>AF35</f>
        <v>17</v>
      </c>
      <c r="AG36" s="2">
        <f t="shared" ref="AG36:AI36" si="66">SUM(AG32:AG35)/4</f>
        <v>0</v>
      </c>
      <c r="AH36" s="2">
        <f t="shared" si="66"/>
        <v>0</v>
      </c>
      <c r="AI36" s="2">
        <f t="shared" si="66"/>
        <v>0</v>
      </c>
      <c r="AJ36" s="2">
        <f>AJ35</f>
        <v>10</v>
      </c>
      <c r="AK36" s="2">
        <f t="shared" ref="AK36:AM36" si="67">SUM(AK32:AK35)/4</f>
        <v>0.9315749549436545</v>
      </c>
      <c r="AL36" s="2">
        <f t="shared" si="67"/>
        <v>185.5</v>
      </c>
      <c r="AM36" s="2">
        <f t="shared" si="67"/>
        <v>0.87191624590309158</v>
      </c>
      <c r="AN36" s="2">
        <f>AN35</f>
        <v>1</v>
      </c>
      <c r="AO36" s="2">
        <f t="shared" ref="AO36:AR36" si="68">SUM(AO32:AO35)/4</f>
        <v>0.87191624590309158</v>
      </c>
      <c r="AP36" s="2">
        <f t="shared" si="68"/>
        <v>0.29063874863436379</v>
      </c>
      <c r="AQ36" s="2">
        <f t="shared" si="68"/>
        <v>0.33333333333333331</v>
      </c>
      <c r="AR36" s="2">
        <f t="shared" si="68"/>
        <v>0.31052498498121811</v>
      </c>
      <c r="AS36" s="2">
        <f>AS35</f>
        <v>212</v>
      </c>
      <c r="AT36" s="2">
        <f t="shared" ref="AT36:AV36" si="69">SUM(AT32:AT35)/4</f>
        <v>0.76024178878581483</v>
      </c>
      <c r="AU36" s="2">
        <f t="shared" si="69"/>
        <v>0.87191624590309158</v>
      </c>
      <c r="AV36" s="2">
        <f t="shared" si="69"/>
        <v>0.81225753686252844</v>
      </c>
      <c r="AW36" s="2">
        <f>AW35</f>
        <v>212</v>
      </c>
    </row>
    <row r="37" spans="1:49" x14ac:dyDescent="0.25">
      <c r="A37">
        <v>1</v>
      </c>
      <c r="B37" s="1" t="s">
        <v>45</v>
      </c>
      <c r="C37" s="1" t="s">
        <v>46</v>
      </c>
      <c r="D37" s="1" t="s">
        <v>77</v>
      </c>
      <c r="E37">
        <v>85.931414842605591</v>
      </c>
      <c r="F37">
        <v>3401</v>
      </c>
      <c r="G37">
        <v>2550</v>
      </c>
      <c r="H37">
        <v>851</v>
      </c>
      <c r="I37">
        <v>0.69800235017626322</v>
      </c>
      <c r="J37">
        <v>0.46618758373601887</v>
      </c>
      <c r="K37">
        <v>0.69800235017626322</v>
      </c>
      <c r="L37">
        <v>0</v>
      </c>
      <c r="M37">
        <v>0.46942753709670998</v>
      </c>
      <c r="N37">
        <v>0.69800235017626322</v>
      </c>
      <c r="O37">
        <v>0</v>
      </c>
      <c r="P37">
        <v>0.46668399496349278</v>
      </c>
      <c r="Q37">
        <v>0.69800235017626322</v>
      </c>
      <c r="R37">
        <v>0</v>
      </c>
      <c r="S37" s="1" t="s">
        <v>200</v>
      </c>
      <c r="T37" s="1">
        <v>257</v>
      </c>
      <c r="U37" s="1">
        <v>0</v>
      </c>
      <c r="V37" s="1">
        <v>142</v>
      </c>
      <c r="W37" s="1">
        <v>2</v>
      </c>
      <c r="X37" s="1">
        <v>0</v>
      </c>
      <c r="Y37" s="1">
        <v>9</v>
      </c>
      <c r="Z37" s="1">
        <v>104</v>
      </c>
      <c r="AA37" s="1">
        <v>0</v>
      </c>
      <c r="AB37" s="1">
        <v>337</v>
      </c>
      <c r="AC37">
        <v>0</v>
      </c>
      <c r="AD37">
        <v>0</v>
      </c>
      <c r="AE37">
        <v>0</v>
      </c>
      <c r="AF37">
        <v>11</v>
      </c>
      <c r="AG37">
        <v>0.70798898071625349</v>
      </c>
      <c r="AH37">
        <v>0.64411027568922308</v>
      </c>
      <c r="AI37">
        <v>0.67454068241469811</v>
      </c>
      <c r="AJ37">
        <v>399</v>
      </c>
      <c r="AK37">
        <v>0.72551130247578033</v>
      </c>
      <c r="AL37">
        <v>441</v>
      </c>
      <c r="AM37">
        <v>0.69057377049180324</v>
      </c>
      <c r="AN37">
        <v>0.76417233560090703</v>
      </c>
      <c r="AO37">
        <v>0.69800235017626322</v>
      </c>
      <c r="AP37">
        <v>0.46618758373601887</v>
      </c>
      <c r="AQ37">
        <v>0.46942753709670998</v>
      </c>
      <c r="AR37">
        <v>0.46668399496349278</v>
      </c>
      <c r="AS37">
        <v>851</v>
      </c>
      <c r="AT37">
        <v>0.68981273336389004</v>
      </c>
      <c r="AU37">
        <v>0.69800235017626322</v>
      </c>
      <c r="AV37">
        <v>0.69223527223887626</v>
      </c>
      <c r="AW37">
        <v>851</v>
      </c>
    </row>
    <row r="38" spans="1:49" x14ac:dyDescent="0.25">
      <c r="A38">
        <v>2</v>
      </c>
      <c r="B38" s="1" t="s">
        <v>45</v>
      </c>
      <c r="C38" s="1" t="s">
        <v>46</v>
      </c>
      <c r="D38" s="1" t="s">
        <v>77</v>
      </c>
      <c r="E38">
        <v>88.570738792419434</v>
      </c>
      <c r="F38">
        <v>3401</v>
      </c>
      <c r="G38">
        <v>2551</v>
      </c>
      <c r="H38">
        <v>850</v>
      </c>
      <c r="I38">
        <v>0.67176470588235293</v>
      </c>
      <c r="J38">
        <v>0.45035900071644391</v>
      </c>
      <c r="K38">
        <v>0.67176470588235293</v>
      </c>
      <c r="L38">
        <v>0</v>
      </c>
      <c r="M38">
        <v>0.44965588574611132</v>
      </c>
      <c r="N38">
        <v>0.67176470588235293</v>
      </c>
      <c r="O38">
        <v>0</v>
      </c>
      <c r="P38">
        <v>0.4463060805988468</v>
      </c>
      <c r="Q38">
        <v>0.67176470588235293</v>
      </c>
      <c r="R38">
        <v>0</v>
      </c>
      <c r="S38" s="1" t="s">
        <v>201</v>
      </c>
      <c r="T38" s="1">
        <v>227</v>
      </c>
      <c r="U38" s="1">
        <v>0</v>
      </c>
      <c r="V38" s="1">
        <v>172</v>
      </c>
      <c r="W38" s="1">
        <v>4</v>
      </c>
      <c r="X38" s="1">
        <v>0</v>
      </c>
      <c r="Y38" s="1">
        <v>6</v>
      </c>
      <c r="Z38" s="1">
        <v>97</v>
      </c>
      <c r="AA38" s="1">
        <v>0</v>
      </c>
      <c r="AB38" s="1">
        <v>344</v>
      </c>
      <c r="AC38">
        <v>0</v>
      </c>
      <c r="AD38">
        <v>0</v>
      </c>
      <c r="AE38">
        <v>0</v>
      </c>
      <c r="AF38">
        <v>10</v>
      </c>
      <c r="AG38">
        <v>0.69207317073170727</v>
      </c>
      <c r="AH38">
        <v>0.56892230576441105</v>
      </c>
      <c r="AI38">
        <v>0.62448418156808794</v>
      </c>
      <c r="AJ38">
        <v>399</v>
      </c>
      <c r="AK38">
        <v>0.71443406022845279</v>
      </c>
      <c r="AL38">
        <v>441</v>
      </c>
      <c r="AM38">
        <v>0.65900383141762453</v>
      </c>
      <c r="AN38">
        <v>0.78004535147392295</v>
      </c>
      <c r="AO38">
        <v>0.67176470588235293</v>
      </c>
      <c r="AP38">
        <v>0.45035900071644391</v>
      </c>
      <c r="AQ38">
        <v>0.44965588574611132</v>
      </c>
      <c r="AR38">
        <v>0.4463060805988468</v>
      </c>
      <c r="AS38">
        <v>850</v>
      </c>
      <c r="AT38">
        <v>0.66677398209073369</v>
      </c>
      <c r="AU38">
        <v>0.67176470588235293</v>
      </c>
      <c r="AV38">
        <v>0.6638054223604879</v>
      </c>
      <c r="AW38">
        <v>850</v>
      </c>
    </row>
    <row r="39" spans="1:49" x14ac:dyDescent="0.25">
      <c r="A39">
        <v>3</v>
      </c>
      <c r="B39" s="1" t="s">
        <v>45</v>
      </c>
      <c r="C39" s="1" t="s">
        <v>46</v>
      </c>
      <c r="D39" s="1" t="s">
        <v>77</v>
      </c>
      <c r="E39">
        <v>88.20782208442688</v>
      </c>
      <c r="F39">
        <v>3401</v>
      </c>
      <c r="G39">
        <v>2551</v>
      </c>
      <c r="H39">
        <v>850</v>
      </c>
      <c r="I39">
        <v>0.6588235294117647</v>
      </c>
      <c r="J39">
        <v>0.44246649854126491</v>
      </c>
      <c r="K39">
        <v>0.6588235294117647</v>
      </c>
      <c r="L39">
        <v>0</v>
      </c>
      <c r="M39">
        <v>0.4409793422951318</v>
      </c>
      <c r="N39">
        <v>0.6588235294117647</v>
      </c>
      <c r="O39">
        <v>0</v>
      </c>
      <c r="P39">
        <v>0.43664440135028371</v>
      </c>
      <c r="Q39">
        <v>0.6588235294117647</v>
      </c>
      <c r="R39">
        <v>0</v>
      </c>
      <c r="S39" s="1" t="s">
        <v>202</v>
      </c>
      <c r="T39" s="1">
        <v>215</v>
      </c>
      <c r="U39" s="1">
        <v>0</v>
      </c>
      <c r="V39" s="1">
        <v>184</v>
      </c>
      <c r="W39" s="1">
        <v>5</v>
      </c>
      <c r="X39" s="1">
        <v>0</v>
      </c>
      <c r="Y39" s="1">
        <v>6</v>
      </c>
      <c r="Z39" s="1">
        <v>95</v>
      </c>
      <c r="AA39" s="1">
        <v>0</v>
      </c>
      <c r="AB39" s="1">
        <v>345</v>
      </c>
      <c r="AC39">
        <v>0</v>
      </c>
      <c r="AD39">
        <v>0</v>
      </c>
      <c r="AE39">
        <v>0</v>
      </c>
      <c r="AF39">
        <v>11</v>
      </c>
      <c r="AG39">
        <v>0.68253968253968256</v>
      </c>
      <c r="AH39">
        <v>0.53884711779448624</v>
      </c>
      <c r="AI39">
        <v>0.60224089635854339</v>
      </c>
      <c r="AJ39">
        <v>399</v>
      </c>
      <c r="AK39">
        <v>0.70769230769230773</v>
      </c>
      <c r="AL39">
        <v>440</v>
      </c>
      <c r="AM39">
        <v>0.64485981308411211</v>
      </c>
      <c r="AN39">
        <v>0.78409090909090906</v>
      </c>
      <c r="AO39">
        <v>0.6588235294117647</v>
      </c>
      <c r="AP39">
        <v>0.44246649854126491</v>
      </c>
      <c r="AQ39">
        <v>0.4409793422951318</v>
      </c>
      <c r="AR39">
        <v>0.43664440135028371</v>
      </c>
      <c r="AS39">
        <v>850</v>
      </c>
      <c r="AT39">
        <v>0.65420194245922658</v>
      </c>
      <c r="AU39">
        <v>0.6588235294117647</v>
      </c>
      <c r="AV39">
        <v>0.64903380356667562</v>
      </c>
      <c r="AW39">
        <v>850</v>
      </c>
    </row>
    <row r="40" spans="1:49" x14ac:dyDescent="0.25">
      <c r="A40">
        <v>4</v>
      </c>
      <c r="B40" s="1" t="s">
        <v>45</v>
      </c>
      <c r="C40" s="1" t="s">
        <v>46</v>
      </c>
      <c r="D40" s="1" t="s">
        <v>77</v>
      </c>
      <c r="E40">
        <v>88.124013423919678</v>
      </c>
      <c r="F40">
        <v>3401</v>
      </c>
      <c r="G40">
        <v>2551</v>
      </c>
      <c r="H40">
        <v>850</v>
      </c>
      <c r="I40">
        <v>0.67882352941176471</v>
      </c>
      <c r="J40">
        <v>0.45215142339774989</v>
      </c>
      <c r="K40">
        <v>0.67882352941176471</v>
      </c>
      <c r="L40">
        <v>0</v>
      </c>
      <c r="M40">
        <v>0.4576725905673274</v>
      </c>
      <c r="N40">
        <v>0.67882352941176471</v>
      </c>
      <c r="O40">
        <v>0</v>
      </c>
      <c r="P40">
        <v>0.45482889719570041</v>
      </c>
      <c r="Q40">
        <v>0.67882352941176471</v>
      </c>
      <c r="R40">
        <v>0</v>
      </c>
      <c r="S40" s="1" t="s">
        <v>203</v>
      </c>
      <c r="T40" s="1">
        <v>264</v>
      </c>
      <c r="U40" s="1">
        <v>0</v>
      </c>
      <c r="V40" s="1">
        <v>135</v>
      </c>
      <c r="W40" s="1">
        <v>3</v>
      </c>
      <c r="X40" s="1">
        <v>0</v>
      </c>
      <c r="Y40" s="1">
        <v>8</v>
      </c>
      <c r="Z40" s="1">
        <v>127</v>
      </c>
      <c r="AA40" s="1">
        <v>0</v>
      </c>
      <c r="AB40" s="1">
        <v>313</v>
      </c>
      <c r="AC40">
        <v>0</v>
      </c>
      <c r="AD40">
        <v>0</v>
      </c>
      <c r="AE40">
        <v>0</v>
      </c>
      <c r="AF40">
        <v>11</v>
      </c>
      <c r="AG40">
        <v>0.67005076142131981</v>
      </c>
      <c r="AH40">
        <v>0.66165413533834583</v>
      </c>
      <c r="AI40">
        <v>0.66582597730138715</v>
      </c>
      <c r="AJ40">
        <v>399</v>
      </c>
      <c r="AK40">
        <v>0.69866071428571419</v>
      </c>
      <c r="AL40">
        <v>440</v>
      </c>
      <c r="AM40">
        <v>0.68640350877192979</v>
      </c>
      <c r="AN40">
        <v>0.71136363636363631</v>
      </c>
      <c r="AO40">
        <v>0.67882352941176471</v>
      </c>
      <c r="AP40">
        <v>0.45215142339774989</v>
      </c>
      <c r="AQ40">
        <v>0.4576725905673274</v>
      </c>
      <c r="AR40">
        <v>0.45482889719570041</v>
      </c>
      <c r="AS40">
        <v>850</v>
      </c>
      <c r="AT40">
        <v>0.66984446784324192</v>
      </c>
      <c r="AU40">
        <v>0.67882352941176471</v>
      </c>
      <c r="AV40">
        <v>0.67420621085760901</v>
      </c>
      <c r="AW40">
        <v>850</v>
      </c>
    </row>
    <row r="41" spans="1:49" s="3" customFormat="1" x14ac:dyDescent="0.25">
      <c r="A41" s="2" t="s">
        <v>147</v>
      </c>
      <c r="B41" s="2" t="str">
        <f>B40</f>
        <v>NA03</v>
      </c>
      <c r="C41" s="2" t="str">
        <f>C40</f>
        <v>ompc</v>
      </c>
      <c r="D41" s="2" t="str">
        <f>D40</f>
        <v>Ternary</v>
      </c>
      <c r="E41" s="2">
        <f>SUM(E37:E40)</f>
        <v>350.83398914337158</v>
      </c>
      <c r="F41" s="2">
        <f>F40</f>
        <v>3401</v>
      </c>
      <c r="G41" s="2">
        <f t="shared" ref="G41:H41" si="70">G40</f>
        <v>2551</v>
      </c>
      <c r="H41" s="2">
        <f t="shared" si="70"/>
        <v>850</v>
      </c>
      <c r="I41" s="2">
        <f>SUM(I37:I40)/4</f>
        <v>0.67685352872053639</v>
      </c>
      <c r="J41" s="2">
        <f t="shared" ref="J41:L41" si="71">SUM(J37:J40)/4</f>
        <v>0.45279112659786941</v>
      </c>
      <c r="K41" s="2">
        <f t="shared" si="71"/>
        <v>0.67685352872053639</v>
      </c>
      <c r="L41" s="2">
        <f t="shared" si="71"/>
        <v>0</v>
      </c>
      <c r="M41" s="2">
        <f t="shared" ref="M41:R41" si="72">SUM(M37:M40)/4</f>
        <v>0.45443383892632011</v>
      </c>
      <c r="N41" s="2">
        <f t="shared" si="72"/>
        <v>0.67685352872053639</v>
      </c>
      <c r="O41" s="2">
        <f t="shared" si="72"/>
        <v>0</v>
      </c>
      <c r="P41" s="2">
        <f t="shared" si="72"/>
        <v>0.4511158435270809</v>
      </c>
      <c r="Q41" s="2">
        <f t="shared" si="72"/>
        <v>0.67685352872053639</v>
      </c>
      <c r="R41" s="2">
        <f t="shared" si="72"/>
        <v>0</v>
      </c>
      <c r="S41" s="2"/>
      <c r="T41" s="2">
        <f>ROUND(SUM(T37:T40)/4,0)</f>
        <v>241</v>
      </c>
      <c r="U41" s="2">
        <f>ROUND(SUM(U37:U40)/4,0)</f>
        <v>0</v>
      </c>
      <c r="V41" s="2">
        <f t="shared" ref="V41:AB41" si="73">ROUND(SUM(V37:V40)/4,0)</f>
        <v>158</v>
      </c>
      <c r="W41" s="2">
        <f t="shared" si="73"/>
        <v>4</v>
      </c>
      <c r="X41" s="2">
        <f t="shared" si="73"/>
        <v>0</v>
      </c>
      <c r="Y41" s="2">
        <f t="shared" si="73"/>
        <v>7</v>
      </c>
      <c r="Z41" s="2">
        <f t="shared" si="73"/>
        <v>106</v>
      </c>
      <c r="AA41" s="2">
        <f t="shared" si="73"/>
        <v>0</v>
      </c>
      <c r="AB41" s="2">
        <f t="shared" si="73"/>
        <v>335</v>
      </c>
      <c r="AC41" s="2">
        <f t="shared" ref="AC41" si="74">SUM(AC37:AC40)/4</f>
        <v>0</v>
      </c>
      <c r="AD41" s="2">
        <f t="shared" ref="AD41:AE41" si="75">SUM(AD37:AD40)/4</f>
        <v>0</v>
      </c>
      <c r="AE41" s="2">
        <f t="shared" si="75"/>
        <v>0</v>
      </c>
      <c r="AF41" s="2">
        <f>AF40</f>
        <v>11</v>
      </c>
      <c r="AG41" s="2">
        <f t="shared" ref="AG41:AI41" si="76">SUM(AG37:AG40)/4</f>
        <v>0.68816314885224084</v>
      </c>
      <c r="AH41" s="2">
        <f t="shared" si="76"/>
        <v>0.60338345864661658</v>
      </c>
      <c r="AI41" s="2">
        <f t="shared" si="76"/>
        <v>0.64177293441067917</v>
      </c>
      <c r="AJ41" s="2">
        <f>AJ40</f>
        <v>399</v>
      </c>
      <c r="AK41" s="2">
        <f t="shared" ref="AK41:AM41" si="77">SUM(AK37:AK40)/4</f>
        <v>0.71157459617056373</v>
      </c>
      <c r="AL41" s="2">
        <f t="shared" si="77"/>
        <v>440.5</v>
      </c>
      <c r="AM41" s="2">
        <f t="shared" si="77"/>
        <v>0.67021023094136734</v>
      </c>
      <c r="AN41" s="2">
        <f>AN40</f>
        <v>0.71136363636363631</v>
      </c>
      <c r="AO41" s="2">
        <f t="shared" ref="AO41:AR41" si="78">SUM(AO37:AO40)/4</f>
        <v>0.67685352872053639</v>
      </c>
      <c r="AP41" s="2">
        <f t="shared" si="78"/>
        <v>0.45279112659786941</v>
      </c>
      <c r="AQ41" s="2">
        <f t="shared" si="78"/>
        <v>0.45443383892632011</v>
      </c>
      <c r="AR41" s="2">
        <f t="shared" si="78"/>
        <v>0.4511158435270809</v>
      </c>
      <c r="AS41" s="2">
        <f>AS40</f>
        <v>850</v>
      </c>
      <c r="AT41" s="2">
        <f t="shared" ref="AT41:AV41" si="79">SUM(AT37:AT40)/4</f>
        <v>0.67015828143927303</v>
      </c>
      <c r="AU41" s="2">
        <f t="shared" si="79"/>
        <v>0.67685352872053639</v>
      </c>
      <c r="AV41" s="2">
        <f t="shared" si="79"/>
        <v>0.66982017725591214</v>
      </c>
      <c r="AW41" s="2">
        <f>AW40</f>
        <v>850</v>
      </c>
    </row>
    <row r="42" spans="1:49" x14ac:dyDescent="0.25">
      <c r="A42">
        <v>1</v>
      </c>
      <c r="B42" s="1" t="s">
        <v>47</v>
      </c>
      <c r="C42" s="1" t="s">
        <v>48</v>
      </c>
      <c r="D42" s="1" t="s">
        <v>77</v>
      </c>
      <c r="E42">
        <v>21.370673418045044</v>
      </c>
      <c r="F42">
        <v>590</v>
      </c>
      <c r="G42">
        <v>442</v>
      </c>
      <c r="H42">
        <v>148</v>
      </c>
      <c r="I42">
        <v>0.85810810810810811</v>
      </c>
      <c r="J42">
        <v>0.286036036036036</v>
      </c>
      <c r="K42">
        <v>0.85810810810810811</v>
      </c>
      <c r="L42">
        <v>0</v>
      </c>
      <c r="M42">
        <v>0.33333333333333331</v>
      </c>
      <c r="N42">
        <v>0.85810810810810811</v>
      </c>
      <c r="O42">
        <v>0</v>
      </c>
      <c r="P42">
        <v>0.30787878787878781</v>
      </c>
      <c r="Q42">
        <v>0.85810810810810811</v>
      </c>
      <c r="R42">
        <v>0</v>
      </c>
      <c r="S42" s="1" t="s">
        <v>204</v>
      </c>
      <c r="T42" s="1">
        <v>0</v>
      </c>
      <c r="U42" s="1">
        <v>12</v>
      </c>
      <c r="V42" s="1">
        <v>0</v>
      </c>
      <c r="W42" s="1">
        <v>0</v>
      </c>
      <c r="X42" s="1">
        <v>127</v>
      </c>
      <c r="Y42" s="1">
        <v>0</v>
      </c>
      <c r="Z42" s="1">
        <v>0</v>
      </c>
      <c r="AA42" s="1">
        <v>9</v>
      </c>
      <c r="AB42" s="1">
        <v>0</v>
      </c>
      <c r="AC42">
        <v>0.85810810810810811</v>
      </c>
      <c r="AD42">
        <v>1</v>
      </c>
      <c r="AE42">
        <v>0.92363636363636359</v>
      </c>
      <c r="AF42">
        <v>127</v>
      </c>
      <c r="AG42">
        <v>0</v>
      </c>
      <c r="AH42">
        <v>0</v>
      </c>
      <c r="AI42">
        <v>0</v>
      </c>
      <c r="AJ42">
        <v>12</v>
      </c>
      <c r="AK42">
        <v>0</v>
      </c>
      <c r="AL42">
        <v>9</v>
      </c>
      <c r="AM42">
        <v>0</v>
      </c>
      <c r="AN42">
        <v>0</v>
      </c>
      <c r="AO42">
        <v>0.85810810810810811</v>
      </c>
      <c r="AP42">
        <v>0.286036036036036</v>
      </c>
      <c r="AQ42">
        <v>0.33333333333333331</v>
      </c>
      <c r="AR42">
        <v>0.30787878787878781</v>
      </c>
      <c r="AS42">
        <v>148</v>
      </c>
      <c r="AT42">
        <v>0.73634952520087649</v>
      </c>
      <c r="AU42">
        <v>0.85810810810810811</v>
      </c>
      <c r="AV42">
        <v>0.79257985257985253</v>
      </c>
      <c r="AW42">
        <v>148</v>
      </c>
    </row>
    <row r="43" spans="1:49" x14ac:dyDescent="0.25">
      <c r="A43">
        <v>2</v>
      </c>
      <c r="B43" s="1" t="s">
        <v>47</v>
      </c>
      <c r="C43" s="1" t="s">
        <v>48</v>
      </c>
      <c r="D43" s="1" t="s">
        <v>77</v>
      </c>
      <c r="E43">
        <v>23.545341014862061</v>
      </c>
      <c r="F43">
        <v>590</v>
      </c>
      <c r="G43">
        <v>442</v>
      </c>
      <c r="H43">
        <v>148</v>
      </c>
      <c r="I43">
        <v>0.85810810810810811</v>
      </c>
      <c r="J43">
        <v>0.286036036036036</v>
      </c>
      <c r="K43">
        <v>0.85810810810810811</v>
      </c>
      <c r="L43">
        <v>0</v>
      </c>
      <c r="M43">
        <v>0.33333333333333331</v>
      </c>
      <c r="N43">
        <v>0.85810810810810811</v>
      </c>
      <c r="O43">
        <v>0</v>
      </c>
      <c r="P43">
        <v>0.30787878787878781</v>
      </c>
      <c r="Q43">
        <v>0.85810810810810811</v>
      </c>
      <c r="R43">
        <v>0</v>
      </c>
      <c r="S43" s="1" t="s">
        <v>204</v>
      </c>
      <c r="T43" s="1">
        <v>0</v>
      </c>
      <c r="U43" s="1">
        <v>12</v>
      </c>
      <c r="V43" s="1">
        <v>0</v>
      </c>
      <c r="W43" s="1">
        <v>0</v>
      </c>
      <c r="X43" s="1">
        <v>127</v>
      </c>
      <c r="Y43" s="1">
        <v>0</v>
      </c>
      <c r="Z43" s="1">
        <v>0</v>
      </c>
      <c r="AA43" s="1">
        <v>9</v>
      </c>
      <c r="AB43" s="1">
        <v>0</v>
      </c>
      <c r="AC43">
        <v>0.85810810810810811</v>
      </c>
      <c r="AD43">
        <v>1</v>
      </c>
      <c r="AE43">
        <v>0.92363636363636359</v>
      </c>
      <c r="AF43">
        <v>127</v>
      </c>
      <c r="AG43">
        <v>0</v>
      </c>
      <c r="AH43">
        <v>0</v>
      </c>
      <c r="AI43">
        <v>0</v>
      </c>
      <c r="AJ43">
        <v>12</v>
      </c>
      <c r="AK43">
        <v>0</v>
      </c>
      <c r="AL43">
        <v>9</v>
      </c>
      <c r="AM43">
        <v>0</v>
      </c>
      <c r="AN43">
        <v>0</v>
      </c>
      <c r="AO43">
        <v>0.85810810810810811</v>
      </c>
      <c r="AP43">
        <v>0.286036036036036</v>
      </c>
      <c r="AQ43">
        <v>0.33333333333333331</v>
      </c>
      <c r="AR43">
        <v>0.30787878787878781</v>
      </c>
      <c r="AS43">
        <v>148</v>
      </c>
      <c r="AT43">
        <v>0.73634952520087649</v>
      </c>
      <c r="AU43">
        <v>0.85810810810810811</v>
      </c>
      <c r="AV43">
        <v>0.79257985257985253</v>
      </c>
      <c r="AW43">
        <v>148</v>
      </c>
    </row>
    <row r="44" spans="1:49" x14ac:dyDescent="0.25">
      <c r="A44">
        <v>3</v>
      </c>
      <c r="B44" s="1" t="s">
        <v>47</v>
      </c>
      <c r="C44" s="1" t="s">
        <v>48</v>
      </c>
      <c r="D44" s="1" t="s">
        <v>77</v>
      </c>
      <c r="E44">
        <v>23.165772676467896</v>
      </c>
      <c r="F44">
        <v>590</v>
      </c>
      <c r="G44">
        <v>443</v>
      </c>
      <c r="H44">
        <v>147</v>
      </c>
      <c r="I44">
        <v>0.8571428571428571</v>
      </c>
      <c r="J44">
        <v>0.2857142857142857</v>
      </c>
      <c r="K44">
        <v>0.8571428571428571</v>
      </c>
      <c r="L44">
        <v>0</v>
      </c>
      <c r="M44">
        <v>0.33333333333333331</v>
      </c>
      <c r="N44">
        <v>0.8571428571428571</v>
      </c>
      <c r="O44">
        <v>0</v>
      </c>
      <c r="P44">
        <v>0.3076923076923076</v>
      </c>
      <c r="Q44">
        <v>0.8571428571428571</v>
      </c>
      <c r="R44">
        <v>0</v>
      </c>
      <c r="S44" s="1" t="s">
        <v>205</v>
      </c>
      <c r="T44" s="1">
        <v>0</v>
      </c>
      <c r="U44" s="1">
        <v>13</v>
      </c>
      <c r="V44" s="1">
        <v>0</v>
      </c>
      <c r="W44" s="1">
        <v>0</v>
      </c>
      <c r="X44" s="1">
        <v>126</v>
      </c>
      <c r="Y44" s="1">
        <v>0</v>
      </c>
      <c r="Z44" s="1">
        <v>0</v>
      </c>
      <c r="AA44" s="1">
        <v>8</v>
      </c>
      <c r="AB44" s="1">
        <v>0</v>
      </c>
      <c r="AC44">
        <v>0.8571428571428571</v>
      </c>
      <c r="AD44">
        <v>1</v>
      </c>
      <c r="AE44">
        <v>0.92307692307692302</v>
      </c>
      <c r="AF44">
        <v>126</v>
      </c>
      <c r="AG44">
        <v>0</v>
      </c>
      <c r="AH44">
        <v>0</v>
      </c>
      <c r="AI44">
        <v>0</v>
      </c>
      <c r="AJ44">
        <v>13</v>
      </c>
      <c r="AK44">
        <v>0</v>
      </c>
      <c r="AL44">
        <v>8</v>
      </c>
      <c r="AM44">
        <v>0</v>
      </c>
      <c r="AN44">
        <v>0</v>
      </c>
      <c r="AO44">
        <v>0.8571428571428571</v>
      </c>
      <c r="AP44">
        <v>0.2857142857142857</v>
      </c>
      <c r="AQ44">
        <v>0.33333333333333331</v>
      </c>
      <c r="AR44">
        <v>0.3076923076923076</v>
      </c>
      <c r="AS44">
        <v>147</v>
      </c>
      <c r="AT44">
        <v>0.73469387755102045</v>
      </c>
      <c r="AU44">
        <v>0.8571428571428571</v>
      </c>
      <c r="AV44">
        <v>0.79120879120879117</v>
      </c>
      <c r="AW44">
        <v>147</v>
      </c>
    </row>
    <row r="45" spans="1:49" x14ac:dyDescent="0.25">
      <c r="A45">
        <v>4</v>
      </c>
      <c r="B45" s="1" t="s">
        <v>47</v>
      </c>
      <c r="C45" s="1" t="s">
        <v>48</v>
      </c>
      <c r="D45" s="1" t="s">
        <v>77</v>
      </c>
      <c r="E45">
        <v>23.561225175857544</v>
      </c>
      <c r="F45">
        <v>590</v>
      </c>
      <c r="G45">
        <v>443</v>
      </c>
      <c r="H45">
        <v>147</v>
      </c>
      <c r="I45">
        <v>0.8571428571428571</v>
      </c>
      <c r="J45">
        <v>0.2857142857142857</v>
      </c>
      <c r="K45">
        <v>0.8571428571428571</v>
      </c>
      <c r="L45">
        <v>0</v>
      </c>
      <c r="M45">
        <v>0.33333333333333331</v>
      </c>
      <c r="N45">
        <v>0.8571428571428571</v>
      </c>
      <c r="O45">
        <v>0</v>
      </c>
      <c r="P45">
        <v>0.3076923076923076</v>
      </c>
      <c r="Q45">
        <v>0.8571428571428571</v>
      </c>
      <c r="R45">
        <v>0</v>
      </c>
      <c r="S45" s="1" t="s">
        <v>205</v>
      </c>
      <c r="T45" s="1">
        <v>0</v>
      </c>
      <c r="U45" s="1">
        <v>13</v>
      </c>
      <c r="V45" s="1">
        <v>0</v>
      </c>
      <c r="W45" s="1">
        <v>0</v>
      </c>
      <c r="X45" s="1">
        <v>126</v>
      </c>
      <c r="Y45" s="1">
        <v>0</v>
      </c>
      <c r="Z45" s="1">
        <v>0</v>
      </c>
      <c r="AA45" s="1">
        <v>8</v>
      </c>
      <c r="AB45" s="1">
        <v>0</v>
      </c>
      <c r="AC45">
        <v>0.8571428571428571</v>
      </c>
      <c r="AD45">
        <v>1</v>
      </c>
      <c r="AE45">
        <v>0.92307692307692302</v>
      </c>
      <c r="AF45">
        <v>126</v>
      </c>
      <c r="AG45">
        <v>0</v>
      </c>
      <c r="AH45">
        <v>0</v>
      </c>
      <c r="AI45">
        <v>0</v>
      </c>
      <c r="AJ45">
        <v>13</v>
      </c>
      <c r="AK45">
        <v>0</v>
      </c>
      <c r="AL45">
        <v>8</v>
      </c>
      <c r="AM45">
        <v>0</v>
      </c>
      <c r="AN45">
        <v>0</v>
      </c>
      <c r="AO45">
        <v>0.8571428571428571</v>
      </c>
      <c r="AP45">
        <v>0.2857142857142857</v>
      </c>
      <c r="AQ45">
        <v>0.33333333333333331</v>
      </c>
      <c r="AR45">
        <v>0.3076923076923076</v>
      </c>
      <c r="AS45">
        <v>147</v>
      </c>
      <c r="AT45">
        <v>0.73469387755102045</v>
      </c>
      <c r="AU45">
        <v>0.8571428571428571</v>
      </c>
      <c r="AV45">
        <v>0.79120879120879117</v>
      </c>
      <c r="AW45">
        <v>147</v>
      </c>
    </row>
    <row r="46" spans="1:49" s="3" customFormat="1" x14ac:dyDescent="0.25">
      <c r="A46" s="2" t="s">
        <v>147</v>
      </c>
      <c r="B46" s="2" t="str">
        <f>B45</f>
        <v>RE01</v>
      </c>
      <c r="C46" s="2" t="str">
        <f>C45</f>
        <v>usage</v>
      </c>
      <c r="D46" s="2" t="str">
        <f>D45</f>
        <v>Ternary</v>
      </c>
      <c r="E46" s="2">
        <f>SUM(E42:E45)</f>
        <v>91.643012285232544</v>
      </c>
      <c r="F46" s="2">
        <f>F45</f>
        <v>590</v>
      </c>
      <c r="G46" s="2">
        <f t="shared" ref="G46:H46" si="80">G45</f>
        <v>443</v>
      </c>
      <c r="H46" s="2">
        <f t="shared" si="80"/>
        <v>147</v>
      </c>
      <c r="I46" s="2">
        <f>SUM(I42:I45)/4</f>
        <v>0.85762548262548266</v>
      </c>
      <c r="J46" s="2">
        <f t="shared" ref="J46:L46" si="81">SUM(J42:J45)/4</f>
        <v>0.28587516087516085</v>
      </c>
      <c r="K46" s="2">
        <f t="shared" si="81"/>
        <v>0.85762548262548266</v>
      </c>
      <c r="L46" s="2">
        <f t="shared" si="81"/>
        <v>0</v>
      </c>
      <c r="M46" s="2">
        <f t="shared" ref="M46:R46" si="82">SUM(M42:M45)/4</f>
        <v>0.33333333333333331</v>
      </c>
      <c r="N46" s="2">
        <f t="shared" si="82"/>
        <v>0.85762548262548266</v>
      </c>
      <c r="O46" s="2">
        <f t="shared" si="82"/>
        <v>0</v>
      </c>
      <c r="P46" s="2">
        <f t="shared" si="82"/>
        <v>0.30778554778554768</v>
      </c>
      <c r="Q46" s="2">
        <f t="shared" si="82"/>
        <v>0.85762548262548266</v>
      </c>
      <c r="R46" s="2">
        <f t="shared" si="82"/>
        <v>0</v>
      </c>
      <c r="S46" s="2"/>
      <c r="T46" s="2">
        <f>ROUND(SUM(T42:T45)/4,0)</f>
        <v>0</v>
      </c>
      <c r="U46" s="2">
        <f>ROUND(SUM(U42:U45)/4,0)</f>
        <v>13</v>
      </c>
      <c r="V46" s="2">
        <f t="shared" ref="V46:AB46" si="83">ROUND(SUM(V42:V45)/4,0)</f>
        <v>0</v>
      </c>
      <c r="W46" s="2">
        <f t="shared" si="83"/>
        <v>0</v>
      </c>
      <c r="X46" s="2">
        <f t="shared" si="83"/>
        <v>127</v>
      </c>
      <c r="Y46" s="2">
        <f t="shared" si="83"/>
        <v>0</v>
      </c>
      <c r="Z46" s="2">
        <f t="shared" si="83"/>
        <v>0</v>
      </c>
      <c r="AA46" s="2">
        <f t="shared" si="83"/>
        <v>9</v>
      </c>
      <c r="AB46" s="2">
        <f t="shared" si="83"/>
        <v>0</v>
      </c>
      <c r="AC46" s="2">
        <f t="shared" ref="AC46" si="84">SUM(AC42:AC45)/4</f>
        <v>0.85762548262548266</v>
      </c>
      <c r="AD46" s="2">
        <f t="shared" ref="AD46:AE46" si="85">SUM(AD42:AD45)/4</f>
        <v>1</v>
      </c>
      <c r="AE46" s="2">
        <f t="shared" si="85"/>
        <v>0.92335664335664325</v>
      </c>
      <c r="AF46" s="2">
        <f>AF45</f>
        <v>126</v>
      </c>
      <c r="AG46" s="2">
        <f t="shared" ref="AG46:AI46" si="86">SUM(AG42:AG45)/4</f>
        <v>0</v>
      </c>
      <c r="AH46" s="2">
        <f t="shared" si="86"/>
        <v>0</v>
      </c>
      <c r="AI46" s="2">
        <f t="shared" si="86"/>
        <v>0</v>
      </c>
      <c r="AJ46" s="2">
        <f>AJ45</f>
        <v>13</v>
      </c>
      <c r="AK46" s="2">
        <f t="shared" ref="AK46:AM46" si="87">SUM(AK42:AK45)/4</f>
        <v>0</v>
      </c>
      <c r="AL46" s="2">
        <f t="shared" si="87"/>
        <v>8.5</v>
      </c>
      <c r="AM46" s="2">
        <f t="shared" si="87"/>
        <v>0</v>
      </c>
      <c r="AN46" s="2">
        <f>AN45</f>
        <v>0</v>
      </c>
      <c r="AO46" s="2">
        <f t="shared" ref="AO46:AR46" si="88">SUM(AO42:AO45)/4</f>
        <v>0.85762548262548266</v>
      </c>
      <c r="AP46" s="2">
        <f t="shared" si="88"/>
        <v>0.28587516087516085</v>
      </c>
      <c r="AQ46" s="2">
        <f t="shared" si="88"/>
        <v>0.33333333333333331</v>
      </c>
      <c r="AR46" s="2">
        <f t="shared" si="88"/>
        <v>0.30778554778554768</v>
      </c>
      <c r="AS46" s="2">
        <f>AS45</f>
        <v>147</v>
      </c>
      <c r="AT46" s="2">
        <f t="shared" ref="AT46:AV46" si="89">SUM(AT42:AT45)/4</f>
        <v>0.73552170137594841</v>
      </c>
      <c r="AU46" s="2">
        <f t="shared" si="89"/>
        <v>0.85762548262548266</v>
      </c>
      <c r="AV46" s="2">
        <f t="shared" si="89"/>
        <v>0.79189432189432185</v>
      </c>
      <c r="AW46" s="2">
        <f>AW45</f>
        <v>147</v>
      </c>
    </row>
    <row r="47" spans="1:49" x14ac:dyDescent="0.25">
      <c r="A47">
        <v>1</v>
      </c>
      <c r="B47" s="1" t="s">
        <v>49</v>
      </c>
      <c r="C47" s="1" t="s">
        <v>50</v>
      </c>
      <c r="D47" s="1" t="s">
        <v>77</v>
      </c>
      <c r="E47">
        <v>45.893701076507568</v>
      </c>
      <c r="F47">
        <v>1685</v>
      </c>
      <c r="G47">
        <v>1263</v>
      </c>
      <c r="H47">
        <v>422</v>
      </c>
      <c r="I47">
        <v>0.76066350710900477</v>
      </c>
      <c r="J47">
        <v>0.73901875901875902</v>
      </c>
      <c r="K47">
        <v>0.76066350710900477</v>
      </c>
      <c r="L47">
        <v>0</v>
      </c>
      <c r="M47">
        <v>0.65179361090846866</v>
      </c>
      <c r="N47">
        <v>0.76066350710900477</v>
      </c>
      <c r="O47">
        <v>0</v>
      </c>
      <c r="P47">
        <v>0.64924822823639639</v>
      </c>
      <c r="Q47">
        <v>0.76066350710900477</v>
      </c>
      <c r="R47">
        <v>0</v>
      </c>
      <c r="S47" s="1" t="s">
        <v>206</v>
      </c>
      <c r="T47" s="1">
        <v>15</v>
      </c>
      <c r="U47" s="1">
        <v>32</v>
      </c>
      <c r="V47" s="1">
        <v>26</v>
      </c>
      <c r="W47" s="1">
        <v>1</v>
      </c>
      <c r="X47" s="1">
        <v>168</v>
      </c>
      <c r="Y47" s="1">
        <v>11</v>
      </c>
      <c r="Z47" s="1">
        <v>6</v>
      </c>
      <c r="AA47" s="1">
        <v>25</v>
      </c>
      <c r="AB47" s="1">
        <v>138</v>
      </c>
      <c r="AC47">
        <v>0.7466666666666667</v>
      </c>
      <c r="AD47">
        <v>0.93333333333333324</v>
      </c>
      <c r="AE47">
        <v>0.82962962962962961</v>
      </c>
      <c r="AF47">
        <v>180</v>
      </c>
      <c r="AG47">
        <v>0.68181818181818177</v>
      </c>
      <c r="AH47">
        <v>0.20547945205479451</v>
      </c>
      <c r="AI47">
        <v>0.3157894736842104</v>
      </c>
      <c r="AJ47">
        <v>73</v>
      </c>
      <c r="AK47">
        <v>0.80232558139534893</v>
      </c>
      <c r="AL47">
        <v>169</v>
      </c>
      <c r="AM47">
        <v>0.78857142857142859</v>
      </c>
      <c r="AN47">
        <v>0.81656804733727806</v>
      </c>
      <c r="AO47">
        <v>0.76066350710900477</v>
      </c>
      <c r="AP47">
        <v>0.73901875901875902</v>
      </c>
      <c r="AQ47">
        <v>0.65179361090846866</v>
      </c>
      <c r="AR47">
        <v>0.64924822823639639</v>
      </c>
      <c r="AS47">
        <v>422</v>
      </c>
      <c r="AT47">
        <v>0.75223056564288793</v>
      </c>
      <c r="AU47">
        <v>0.76066350710900477</v>
      </c>
      <c r="AV47">
        <v>0.72980802883434759</v>
      </c>
      <c r="AW47">
        <v>422</v>
      </c>
    </row>
    <row r="48" spans="1:49" x14ac:dyDescent="0.25">
      <c r="A48">
        <v>2</v>
      </c>
      <c r="B48" s="1" t="s">
        <v>49</v>
      </c>
      <c r="C48" s="1" t="s">
        <v>50</v>
      </c>
      <c r="D48" s="1" t="s">
        <v>77</v>
      </c>
      <c r="E48">
        <v>48.260973930358887</v>
      </c>
      <c r="F48">
        <v>1685</v>
      </c>
      <c r="G48">
        <v>1264</v>
      </c>
      <c r="H48">
        <v>421</v>
      </c>
      <c r="I48">
        <v>0.73396674584323041</v>
      </c>
      <c r="J48">
        <v>0.64609570409777295</v>
      </c>
      <c r="K48">
        <v>0.73396674584323041</v>
      </c>
      <c r="L48">
        <v>0</v>
      </c>
      <c r="M48">
        <v>0.61346928566760084</v>
      </c>
      <c r="N48">
        <v>0.73396674584323041</v>
      </c>
      <c r="O48">
        <v>0</v>
      </c>
      <c r="P48">
        <v>0.59301955905729486</v>
      </c>
      <c r="Q48">
        <v>0.73396674584323041</v>
      </c>
      <c r="R48">
        <v>0</v>
      </c>
      <c r="S48" s="1" t="s">
        <v>207</v>
      </c>
      <c r="T48" s="1">
        <v>8</v>
      </c>
      <c r="U48" s="1">
        <v>31</v>
      </c>
      <c r="V48" s="1">
        <v>34</v>
      </c>
      <c r="W48" s="1">
        <v>8</v>
      </c>
      <c r="X48" s="1">
        <v>152</v>
      </c>
      <c r="Y48" s="1">
        <v>19</v>
      </c>
      <c r="Z48" s="1">
        <v>2</v>
      </c>
      <c r="AA48" s="1">
        <v>18</v>
      </c>
      <c r="AB48" s="1">
        <v>149</v>
      </c>
      <c r="AC48">
        <v>0.75621890547263682</v>
      </c>
      <c r="AD48">
        <v>0.84916201117318435</v>
      </c>
      <c r="AE48">
        <v>0.79999999999999993</v>
      </c>
      <c r="AF48">
        <v>179</v>
      </c>
      <c r="AG48">
        <v>0.44444444444444442</v>
      </c>
      <c r="AH48">
        <v>0.1095890410958904</v>
      </c>
      <c r="AI48">
        <v>0.17582417582417581</v>
      </c>
      <c r="AJ48">
        <v>73</v>
      </c>
      <c r="AK48">
        <v>0.8032345013477088</v>
      </c>
      <c r="AL48">
        <v>169</v>
      </c>
      <c r="AM48">
        <v>0.73762376237623761</v>
      </c>
      <c r="AN48">
        <v>0.88165680473372776</v>
      </c>
      <c r="AO48">
        <v>0.73396674584323041</v>
      </c>
      <c r="AP48">
        <v>0.64609570409777295</v>
      </c>
      <c r="AQ48">
        <v>0.61346928566760084</v>
      </c>
      <c r="AR48">
        <v>0.59301955905729486</v>
      </c>
      <c r="AS48">
        <v>421</v>
      </c>
      <c r="AT48">
        <v>0.69469369207988263</v>
      </c>
      <c r="AU48">
        <v>0.73396674584323041</v>
      </c>
      <c r="AV48">
        <v>0.69306839801170461</v>
      </c>
      <c r="AW48">
        <v>421</v>
      </c>
    </row>
    <row r="49" spans="1:49" x14ac:dyDescent="0.25">
      <c r="A49">
        <v>3</v>
      </c>
      <c r="B49" s="1" t="s">
        <v>49</v>
      </c>
      <c r="C49" s="1" t="s">
        <v>50</v>
      </c>
      <c r="D49" s="1" t="s">
        <v>77</v>
      </c>
      <c r="E49">
        <v>48.652488946914673</v>
      </c>
      <c r="F49">
        <v>1685</v>
      </c>
      <c r="G49">
        <v>1264</v>
      </c>
      <c r="H49">
        <v>421</v>
      </c>
      <c r="I49">
        <v>0.74346793349168649</v>
      </c>
      <c r="J49">
        <v>0.6969736865389039</v>
      </c>
      <c r="K49">
        <v>0.74346793349168649</v>
      </c>
      <c r="L49">
        <v>0</v>
      </c>
      <c r="M49">
        <v>0.65725770134248607</v>
      </c>
      <c r="N49">
        <v>0.74346793349168649</v>
      </c>
      <c r="O49">
        <v>0</v>
      </c>
      <c r="P49">
        <v>0.66284225202900593</v>
      </c>
      <c r="Q49">
        <v>0.74346793349168649</v>
      </c>
      <c r="R49">
        <v>0</v>
      </c>
      <c r="S49" s="1" t="s">
        <v>208</v>
      </c>
      <c r="T49" s="1">
        <v>22</v>
      </c>
      <c r="U49" s="1">
        <v>27</v>
      </c>
      <c r="V49" s="1">
        <v>23</v>
      </c>
      <c r="W49" s="1">
        <v>10</v>
      </c>
      <c r="X49" s="1">
        <v>154</v>
      </c>
      <c r="Y49" s="1">
        <v>15</v>
      </c>
      <c r="Z49" s="1">
        <v>7</v>
      </c>
      <c r="AA49" s="1">
        <v>26</v>
      </c>
      <c r="AB49" s="1">
        <v>137</v>
      </c>
      <c r="AC49">
        <v>0.7439613526570048</v>
      </c>
      <c r="AD49">
        <v>0.86033519553072624</v>
      </c>
      <c r="AE49">
        <v>0.79792746113989643</v>
      </c>
      <c r="AF49">
        <v>179</v>
      </c>
      <c r="AG49">
        <v>0.5641025641025641</v>
      </c>
      <c r="AH49">
        <v>0.30555555555555558</v>
      </c>
      <c r="AI49">
        <v>0.3963963963963964</v>
      </c>
      <c r="AJ49">
        <v>72</v>
      </c>
      <c r="AK49">
        <v>0.79420289855072468</v>
      </c>
      <c r="AL49">
        <v>170</v>
      </c>
      <c r="AM49">
        <v>0.78285714285714281</v>
      </c>
      <c r="AN49">
        <v>0.80588235294117649</v>
      </c>
      <c r="AO49">
        <v>0.74346793349168649</v>
      </c>
      <c r="AP49">
        <v>0.6969736865389039</v>
      </c>
      <c r="AQ49">
        <v>0.65725770134248607</v>
      </c>
      <c r="AR49">
        <v>0.66284225202900593</v>
      </c>
      <c r="AS49">
        <v>421</v>
      </c>
      <c r="AT49">
        <v>0.72890779341259559</v>
      </c>
      <c r="AU49">
        <v>0.74346793349168649</v>
      </c>
      <c r="AV49">
        <v>0.72775308512637815</v>
      </c>
      <c r="AW49">
        <v>421</v>
      </c>
    </row>
    <row r="50" spans="1:49" x14ac:dyDescent="0.25">
      <c r="A50">
        <v>4</v>
      </c>
      <c r="B50" s="1" t="s">
        <v>49</v>
      </c>
      <c r="C50" s="1" t="s">
        <v>50</v>
      </c>
      <c r="D50" s="1" t="s">
        <v>77</v>
      </c>
      <c r="E50">
        <v>48.297876596450806</v>
      </c>
      <c r="F50">
        <v>1685</v>
      </c>
      <c r="G50">
        <v>1264</v>
      </c>
      <c r="H50">
        <v>421</v>
      </c>
      <c r="I50">
        <v>0.75771971496437052</v>
      </c>
      <c r="J50">
        <v>0.7339662059983042</v>
      </c>
      <c r="K50">
        <v>0.75771971496437052</v>
      </c>
      <c r="L50">
        <v>0</v>
      </c>
      <c r="M50">
        <v>0.65713346482577251</v>
      </c>
      <c r="N50">
        <v>0.75771971496437052</v>
      </c>
      <c r="O50">
        <v>0</v>
      </c>
      <c r="P50">
        <v>0.66083164147680273</v>
      </c>
      <c r="Q50">
        <v>0.75771971496437041</v>
      </c>
      <c r="R50">
        <v>0</v>
      </c>
      <c r="S50" s="1" t="s">
        <v>209</v>
      </c>
      <c r="T50" s="1">
        <v>18</v>
      </c>
      <c r="U50" s="1">
        <v>31</v>
      </c>
      <c r="V50" s="1">
        <v>23</v>
      </c>
      <c r="W50" s="1">
        <v>3</v>
      </c>
      <c r="X50" s="1">
        <v>165</v>
      </c>
      <c r="Y50" s="1">
        <v>12</v>
      </c>
      <c r="Z50" s="1">
        <v>6</v>
      </c>
      <c r="AA50" s="1">
        <v>27</v>
      </c>
      <c r="AB50" s="1">
        <v>136</v>
      </c>
      <c r="AC50">
        <v>0.73991031390134532</v>
      </c>
      <c r="AD50">
        <v>0.91666666666666663</v>
      </c>
      <c r="AE50">
        <v>0.81885856079404473</v>
      </c>
      <c r="AF50">
        <v>180</v>
      </c>
      <c r="AG50">
        <v>0.66666666666666663</v>
      </c>
      <c r="AH50">
        <v>0.25</v>
      </c>
      <c r="AI50">
        <v>0.36363636363636359</v>
      </c>
      <c r="AJ50">
        <v>72</v>
      </c>
      <c r="AK50">
        <v>0.79999999999999982</v>
      </c>
      <c r="AL50">
        <v>169</v>
      </c>
      <c r="AM50">
        <v>0.79532163742690054</v>
      </c>
      <c r="AN50">
        <v>0.80473372781065089</v>
      </c>
      <c r="AO50">
        <v>0.75771971496437052</v>
      </c>
      <c r="AP50">
        <v>0.7339662059983042</v>
      </c>
      <c r="AQ50">
        <v>0.65713346482577251</v>
      </c>
      <c r="AR50">
        <v>0.66083164147680273</v>
      </c>
      <c r="AS50">
        <v>421</v>
      </c>
      <c r="AT50">
        <v>0.74962758486315517</v>
      </c>
      <c r="AU50">
        <v>0.75771971496437052</v>
      </c>
      <c r="AV50">
        <v>0.73343553236281755</v>
      </c>
      <c r="AW50">
        <v>421</v>
      </c>
    </row>
    <row r="51" spans="1:49" s="3" customFormat="1" x14ac:dyDescent="0.25">
      <c r="A51" s="2" t="s">
        <v>147</v>
      </c>
      <c r="B51" s="2" t="str">
        <f>B50</f>
        <v>RE03</v>
      </c>
      <c r="C51" s="2" t="str">
        <f>C50</f>
        <v>critics</v>
      </c>
      <c r="D51" s="2" t="str">
        <f>D50</f>
        <v>Ternary</v>
      </c>
      <c r="E51" s="2">
        <f>SUM(E47:E50)</f>
        <v>191.10504055023193</v>
      </c>
      <c r="F51" s="2">
        <f>F50</f>
        <v>1685</v>
      </c>
      <c r="G51" s="2">
        <f t="shared" ref="G51:H51" si="90">G50</f>
        <v>1264</v>
      </c>
      <c r="H51" s="2">
        <f t="shared" si="90"/>
        <v>421</v>
      </c>
      <c r="I51" s="2">
        <f>SUM(I47:I50)/4</f>
        <v>0.74895447535207305</v>
      </c>
      <c r="J51" s="2">
        <f t="shared" ref="J51:L51" si="91">SUM(J47:J50)/4</f>
        <v>0.70401358891343502</v>
      </c>
      <c r="K51" s="2">
        <f t="shared" si="91"/>
        <v>0.74895447535207305</v>
      </c>
      <c r="L51" s="2">
        <f t="shared" si="91"/>
        <v>0</v>
      </c>
      <c r="M51" s="2">
        <f t="shared" ref="M51:R51" si="92">SUM(M47:M50)/4</f>
        <v>0.64491351568608202</v>
      </c>
      <c r="N51" s="2">
        <f t="shared" si="92"/>
        <v>0.74895447535207305</v>
      </c>
      <c r="O51" s="2">
        <f t="shared" si="92"/>
        <v>0</v>
      </c>
      <c r="P51" s="2">
        <f t="shared" si="92"/>
        <v>0.64148542019987498</v>
      </c>
      <c r="Q51" s="2">
        <f t="shared" si="92"/>
        <v>0.74895447535207293</v>
      </c>
      <c r="R51" s="2">
        <f t="shared" si="92"/>
        <v>0</v>
      </c>
      <c r="S51" s="2"/>
      <c r="T51" s="2">
        <f>ROUND(SUM(T47:T50)/4,0)</f>
        <v>16</v>
      </c>
      <c r="U51" s="2">
        <f>ROUND(SUM(U47:U50)/4,0)</f>
        <v>30</v>
      </c>
      <c r="V51" s="2">
        <f t="shared" ref="V51:AB51" si="93">ROUND(SUM(V47:V50)/4,0)</f>
        <v>27</v>
      </c>
      <c r="W51" s="2">
        <f t="shared" si="93"/>
        <v>6</v>
      </c>
      <c r="X51" s="2">
        <f t="shared" si="93"/>
        <v>160</v>
      </c>
      <c r="Y51" s="2">
        <f t="shared" si="93"/>
        <v>14</v>
      </c>
      <c r="Z51" s="2">
        <f t="shared" si="93"/>
        <v>5</v>
      </c>
      <c r="AA51" s="2">
        <f t="shared" si="93"/>
        <v>24</v>
      </c>
      <c r="AB51" s="2">
        <f t="shared" si="93"/>
        <v>140</v>
      </c>
      <c r="AC51" s="2">
        <f t="shared" ref="AC51" si="94">SUM(AC47:AC50)/4</f>
        <v>0.74668930967441349</v>
      </c>
      <c r="AD51" s="2">
        <f t="shared" ref="AD51:AE51" si="95">SUM(AD47:AD50)/4</f>
        <v>0.88987430167597759</v>
      </c>
      <c r="AE51" s="2">
        <f t="shared" si="95"/>
        <v>0.81160391289089262</v>
      </c>
      <c r="AF51" s="2">
        <f>AF50</f>
        <v>180</v>
      </c>
      <c r="AG51" s="2">
        <f t="shared" ref="AG51:AI51" si="96">SUM(AG47:AG50)/4</f>
        <v>0.58925796425796428</v>
      </c>
      <c r="AH51" s="2">
        <f t="shared" si="96"/>
        <v>0.21765601217656011</v>
      </c>
      <c r="AI51" s="2">
        <f t="shared" si="96"/>
        <v>0.31291160238528654</v>
      </c>
      <c r="AJ51" s="2">
        <f>AJ50</f>
        <v>72</v>
      </c>
      <c r="AK51" s="2">
        <f t="shared" ref="AK51:AM51" si="97">SUM(AK47:AK50)/4</f>
        <v>0.79994074532344561</v>
      </c>
      <c r="AL51" s="2">
        <f t="shared" si="97"/>
        <v>169.25</v>
      </c>
      <c r="AM51" s="2">
        <f t="shared" si="97"/>
        <v>0.77609349280792739</v>
      </c>
      <c r="AN51" s="2">
        <f>AN50</f>
        <v>0.80473372781065089</v>
      </c>
      <c r="AO51" s="2">
        <f t="shared" ref="AO51:AR51" si="98">SUM(AO47:AO50)/4</f>
        <v>0.74895447535207305</v>
      </c>
      <c r="AP51" s="2">
        <f t="shared" si="98"/>
        <v>0.70401358891343502</v>
      </c>
      <c r="AQ51" s="2">
        <f t="shared" si="98"/>
        <v>0.64491351568608202</v>
      </c>
      <c r="AR51" s="2">
        <f t="shared" si="98"/>
        <v>0.64148542019987498</v>
      </c>
      <c r="AS51" s="2">
        <f>AS50</f>
        <v>421</v>
      </c>
      <c r="AT51" s="2">
        <f t="shared" ref="AT51:AV51" si="99">SUM(AT47:AT50)/4</f>
        <v>0.73136490899963025</v>
      </c>
      <c r="AU51" s="2">
        <f t="shared" si="99"/>
        <v>0.74895447535207305</v>
      </c>
      <c r="AV51" s="2">
        <f t="shared" si="99"/>
        <v>0.721016261083812</v>
      </c>
      <c r="AW51" s="2">
        <f>AW50</f>
        <v>421</v>
      </c>
    </row>
    <row r="52" spans="1:49" x14ac:dyDescent="0.25">
      <c r="A52">
        <v>1</v>
      </c>
      <c r="B52" s="1" t="s">
        <v>51</v>
      </c>
      <c r="C52" s="1" t="s">
        <v>52</v>
      </c>
      <c r="D52" s="1" t="s">
        <v>77</v>
      </c>
      <c r="E52">
        <v>178.83331036567688</v>
      </c>
      <c r="F52">
        <v>7428</v>
      </c>
      <c r="G52">
        <v>5571</v>
      </c>
      <c r="H52">
        <v>1857</v>
      </c>
      <c r="I52">
        <v>0.78459881529348408</v>
      </c>
      <c r="J52">
        <v>0.72482827007935402</v>
      </c>
      <c r="K52">
        <v>0.78459881529348408</v>
      </c>
      <c r="L52">
        <v>0</v>
      </c>
      <c r="M52">
        <v>0.74161905047369048</v>
      </c>
      <c r="N52">
        <v>0.78459881529348408</v>
      </c>
      <c r="O52">
        <v>0</v>
      </c>
      <c r="P52">
        <v>0.73218235100186269</v>
      </c>
      <c r="Q52">
        <v>0.78459881529348408</v>
      </c>
      <c r="R52">
        <v>0</v>
      </c>
      <c r="S52" s="1" t="s">
        <v>210</v>
      </c>
      <c r="T52" s="1">
        <v>183</v>
      </c>
      <c r="U52" s="1">
        <v>28</v>
      </c>
      <c r="V52" s="1">
        <v>68</v>
      </c>
      <c r="W52" s="1">
        <v>28</v>
      </c>
      <c r="X52" s="1">
        <v>313</v>
      </c>
      <c r="Y52" s="1">
        <v>85</v>
      </c>
      <c r="Z52" s="1">
        <v>109</v>
      </c>
      <c r="AA52" s="1">
        <v>82</v>
      </c>
      <c r="AB52" s="1">
        <v>961</v>
      </c>
      <c r="AC52">
        <v>0.73995271867612289</v>
      </c>
      <c r="AD52">
        <v>0.73474178403755863</v>
      </c>
      <c r="AE52">
        <v>0.73733804475853937</v>
      </c>
      <c r="AF52">
        <v>426</v>
      </c>
      <c r="AG52">
        <v>0.57187500000000002</v>
      </c>
      <c r="AH52">
        <v>0.65591397849462363</v>
      </c>
      <c r="AI52">
        <v>0.61101836393989983</v>
      </c>
      <c r="AJ52">
        <v>279</v>
      </c>
      <c r="AK52">
        <v>0.84819064430714908</v>
      </c>
      <c r="AL52">
        <v>1152</v>
      </c>
      <c r="AM52">
        <v>0.86265709156193893</v>
      </c>
      <c r="AN52">
        <v>0.83420138888888884</v>
      </c>
      <c r="AO52">
        <v>0.78459881529348408</v>
      </c>
      <c r="AP52">
        <v>0.72482827007935402</v>
      </c>
      <c r="AQ52">
        <v>0.74161905047369048</v>
      </c>
      <c r="AR52">
        <v>0.73218235100186269</v>
      </c>
      <c r="AS52">
        <v>1857</v>
      </c>
      <c r="AT52">
        <v>0.79082065300774462</v>
      </c>
      <c r="AU52">
        <v>0.78459881529348408</v>
      </c>
      <c r="AV52">
        <v>0.78712749210996524</v>
      </c>
      <c r="AW52">
        <v>1857</v>
      </c>
    </row>
    <row r="53" spans="1:49" x14ac:dyDescent="0.25">
      <c r="A53">
        <v>2</v>
      </c>
      <c r="B53" s="1" t="s">
        <v>51</v>
      </c>
      <c r="C53" s="1" t="s">
        <v>52</v>
      </c>
      <c r="D53" s="1" t="s">
        <v>77</v>
      </c>
      <c r="E53">
        <v>180.52032065391541</v>
      </c>
      <c r="F53">
        <v>7428</v>
      </c>
      <c r="G53">
        <v>5571</v>
      </c>
      <c r="H53">
        <v>1857</v>
      </c>
      <c r="I53">
        <v>0.78890683898761438</v>
      </c>
      <c r="J53">
        <v>0.72683395310058641</v>
      </c>
      <c r="K53">
        <v>0.78890683898761438</v>
      </c>
      <c r="L53">
        <v>0</v>
      </c>
      <c r="M53">
        <v>0.72747512178807605</v>
      </c>
      <c r="N53">
        <v>0.78890683898761438</v>
      </c>
      <c r="O53">
        <v>0</v>
      </c>
      <c r="P53">
        <v>0.72713046361848432</v>
      </c>
      <c r="Q53">
        <v>0.78890683898761427</v>
      </c>
      <c r="R53">
        <v>0</v>
      </c>
      <c r="S53" s="1" t="s">
        <v>211</v>
      </c>
      <c r="T53" s="1">
        <v>167</v>
      </c>
      <c r="U53" s="1">
        <v>32</v>
      </c>
      <c r="V53" s="1">
        <v>80</v>
      </c>
      <c r="W53" s="1">
        <v>34</v>
      </c>
      <c r="X53" s="1">
        <v>309</v>
      </c>
      <c r="Y53" s="1">
        <v>83</v>
      </c>
      <c r="Z53" s="1">
        <v>83</v>
      </c>
      <c r="AA53" s="1">
        <v>80</v>
      </c>
      <c r="AB53" s="1">
        <v>989</v>
      </c>
      <c r="AC53">
        <v>0.73396674584323041</v>
      </c>
      <c r="AD53">
        <v>0.72535211267605637</v>
      </c>
      <c r="AE53">
        <v>0.72963400236127507</v>
      </c>
      <c r="AF53">
        <v>426</v>
      </c>
      <c r="AG53">
        <v>0.5880281690140845</v>
      </c>
      <c r="AH53">
        <v>0.59856630824372759</v>
      </c>
      <c r="AI53">
        <v>0.59325044404973359</v>
      </c>
      <c r="AJ53">
        <v>279</v>
      </c>
      <c r="AK53">
        <v>0.85850694444444431</v>
      </c>
      <c r="AL53">
        <v>1152</v>
      </c>
      <c r="AM53">
        <v>0.85850694444444442</v>
      </c>
      <c r="AN53">
        <v>0.85850694444444442</v>
      </c>
      <c r="AO53">
        <v>0.78890683898761438</v>
      </c>
      <c r="AP53">
        <v>0.72683395310058641</v>
      </c>
      <c r="AQ53">
        <v>0.72747512178807605</v>
      </c>
      <c r="AR53">
        <v>0.72713046361848432</v>
      </c>
      <c r="AS53">
        <v>1857</v>
      </c>
      <c r="AT53">
        <v>0.78929978076690666</v>
      </c>
      <c r="AU53">
        <v>0.78890683898761438</v>
      </c>
      <c r="AV53">
        <v>0.78909044636283188</v>
      </c>
      <c r="AW53">
        <v>1857</v>
      </c>
    </row>
    <row r="54" spans="1:49" x14ac:dyDescent="0.25">
      <c r="A54">
        <v>3</v>
      </c>
      <c r="B54" s="1" t="s">
        <v>51</v>
      </c>
      <c r="C54" s="1" t="s">
        <v>52</v>
      </c>
      <c r="D54" s="1" t="s">
        <v>77</v>
      </c>
      <c r="E54">
        <v>181.64100742340088</v>
      </c>
      <c r="F54">
        <v>7428</v>
      </c>
      <c r="G54">
        <v>5571</v>
      </c>
      <c r="H54">
        <v>1857</v>
      </c>
      <c r="I54">
        <v>0.76952073236402796</v>
      </c>
      <c r="J54">
        <v>0.69996091173824704</v>
      </c>
      <c r="K54">
        <v>0.76952073236402796</v>
      </c>
      <c r="L54">
        <v>0</v>
      </c>
      <c r="M54">
        <v>0.72380846458680403</v>
      </c>
      <c r="N54">
        <v>0.76952073236402796</v>
      </c>
      <c r="O54">
        <v>0</v>
      </c>
      <c r="P54">
        <v>0.71028823209569447</v>
      </c>
      <c r="Q54">
        <v>0.76952073236402807</v>
      </c>
      <c r="R54">
        <v>0</v>
      </c>
      <c r="S54" s="1" t="s">
        <v>212</v>
      </c>
      <c r="T54" s="1">
        <v>175</v>
      </c>
      <c r="U54" s="1">
        <v>39</v>
      </c>
      <c r="V54" s="1">
        <v>65</v>
      </c>
      <c r="W54" s="1">
        <v>43</v>
      </c>
      <c r="X54" s="1">
        <v>308</v>
      </c>
      <c r="Y54" s="1">
        <v>75</v>
      </c>
      <c r="Z54" s="1">
        <v>110</v>
      </c>
      <c r="AA54" s="1">
        <v>96</v>
      </c>
      <c r="AB54" s="1">
        <v>946</v>
      </c>
      <c r="AC54">
        <v>0.69525959367945822</v>
      </c>
      <c r="AD54">
        <v>0.72300469483568075</v>
      </c>
      <c r="AE54">
        <v>0.70886075949367078</v>
      </c>
      <c r="AF54">
        <v>426</v>
      </c>
      <c r="AG54">
        <v>0.53353658536585369</v>
      </c>
      <c r="AH54">
        <v>0.62724014336917566</v>
      </c>
      <c r="AI54">
        <v>0.57660626029654027</v>
      </c>
      <c r="AJ54">
        <v>279</v>
      </c>
      <c r="AK54">
        <v>0.84539767649687236</v>
      </c>
      <c r="AL54">
        <v>1152</v>
      </c>
      <c r="AM54">
        <v>0.87108655616942909</v>
      </c>
      <c r="AN54">
        <v>0.82118055555555558</v>
      </c>
      <c r="AO54">
        <v>0.76952073236402796</v>
      </c>
      <c r="AP54">
        <v>0.69996091173824704</v>
      </c>
      <c r="AQ54">
        <v>0.72380846458680403</v>
      </c>
      <c r="AR54">
        <v>0.71028823209569447</v>
      </c>
      <c r="AS54">
        <v>1857</v>
      </c>
      <c r="AT54">
        <v>0.78003716043710547</v>
      </c>
      <c r="AU54">
        <v>0.76952073236402796</v>
      </c>
      <c r="AV54">
        <v>0.77369195126086987</v>
      </c>
      <c r="AW54">
        <v>1857</v>
      </c>
    </row>
    <row r="55" spans="1:49" x14ac:dyDescent="0.25">
      <c r="A55">
        <v>4</v>
      </c>
      <c r="B55" s="1" t="s">
        <v>51</v>
      </c>
      <c r="C55" s="1" t="s">
        <v>52</v>
      </c>
      <c r="D55" s="1" t="s">
        <v>77</v>
      </c>
      <c r="E55">
        <v>180.68420052528381</v>
      </c>
      <c r="F55">
        <v>7428</v>
      </c>
      <c r="G55">
        <v>5571</v>
      </c>
      <c r="H55">
        <v>1857</v>
      </c>
      <c r="I55">
        <v>0.77705977382875602</v>
      </c>
      <c r="J55">
        <v>0.70898638138005932</v>
      </c>
      <c r="K55">
        <v>0.77705977382875602</v>
      </c>
      <c r="L55">
        <v>0</v>
      </c>
      <c r="M55">
        <v>0.72595315904139435</v>
      </c>
      <c r="N55">
        <v>0.77705977382875602</v>
      </c>
      <c r="O55">
        <v>0</v>
      </c>
      <c r="P55">
        <v>0.71594507497518445</v>
      </c>
      <c r="Q55">
        <v>0.77705977382875602</v>
      </c>
      <c r="R55">
        <v>0</v>
      </c>
      <c r="S55" s="1" t="s">
        <v>213</v>
      </c>
      <c r="T55" s="1">
        <v>161</v>
      </c>
      <c r="U55" s="1">
        <v>45</v>
      </c>
      <c r="V55" s="1">
        <v>74</v>
      </c>
      <c r="W55" s="1">
        <v>33</v>
      </c>
      <c r="X55" s="1">
        <v>330</v>
      </c>
      <c r="Y55" s="1">
        <v>62</v>
      </c>
      <c r="Z55" s="1">
        <v>83</v>
      </c>
      <c r="AA55" s="1">
        <v>117</v>
      </c>
      <c r="AB55" s="1">
        <v>952</v>
      </c>
      <c r="AC55">
        <v>0.67073170731707321</v>
      </c>
      <c r="AD55">
        <v>0.77647058823529413</v>
      </c>
      <c r="AE55">
        <v>0.71973827699018544</v>
      </c>
      <c r="AF55">
        <v>425</v>
      </c>
      <c r="AG55">
        <v>0.58122743682310474</v>
      </c>
      <c r="AH55">
        <v>0.57499999999999996</v>
      </c>
      <c r="AI55">
        <v>0.57809694793536803</v>
      </c>
      <c r="AJ55">
        <v>280</v>
      </c>
      <c r="AK55">
        <v>0.84999999999999987</v>
      </c>
      <c r="AL55">
        <v>1152</v>
      </c>
      <c r="AM55">
        <v>0.875</v>
      </c>
      <c r="AN55">
        <v>0.82638888888888884</v>
      </c>
      <c r="AO55">
        <v>0.77705977382875602</v>
      </c>
      <c r="AP55">
        <v>0.70898638138005932</v>
      </c>
      <c r="AQ55">
        <v>0.72595315904139435</v>
      </c>
      <c r="AR55">
        <v>0.71594507497518445</v>
      </c>
      <c r="AS55">
        <v>1857</v>
      </c>
      <c r="AT55">
        <v>0.78395512004320167</v>
      </c>
      <c r="AU55">
        <v>0.77705977382875602</v>
      </c>
      <c r="AV55">
        <v>0.77919004477260734</v>
      </c>
      <c r="AW55">
        <v>1857</v>
      </c>
    </row>
    <row r="56" spans="1:49" s="3" customFormat="1" x14ac:dyDescent="0.25">
      <c r="A56" s="2" t="s">
        <v>147</v>
      </c>
      <c r="B56" s="2" t="str">
        <f>B55</f>
        <v>SM01</v>
      </c>
      <c r="C56" s="2" t="str">
        <f>C55</f>
        <v>sb10k</v>
      </c>
      <c r="D56" s="2" t="str">
        <f>D55</f>
        <v>Ternary</v>
      </c>
      <c r="E56" s="2">
        <f>SUM(E52:E55)</f>
        <v>721.67883896827698</v>
      </c>
      <c r="F56" s="2">
        <f>F55</f>
        <v>7428</v>
      </c>
      <c r="G56" s="2">
        <f t="shared" ref="G56:H56" si="100">G55</f>
        <v>5571</v>
      </c>
      <c r="H56" s="2">
        <f t="shared" si="100"/>
        <v>1857</v>
      </c>
      <c r="I56" s="2">
        <f>SUM(I52:I55)/4</f>
        <v>0.78002154011847069</v>
      </c>
      <c r="J56" s="2">
        <f t="shared" ref="J56:L56" si="101">SUM(J52:J55)/4</f>
        <v>0.71515237907456175</v>
      </c>
      <c r="K56" s="2">
        <f t="shared" si="101"/>
        <v>0.78002154011847069</v>
      </c>
      <c r="L56" s="2">
        <f t="shared" si="101"/>
        <v>0</v>
      </c>
      <c r="M56" s="2">
        <f t="shared" ref="M56:R56" si="102">SUM(M52:M55)/4</f>
        <v>0.7297139489724912</v>
      </c>
      <c r="N56" s="2">
        <f t="shared" si="102"/>
        <v>0.78002154011847069</v>
      </c>
      <c r="O56" s="2">
        <f t="shared" si="102"/>
        <v>0</v>
      </c>
      <c r="P56" s="2">
        <f t="shared" si="102"/>
        <v>0.72138653042280643</v>
      </c>
      <c r="Q56" s="2">
        <f t="shared" si="102"/>
        <v>0.78002154011847069</v>
      </c>
      <c r="R56" s="2">
        <f t="shared" si="102"/>
        <v>0</v>
      </c>
      <c r="S56" s="2"/>
      <c r="T56" s="2">
        <f>ROUND(SUM(T52:T55)/4,0)</f>
        <v>172</v>
      </c>
      <c r="U56" s="2">
        <f>ROUND(SUM(U52:U55)/4,0)</f>
        <v>36</v>
      </c>
      <c r="V56" s="2">
        <f t="shared" ref="V56:AB56" si="103">ROUND(SUM(V52:V55)/4,0)</f>
        <v>72</v>
      </c>
      <c r="W56" s="2">
        <f t="shared" si="103"/>
        <v>35</v>
      </c>
      <c r="X56" s="2">
        <f t="shared" si="103"/>
        <v>315</v>
      </c>
      <c r="Y56" s="2">
        <f t="shared" si="103"/>
        <v>76</v>
      </c>
      <c r="Z56" s="2">
        <f t="shared" si="103"/>
        <v>96</v>
      </c>
      <c r="AA56" s="2">
        <f t="shared" si="103"/>
        <v>94</v>
      </c>
      <c r="AB56" s="2">
        <f t="shared" si="103"/>
        <v>962</v>
      </c>
      <c r="AC56" s="2">
        <f t="shared" ref="AC56" si="104">SUM(AC52:AC55)/4</f>
        <v>0.70997769137897115</v>
      </c>
      <c r="AD56" s="2">
        <f t="shared" ref="AD56:AE56" si="105">SUM(AD52:AD55)/4</f>
        <v>0.7398922949461475</v>
      </c>
      <c r="AE56" s="2">
        <f t="shared" si="105"/>
        <v>0.72389277090091764</v>
      </c>
      <c r="AF56" s="2">
        <f>AF55</f>
        <v>425</v>
      </c>
      <c r="AG56" s="2">
        <f t="shared" ref="AG56:AI56" si="106">SUM(AG52:AG55)/4</f>
        <v>0.56866679780076068</v>
      </c>
      <c r="AH56" s="2">
        <f t="shared" si="106"/>
        <v>0.61418010752688179</v>
      </c>
      <c r="AI56" s="2">
        <f t="shared" si="106"/>
        <v>0.58974300405538538</v>
      </c>
      <c r="AJ56" s="2">
        <f>AJ55</f>
        <v>280</v>
      </c>
      <c r="AK56" s="2">
        <f t="shared" ref="AK56:AM56" si="107">SUM(AK52:AK55)/4</f>
        <v>0.85052381631211649</v>
      </c>
      <c r="AL56" s="2">
        <f t="shared" si="107"/>
        <v>1152</v>
      </c>
      <c r="AM56" s="2">
        <f t="shared" si="107"/>
        <v>0.86681264804395308</v>
      </c>
      <c r="AN56" s="2">
        <f>AN55</f>
        <v>0.82638888888888884</v>
      </c>
      <c r="AO56" s="2">
        <f t="shared" ref="AO56:AR56" si="108">SUM(AO52:AO55)/4</f>
        <v>0.78002154011847069</v>
      </c>
      <c r="AP56" s="2">
        <f t="shared" si="108"/>
        <v>0.71515237907456175</v>
      </c>
      <c r="AQ56" s="2">
        <f t="shared" si="108"/>
        <v>0.7297139489724912</v>
      </c>
      <c r="AR56" s="2">
        <f t="shared" si="108"/>
        <v>0.72138653042280643</v>
      </c>
      <c r="AS56" s="2">
        <f>AS55</f>
        <v>1857</v>
      </c>
      <c r="AT56" s="2">
        <f t="shared" ref="AT56:AV56" si="109">SUM(AT52:AT55)/4</f>
        <v>0.78602817856373963</v>
      </c>
      <c r="AU56" s="2">
        <f t="shared" si="109"/>
        <v>0.78002154011847069</v>
      </c>
      <c r="AV56" s="2">
        <f t="shared" si="109"/>
        <v>0.78227498362656855</v>
      </c>
      <c r="AW56" s="2">
        <f>AW55</f>
        <v>1857</v>
      </c>
    </row>
    <row r="57" spans="1:49" x14ac:dyDescent="0.25">
      <c r="A57">
        <v>1</v>
      </c>
      <c r="B57" s="1" t="s">
        <v>53</v>
      </c>
      <c r="C57" s="1" t="s">
        <v>54</v>
      </c>
      <c r="D57" s="1" t="s">
        <v>77</v>
      </c>
      <c r="E57">
        <v>176.01980638504028</v>
      </c>
      <c r="F57">
        <v>7294</v>
      </c>
      <c r="G57">
        <v>5470</v>
      </c>
      <c r="H57">
        <v>1824</v>
      </c>
      <c r="I57">
        <v>0.74506578947368418</v>
      </c>
      <c r="J57">
        <v>0.72439519491407223</v>
      </c>
      <c r="K57">
        <v>0.74506578947368418</v>
      </c>
      <c r="L57">
        <v>0</v>
      </c>
      <c r="M57">
        <v>0.72675196492166305</v>
      </c>
      <c r="N57">
        <v>0.74506578947368418</v>
      </c>
      <c r="O57">
        <v>0</v>
      </c>
      <c r="P57">
        <v>0.72232258312282804</v>
      </c>
      <c r="Q57">
        <v>0.74506578947368407</v>
      </c>
      <c r="R57">
        <v>0</v>
      </c>
      <c r="S57" s="1" t="s">
        <v>214</v>
      </c>
      <c r="T57" s="1">
        <v>253</v>
      </c>
      <c r="U57" s="1">
        <v>79</v>
      </c>
      <c r="V57" s="1">
        <v>45</v>
      </c>
      <c r="W57" s="1">
        <v>100</v>
      </c>
      <c r="X57" s="1">
        <v>684</v>
      </c>
      <c r="Y57" s="1">
        <v>54</v>
      </c>
      <c r="Z57" s="1">
        <v>100</v>
      </c>
      <c r="AA57" s="1">
        <v>87</v>
      </c>
      <c r="AB57" s="1">
        <v>422</v>
      </c>
      <c r="AC57">
        <v>0.80470588235294116</v>
      </c>
      <c r="AD57">
        <v>0.81622911694510736</v>
      </c>
      <c r="AE57">
        <v>0.81042654028436023</v>
      </c>
      <c r="AF57">
        <v>838</v>
      </c>
      <c r="AG57">
        <v>0.55849889624724058</v>
      </c>
      <c r="AH57">
        <v>0.67108753315649872</v>
      </c>
      <c r="AI57">
        <v>0.60963855421686741</v>
      </c>
      <c r="AJ57">
        <v>377</v>
      </c>
      <c r="AK57">
        <v>0.74690265486725671</v>
      </c>
      <c r="AL57">
        <v>609</v>
      </c>
      <c r="AM57">
        <v>0.8099808061420346</v>
      </c>
      <c r="AN57">
        <v>0.69293924466338264</v>
      </c>
      <c r="AO57">
        <v>0.74506578947368418</v>
      </c>
      <c r="AP57">
        <v>0.72439519491407223</v>
      </c>
      <c r="AQ57">
        <v>0.72675196492166305</v>
      </c>
      <c r="AR57">
        <v>0.72232258312282804</v>
      </c>
      <c r="AS57">
        <v>1824</v>
      </c>
      <c r="AT57">
        <v>0.7555789058319482</v>
      </c>
      <c r="AU57">
        <v>0.74506578947368418</v>
      </c>
      <c r="AV57">
        <v>0.74771649808783569</v>
      </c>
      <c r="AW57">
        <v>1824</v>
      </c>
    </row>
    <row r="58" spans="1:49" x14ac:dyDescent="0.25">
      <c r="A58">
        <v>2</v>
      </c>
      <c r="B58" s="1" t="s">
        <v>53</v>
      </c>
      <c r="C58" s="1" t="s">
        <v>54</v>
      </c>
      <c r="D58" s="1" t="s">
        <v>77</v>
      </c>
      <c r="E58">
        <v>177.65065503120422</v>
      </c>
      <c r="F58">
        <v>7294</v>
      </c>
      <c r="G58">
        <v>5470</v>
      </c>
      <c r="H58">
        <v>1824</v>
      </c>
      <c r="I58">
        <v>0.74835526315789469</v>
      </c>
      <c r="J58">
        <v>0.73207282597258116</v>
      </c>
      <c r="K58">
        <v>0.74835526315789469</v>
      </c>
      <c r="L58">
        <v>0</v>
      </c>
      <c r="M58">
        <v>0.72868540981258823</v>
      </c>
      <c r="N58">
        <v>0.74835526315789469</v>
      </c>
      <c r="O58">
        <v>0</v>
      </c>
      <c r="P58">
        <v>0.7280412155832573</v>
      </c>
      <c r="Q58">
        <v>0.74835526315789469</v>
      </c>
      <c r="R58">
        <v>0</v>
      </c>
      <c r="S58" s="1" t="s">
        <v>215</v>
      </c>
      <c r="T58" s="1">
        <v>256</v>
      </c>
      <c r="U58" s="1">
        <v>77</v>
      </c>
      <c r="V58" s="1">
        <v>45</v>
      </c>
      <c r="W58" s="1">
        <v>78</v>
      </c>
      <c r="X58" s="1">
        <v>698</v>
      </c>
      <c r="Y58" s="1">
        <v>61</v>
      </c>
      <c r="Z58" s="1">
        <v>78</v>
      </c>
      <c r="AA58" s="1">
        <v>120</v>
      </c>
      <c r="AB58" s="1">
        <v>411</v>
      </c>
      <c r="AC58">
        <v>0.77988826815642454</v>
      </c>
      <c r="AD58">
        <v>0.83393070489844678</v>
      </c>
      <c r="AE58">
        <v>0.80600461893764419</v>
      </c>
      <c r="AF58">
        <v>837</v>
      </c>
      <c r="AG58">
        <v>0.62135922330097082</v>
      </c>
      <c r="AH58">
        <v>0.67724867724867721</v>
      </c>
      <c r="AI58">
        <v>0.64810126582278482</v>
      </c>
      <c r="AJ58">
        <v>378</v>
      </c>
      <c r="AK58">
        <v>0.73001776198934287</v>
      </c>
      <c r="AL58">
        <v>609</v>
      </c>
      <c r="AM58">
        <v>0.79497098646034814</v>
      </c>
      <c r="AN58">
        <v>0.67487684729064035</v>
      </c>
      <c r="AO58">
        <v>0.74835526315789469</v>
      </c>
      <c r="AP58">
        <v>0.73207282597258116</v>
      </c>
      <c r="AQ58">
        <v>0.72868540981258823</v>
      </c>
      <c r="AR58">
        <v>0.7280412155832573</v>
      </c>
      <c r="AS58">
        <v>1824</v>
      </c>
      <c r="AT58">
        <v>0.75207105132074903</v>
      </c>
      <c r="AU58">
        <v>0.74835526315789469</v>
      </c>
      <c r="AV58">
        <v>0.74791061490314181</v>
      </c>
      <c r="AW58">
        <v>1824</v>
      </c>
    </row>
    <row r="59" spans="1:49" x14ac:dyDescent="0.25">
      <c r="A59">
        <v>3</v>
      </c>
      <c r="B59" s="1" t="s">
        <v>53</v>
      </c>
      <c r="C59" s="1" t="s">
        <v>54</v>
      </c>
      <c r="D59" s="1" t="s">
        <v>77</v>
      </c>
      <c r="E59">
        <v>178.21737027168274</v>
      </c>
      <c r="F59">
        <v>7294</v>
      </c>
      <c r="G59">
        <v>5471</v>
      </c>
      <c r="H59">
        <v>1823</v>
      </c>
      <c r="I59">
        <v>0.74986286341195829</v>
      </c>
      <c r="J59">
        <v>0.72941602628712199</v>
      </c>
      <c r="K59">
        <v>0.74986286341195829</v>
      </c>
      <c r="L59">
        <v>0</v>
      </c>
      <c r="M59">
        <v>0.72864958094160137</v>
      </c>
      <c r="N59">
        <v>0.74986286341195829</v>
      </c>
      <c r="O59">
        <v>0</v>
      </c>
      <c r="P59">
        <v>0.72818583433737227</v>
      </c>
      <c r="Q59">
        <v>0.74986286341195829</v>
      </c>
      <c r="R59">
        <v>0</v>
      </c>
      <c r="S59" s="1" t="s">
        <v>216</v>
      </c>
      <c r="T59" s="1">
        <v>247</v>
      </c>
      <c r="U59" s="1">
        <v>77</v>
      </c>
      <c r="V59" s="1">
        <v>54</v>
      </c>
      <c r="W59" s="1">
        <v>82</v>
      </c>
      <c r="X59" s="1">
        <v>688</v>
      </c>
      <c r="Y59" s="1">
        <v>67</v>
      </c>
      <c r="Z59" s="1">
        <v>73</v>
      </c>
      <c r="AA59" s="1">
        <v>103</v>
      </c>
      <c r="AB59" s="1">
        <v>432</v>
      </c>
      <c r="AC59">
        <v>0.79262672811059909</v>
      </c>
      <c r="AD59">
        <v>0.82198327359617684</v>
      </c>
      <c r="AE59">
        <v>0.80703812316715551</v>
      </c>
      <c r="AF59">
        <v>837</v>
      </c>
      <c r="AG59">
        <v>0.61442786069651745</v>
      </c>
      <c r="AH59">
        <v>0.65343915343915349</v>
      </c>
      <c r="AI59">
        <v>0.63333333333333341</v>
      </c>
      <c r="AJ59">
        <v>378</v>
      </c>
      <c r="AK59">
        <v>0.74418604651162801</v>
      </c>
      <c r="AL59">
        <v>608</v>
      </c>
      <c r="AM59">
        <v>0.78119349005424954</v>
      </c>
      <c r="AN59">
        <v>0.71052631578947367</v>
      </c>
      <c r="AO59">
        <v>0.74986286341195829</v>
      </c>
      <c r="AP59">
        <v>0.72941602628712199</v>
      </c>
      <c r="AQ59">
        <v>0.72864958094160137</v>
      </c>
      <c r="AR59">
        <v>0.72818583433737227</v>
      </c>
      <c r="AS59">
        <v>1823</v>
      </c>
      <c r="AT59">
        <v>0.75186393018367459</v>
      </c>
      <c r="AU59">
        <v>0.74986286341195829</v>
      </c>
      <c r="AV59">
        <v>0.75005815982993918</v>
      </c>
      <c r="AW59">
        <v>1823</v>
      </c>
    </row>
    <row r="60" spans="1:49" x14ac:dyDescent="0.25">
      <c r="A60">
        <v>4</v>
      </c>
      <c r="B60" s="1" t="s">
        <v>53</v>
      </c>
      <c r="C60" s="1" t="s">
        <v>54</v>
      </c>
      <c r="D60" s="1" t="s">
        <v>77</v>
      </c>
      <c r="E60">
        <v>177.44038891792297</v>
      </c>
      <c r="F60">
        <v>7294</v>
      </c>
      <c r="G60">
        <v>5471</v>
      </c>
      <c r="H60">
        <v>1823</v>
      </c>
      <c r="I60">
        <v>0.76193088315962698</v>
      </c>
      <c r="J60">
        <v>0.7410631220602375</v>
      </c>
      <c r="K60">
        <v>0.76193088315962698</v>
      </c>
      <c r="L60">
        <v>0</v>
      </c>
      <c r="M60">
        <v>0.7438619826458166</v>
      </c>
      <c r="N60">
        <v>0.76193088315962698</v>
      </c>
      <c r="O60">
        <v>0</v>
      </c>
      <c r="P60">
        <v>0.74226396341754153</v>
      </c>
      <c r="Q60">
        <v>0.76193088315962698</v>
      </c>
      <c r="R60">
        <v>0</v>
      </c>
      <c r="S60" s="1" t="s">
        <v>217</v>
      </c>
      <c r="T60" s="1">
        <v>247</v>
      </c>
      <c r="U60" s="1">
        <v>57</v>
      </c>
      <c r="V60" s="1">
        <v>73</v>
      </c>
      <c r="W60" s="1">
        <v>81</v>
      </c>
      <c r="X60" s="1">
        <v>668</v>
      </c>
      <c r="Y60" s="1">
        <v>88</v>
      </c>
      <c r="Z60" s="1">
        <v>52</v>
      </c>
      <c r="AA60" s="1">
        <v>83</v>
      </c>
      <c r="AB60" s="1">
        <v>474</v>
      </c>
      <c r="AC60">
        <v>0.82673267326732669</v>
      </c>
      <c r="AD60">
        <v>0.79808841099163674</v>
      </c>
      <c r="AE60">
        <v>0.81215805471124625</v>
      </c>
      <c r="AF60">
        <v>837</v>
      </c>
      <c r="AG60">
        <v>0.65</v>
      </c>
      <c r="AH60">
        <v>0.65517241379310343</v>
      </c>
      <c r="AI60">
        <v>0.65257595772787313</v>
      </c>
      <c r="AJ60">
        <v>377</v>
      </c>
      <c r="AK60">
        <v>0.76205787781350487</v>
      </c>
      <c r="AL60">
        <v>609</v>
      </c>
      <c r="AM60">
        <v>0.74645669291338579</v>
      </c>
      <c r="AN60">
        <v>0.77832512315270941</v>
      </c>
      <c r="AO60">
        <v>0.76193088315962698</v>
      </c>
      <c r="AP60">
        <v>0.7410631220602375</v>
      </c>
      <c r="AQ60">
        <v>0.7438619826458166</v>
      </c>
      <c r="AR60">
        <v>0.74226396341754153</v>
      </c>
      <c r="AS60">
        <v>1823</v>
      </c>
      <c r="AT60">
        <v>0.76336663385024928</v>
      </c>
      <c r="AU60">
        <v>0.76193088315962698</v>
      </c>
      <c r="AV60">
        <v>0.76241945992602611</v>
      </c>
      <c r="AW60">
        <v>1823</v>
      </c>
    </row>
    <row r="61" spans="1:49" s="3" customFormat="1" x14ac:dyDescent="0.25">
      <c r="A61" s="2" t="s">
        <v>147</v>
      </c>
      <c r="B61" s="2" t="str">
        <f>B60</f>
        <v>SM02</v>
      </c>
      <c r="C61" s="2" t="str">
        <f>C60</f>
        <v>potts</v>
      </c>
      <c r="D61" s="2" t="str">
        <f>D60</f>
        <v>Ternary</v>
      </c>
      <c r="E61" s="2">
        <f>SUM(E57:E60)</f>
        <v>709.32822060585022</v>
      </c>
      <c r="F61" s="2">
        <f>F60</f>
        <v>7294</v>
      </c>
      <c r="G61" s="2">
        <f t="shared" ref="G61:H61" si="110">G60</f>
        <v>5471</v>
      </c>
      <c r="H61" s="2">
        <f t="shared" si="110"/>
        <v>1823</v>
      </c>
      <c r="I61" s="2">
        <f>SUM(I57:I60)/4</f>
        <v>0.75130369980079093</v>
      </c>
      <c r="J61" s="2">
        <f t="shared" ref="J61:L61" si="111">SUM(J57:J60)/4</f>
        <v>0.73173679230850319</v>
      </c>
      <c r="K61" s="2">
        <f t="shared" si="111"/>
        <v>0.75130369980079093</v>
      </c>
      <c r="L61" s="2">
        <f t="shared" si="111"/>
        <v>0</v>
      </c>
      <c r="M61" s="2">
        <f t="shared" ref="M61:R61" si="112">SUM(M57:M60)/4</f>
        <v>0.73198723458041737</v>
      </c>
      <c r="N61" s="2">
        <f t="shared" si="112"/>
        <v>0.75130369980079093</v>
      </c>
      <c r="O61" s="2">
        <f t="shared" si="112"/>
        <v>0</v>
      </c>
      <c r="P61" s="2">
        <f t="shared" si="112"/>
        <v>0.73020339911524978</v>
      </c>
      <c r="Q61" s="2">
        <f t="shared" si="112"/>
        <v>0.75130369980079093</v>
      </c>
      <c r="R61" s="2">
        <f t="shared" si="112"/>
        <v>0</v>
      </c>
      <c r="S61" s="2"/>
      <c r="T61" s="2">
        <f>ROUND(SUM(T57:T60)/4,0)</f>
        <v>251</v>
      </c>
      <c r="U61" s="2">
        <f>ROUND(SUM(U57:U60)/4,0)</f>
        <v>73</v>
      </c>
      <c r="V61" s="2">
        <f t="shared" ref="V61:AB61" si="113">ROUND(SUM(V57:V60)/4,0)</f>
        <v>54</v>
      </c>
      <c r="W61" s="2">
        <f t="shared" si="113"/>
        <v>85</v>
      </c>
      <c r="X61" s="2">
        <f t="shared" si="113"/>
        <v>685</v>
      </c>
      <c r="Y61" s="2">
        <f t="shared" si="113"/>
        <v>68</v>
      </c>
      <c r="Z61" s="2">
        <f t="shared" si="113"/>
        <v>76</v>
      </c>
      <c r="AA61" s="2">
        <f t="shared" si="113"/>
        <v>98</v>
      </c>
      <c r="AB61" s="2">
        <f t="shared" si="113"/>
        <v>435</v>
      </c>
      <c r="AC61" s="2">
        <f t="shared" ref="AC61" si="114">SUM(AC57:AC60)/4</f>
        <v>0.80098838797182281</v>
      </c>
      <c r="AD61" s="2">
        <f t="shared" ref="AD61:AE61" si="115">SUM(AD57:AD60)/4</f>
        <v>0.81755787660784185</v>
      </c>
      <c r="AE61" s="2">
        <f t="shared" si="115"/>
        <v>0.80890683427510157</v>
      </c>
      <c r="AF61" s="2">
        <f>AF60</f>
        <v>837</v>
      </c>
      <c r="AG61" s="2">
        <f t="shared" ref="AG61:AI61" si="116">SUM(AG57:AG60)/4</f>
        <v>0.61107149506118219</v>
      </c>
      <c r="AH61" s="2">
        <f t="shared" si="116"/>
        <v>0.6642369444093581</v>
      </c>
      <c r="AI61" s="2">
        <f t="shared" si="116"/>
        <v>0.63591227777521464</v>
      </c>
      <c r="AJ61" s="2">
        <f>AJ60</f>
        <v>377</v>
      </c>
      <c r="AK61" s="2">
        <f t="shared" ref="AK61:AM61" si="117">SUM(AK57:AK60)/4</f>
        <v>0.74579108529543314</v>
      </c>
      <c r="AL61" s="2">
        <f t="shared" si="117"/>
        <v>608.75</v>
      </c>
      <c r="AM61" s="2">
        <f t="shared" si="117"/>
        <v>0.78315049389250446</v>
      </c>
      <c r="AN61" s="2">
        <f>AN60</f>
        <v>0.77832512315270941</v>
      </c>
      <c r="AO61" s="2">
        <f t="shared" ref="AO61:AR61" si="118">SUM(AO57:AO60)/4</f>
        <v>0.75130369980079093</v>
      </c>
      <c r="AP61" s="2">
        <f t="shared" si="118"/>
        <v>0.73173679230850319</v>
      </c>
      <c r="AQ61" s="2">
        <f t="shared" si="118"/>
        <v>0.73198723458041737</v>
      </c>
      <c r="AR61" s="2">
        <f t="shared" si="118"/>
        <v>0.73020339911524978</v>
      </c>
      <c r="AS61" s="2">
        <f>AS60</f>
        <v>1823</v>
      </c>
      <c r="AT61" s="2">
        <f t="shared" ref="AT61:AV61" si="119">SUM(AT57:AT60)/4</f>
        <v>0.7557201302966553</v>
      </c>
      <c r="AU61" s="2">
        <f t="shared" si="119"/>
        <v>0.75130369980079093</v>
      </c>
      <c r="AV61" s="2">
        <f t="shared" si="119"/>
        <v>0.75202618318673575</v>
      </c>
      <c r="AW61" s="2">
        <f>AW60</f>
        <v>1823</v>
      </c>
    </row>
    <row r="62" spans="1:49" x14ac:dyDescent="0.25">
      <c r="A62">
        <v>1</v>
      </c>
      <c r="B62" s="1" t="s">
        <v>55</v>
      </c>
      <c r="C62" s="1" t="s">
        <v>56</v>
      </c>
      <c r="D62" s="1" t="s">
        <v>77</v>
      </c>
      <c r="E62">
        <v>46.202607393264771</v>
      </c>
      <c r="F62">
        <v>1658</v>
      </c>
      <c r="G62">
        <v>1243</v>
      </c>
      <c r="H62">
        <v>415</v>
      </c>
      <c r="I62">
        <v>0.68915662650602405</v>
      </c>
      <c r="J62">
        <v>0.54933333333333334</v>
      </c>
      <c r="K62">
        <v>0.68915662650602405</v>
      </c>
      <c r="L62">
        <v>0</v>
      </c>
      <c r="M62">
        <v>0.50700273670169949</v>
      </c>
      <c r="N62">
        <v>0.68915662650602405</v>
      </c>
      <c r="O62">
        <v>0</v>
      </c>
      <c r="P62">
        <v>0.4709715748782427</v>
      </c>
      <c r="Q62">
        <v>0.68915662650602405</v>
      </c>
      <c r="R62">
        <v>0</v>
      </c>
      <c r="S62" s="1" t="s">
        <v>218</v>
      </c>
      <c r="T62" s="1">
        <v>2</v>
      </c>
      <c r="U62" s="1">
        <v>32</v>
      </c>
      <c r="V62" s="1">
        <v>25</v>
      </c>
      <c r="W62" s="1">
        <v>0</v>
      </c>
      <c r="X62" s="1">
        <v>56</v>
      </c>
      <c r="Y62" s="1">
        <v>32</v>
      </c>
      <c r="Z62" s="1">
        <v>3</v>
      </c>
      <c r="AA62" s="1">
        <v>37</v>
      </c>
      <c r="AB62" s="1">
        <v>228</v>
      </c>
      <c r="AC62">
        <v>0.44800000000000001</v>
      </c>
      <c r="AD62">
        <v>0.63636363636363635</v>
      </c>
      <c r="AE62">
        <v>0.5258215962441315</v>
      </c>
      <c r="AF62">
        <v>88</v>
      </c>
      <c r="AG62">
        <v>0.4</v>
      </c>
      <c r="AH62">
        <v>3.38983050847457E-2</v>
      </c>
      <c r="AI62">
        <v>6.25E-2</v>
      </c>
      <c r="AJ62">
        <v>59</v>
      </c>
      <c r="AK62">
        <v>0.82459312839059673</v>
      </c>
      <c r="AL62">
        <v>268</v>
      </c>
      <c r="AM62">
        <v>0.8</v>
      </c>
      <c r="AN62">
        <v>0.85074626865671643</v>
      </c>
      <c r="AO62">
        <v>0.68915662650602405</v>
      </c>
      <c r="AP62">
        <v>0.54933333333333334</v>
      </c>
      <c r="AQ62">
        <v>0.50700273670169949</v>
      </c>
      <c r="AR62">
        <v>0.4709715748782427</v>
      </c>
      <c r="AS62">
        <v>415</v>
      </c>
      <c r="AT62">
        <v>0.66849156626506023</v>
      </c>
      <c r="AU62">
        <v>0.68915662650602405</v>
      </c>
      <c r="AV62">
        <v>0.65289339488714093</v>
      </c>
      <c r="AW62">
        <v>415</v>
      </c>
    </row>
    <row r="63" spans="1:49" x14ac:dyDescent="0.25">
      <c r="A63">
        <v>2</v>
      </c>
      <c r="B63" s="1" t="s">
        <v>55</v>
      </c>
      <c r="C63" s="1" t="s">
        <v>56</v>
      </c>
      <c r="D63" s="1" t="s">
        <v>77</v>
      </c>
      <c r="E63">
        <v>48.220405340194702</v>
      </c>
      <c r="F63">
        <v>1658</v>
      </c>
      <c r="G63">
        <v>1243</v>
      </c>
      <c r="H63">
        <v>415</v>
      </c>
      <c r="I63">
        <v>0.68192771084337345</v>
      </c>
      <c r="J63">
        <v>0.40479429358726171</v>
      </c>
      <c r="K63">
        <v>0.68192771084337345</v>
      </c>
      <c r="L63">
        <v>0</v>
      </c>
      <c r="M63">
        <v>0.4891347858409103</v>
      </c>
      <c r="N63">
        <v>0.68192771084337345</v>
      </c>
      <c r="O63">
        <v>0</v>
      </c>
      <c r="P63">
        <v>0.4383826027862725</v>
      </c>
      <c r="Q63">
        <v>0.68192771084337345</v>
      </c>
      <c r="R63">
        <v>0</v>
      </c>
      <c r="S63" s="1" t="s">
        <v>219</v>
      </c>
      <c r="T63" s="1">
        <v>0</v>
      </c>
      <c r="U63" s="1">
        <v>47</v>
      </c>
      <c r="V63" s="1">
        <v>13</v>
      </c>
      <c r="W63" s="1">
        <v>0</v>
      </c>
      <c r="X63" s="1">
        <v>53</v>
      </c>
      <c r="Y63" s="1">
        <v>34</v>
      </c>
      <c r="Z63" s="1">
        <v>0</v>
      </c>
      <c r="AA63" s="1">
        <v>38</v>
      </c>
      <c r="AB63" s="1">
        <v>230</v>
      </c>
      <c r="AC63">
        <v>0.38405797101449268</v>
      </c>
      <c r="AD63">
        <v>0.60919540229885061</v>
      </c>
      <c r="AE63">
        <v>0.47111111111111109</v>
      </c>
      <c r="AF63">
        <v>87</v>
      </c>
      <c r="AG63">
        <v>0</v>
      </c>
      <c r="AH63">
        <v>0</v>
      </c>
      <c r="AI63">
        <v>0</v>
      </c>
      <c r="AJ63">
        <v>60</v>
      </c>
      <c r="AK63">
        <v>0.84403669724770647</v>
      </c>
      <c r="AL63">
        <v>268</v>
      </c>
      <c r="AM63">
        <v>0.83032490974729245</v>
      </c>
      <c r="AN63">
        <v>0.85820895522388063</v>
      </c>
      <c r="AO63">
        <v>0.68192771084337345</v>
      </c>
      <c r="AP63">
        <v>0.40479429358726171</v>
      </c>
      <c r="AQ63">
        <v>0.4891347858409103</v>
      </c>
      <c r="AR63">
        <v>0.4383826027862725</v>
      </c>
      <c r="AS63">
        <v>415</v>
      </c>
      <c r="AT63">
        <v>0.61672317901333795</v>
      </c>
      <c r="AU63">
        <v>0.68192771084337345</v>
      </c>
      <c r="AV63">
        <v>0.64382771452783616</v>
      </c>
      <c r="AW63">
        <v>415</v>
      </c>
    </row>
    <row r="64" spans="1:49" x14ac:dyDescent="0.25">
      <c r="A64">
        <v>3</v>
      </c>
      <c r="B64" s="1" t="s">
        <v>55</v>
      </c>
      <c r="C64" s="1" t="s">
        <v>56</v>
      </c>
      <c r="D64" s="1" t="s">
        <v>77</v>
      </c>
      <c r="E64">
        <v>48.185117244720459</v>
      </c>
      <c r="F64">
        <v>1658</v>
      </c>
      <c r="G64">
        <v>1244</v>
      </c>
      <c r="H64">
        <v>414</v>
      </c>
      <c r="I64">
        <v>0.6811594202898551</v>
      </c>
      <c r="J64">
        <v>0.41432974327711158</v>
      </c>
      <c r="K64">
        <v>0.6811594202898551</v>
      </c>
      <c r="L64">
        <v>0</v>
      </c>
      <c r="M64">
        <v>0.50859209698633279</v>
      </c>
      <c r="N64">
        <v>0.6811594202898551</v>
      </c>
      <c r="O64">
        <v>0</v>
      </c>
      <c r="P64">
        <v>0.44895476399181872</v>
      </c>
      <c r="Q64">
        <v>0.6811594202898551</v>
      </c>
      <c r="R64">
        <v>0</v>
      </c>
      <c r="S64" s="1" t="s">
        <v>220</v>
      </c>
      <c r="T64" s="1">
        <v>0</v>
      </c>
      <c r="U64" s="1">
        <v>40</v>
      </c>
      <c r="V64" s="1">
        <v>19</v>
      </c>
      <c r="W64" s="1">
        <v>0</v>
      </c>
      <c r="X64" s="1">
        <v>61</v>
      </c>
      <c r="Y64" s="1">
        <v>26</v>
      </c>
      <c r="Z64" s="1">
        <v>0</v>
      </c>
      <c r="AA64" s="1">
        <v>47</v>
      </c>
      <c r="AB64" s="1">
        <v>221</v>
      </c>
      <c r="AC64">
        <v>0.41216216216216212</v>
      </c>
      <c r="AD64">
        <v>0.70114942528735635</v>
      </c>
      <c r="AE64">
        <v>0.51914893617021274</v>
      </c>
      <c r="AF64">
        <v>87</v>
      </c>
      <c r="AG64">
        <v>0</v>
      </c>
      <c r="AH64">
        <v>0</v>
      </c>
      <c r="AI64">
        <v>0</v>
      </c>
      <c r="AJ64">
        <v>59</v>
      </c>
      <c r="AK64">
        <v>0.82771535580524336</v>
      </c>
      <c r="AL64">
        <v>268</v>
      </c>
      <c r="AM64">
        <v>0.83082706766917291</v>
      </c>
      <c r="AN64">
        <v>0.82462686567164178</v>
      </c>
      <c r="AO64">
        <v>0.6811594202898551</v>
      </c>
      <c r="AP64">
        <v>0.41432974327711158</v>
      </c>
      <c r="AQ64">
        <v>0.50859209698633279</v>
      </c>
      <c r="AR64">
        <v>0.44895476399181872</v>
      </c>
      <c r="AS64">
        <v>414</v>
      </c>
      <c r="AT64">
        <v>0.62444387015325231</v>
      </c>
      <c r="AU64">
        <v>0.6811594202898551</v>
      </c>
      <c r="AV64">
        <v>0.64491225314640999</v>
      </c>
      <c r="AW64">
        <v>414</v>
      </c>
    </row>
    <row r="65" spans="1:49" x14ac:dyDescent="0.25">
      <c r="A65">
        <v>4</v>
      </c>
      <c r="B65" s="1" t="s">
        <v>55</v>
      </c>
      <c r="C65" s="1" t="s">
        <v>56</v>
      </c>
      <c r="D65" s="1" t="s">
        <v>77</v>
      </c>
      <c r="E65">
        <v>48.401143074035645</v>
      </c>
      <c r="F65">
        <v>1658</v>
      </c>
      <c r="G65">
        <v>1244</v>
      </c>
      <c r="H65">
        <v>414</v>
      </c>
      <c r="I65">
        <v>0.69806763285024154</v>
      </c>
      <c r="J65">
        <v>0.43169291338582672</v>
      </c>
      <c r="K65">
        <v>0.69806763285024154</v>
      </c>
      <c r="L65">
        <v>0</v>
      </c>
      <c r="M65">
        <v>0.53348087617750539</v>
      </c>
      <c r="N65">
        <v>0.69806763285024154</v>
      </c>
      <c r="O65">
        <v>0</v>
      </c>
      <c r="P65">
        <v>0.46558520628237671</v>
      </c>
      <c r="Q65">
        <v>0.69806763285024154</v>
      </c>
      <c r="R65">
        <v>0</v>
      </c>
      <c r="S65" s="1" t="s">
        <v>221</v>
      </c>
      <c r="T65" s="1">
        <v>0</v>
      </c>
      <c r="U65" s="1">
        <v>46</v>
      </c>
      <c r="V65" s="1">
        <v>13</v>
      </c>
      <c r="W65" s="1">
        <v>0</v>
      </c>
      <c r="X65" s="1">
        <v>68</v>
      </c>
      <c r="Y65" s="1">
        <v>20</v>
      </c>
      <c r="Z65" s="1">
        <v>0</v>
      </c>
      <c r="AA65" s="1">
        <v>46</v>
      </c>
      <c r="AB65" s="1">
        <v>221</v>
      </c>
      <c r="AC65">
        <v>0.42499999999999999</v>
      </c>
      <c r="AD65">
        <v>0.77272727272727271</v>
      </c>
      <c r="AE65">
        <v>0.54838709677419351</v>
      </c>
      <c r="AF65">
        <v>88</v>
      </c>
      <c r="AG65">
        <v>0</v>
      </c>
      <c r="AH65">
        <v>0</v>
      </c>
      <c r="AI65">
        <v>0</v>
      </c>
      <c r="AJ65">
        <v>59</v>
      </c>
      <c r="AK65">
        <v>0.84836852207293656</v>
      </c>
      <c r="AL65">
        <v>267</v>
      </c>
      <c r="AM65">
        <v>0.87007874015748032</v>
      </c>
      <c r="AN65">
        <v>0.82771535580524347</v>
      </c>
      <c r="AO65">
        <v>0.69806763285024154</v>
      </c>
      <c r="AP65">
        <v>0.43169291338582672</v>
      </c>
      <c r="AQ65">
        <v>0.53348087617750539</v>
      </c>
      <c r="AR65">
        <v>0.46558520628237671</v>
      </c>
      <c r="AS65">
        <v>414</v>
      </c>
      <c r="AT65">
        <v>0.65147590246871323</v>
      </c>
      <c r="AU65">
        <v>0.69806763285024154</v>
      </c>
      <c r="AV65">
        <v>0.66370159398454853</v>
      </c>
      <c r="AW65">
        <v>414</v>
      </c>
    </row>
    <row r="66" spans="1:49" s="3" customFormat="1" x14ac:dyDescent="0.25">
      <c r="A66" s="2" t="s">
        <v>147</v>
      </c>
      <c r="B66" s="2" t="str">
        <f>B65</f>
        <v>SM03</v>
      </c>
      <c r="C66" s="2" t="str">
        <f>C65</f>
        <v>multiSe</v>
      </c>
      <c r="D66" s="2" t="str">
        <f>D65</f>
        <v>Ternary</v>
      </c>
      <c r="E66" s="2">
        <f>SUM(E62:E65)</f>
        <v>191.00927305221558</v>
      </c>
      <c r="F66" s="2">
        <f>F65</f>
        <v>1658</v>
      </c>
      <c r="G66" s="2">
        <f t="shared" ref="G66:H66" si="120">G65</f>
        <v>1244</v>
      </c>
      <c r="H66" s="2">
        <f t="shared" si="120"/>
        <v>414</v>
      </c>
      <c r="I66" s="2">
        <f>SUM(I62:I65)/4</f>
        <v>0.68757784762237351</v>
      </c>
      <c r="J66" s="2">
        <f t="shared" ref="J66:L66" si="121">SUM(J62:J65)/4</f>
        <v>0.45003757089588331</v>
      </c>
      <c r="K66" s="2">
        <f t="shared" si="121"/>
        <v>0.68757784762237351</v>
      </c>
      <c r="L66" s="2">
        <f t="shared" si="121"/>
        <v>0</v>
      </c>
      <c r="M66" s="2">
        <f t="shared" ref="M66:R66" si="122">SUM(M62:M65)/4</f>
        <v>0.50955262392661194</v>
      </c>
      <c r="N66" s="2">
        <f t="shared" si="122"/>
        <v>0.68757784762237351</v>
      </c>
      <c r="O66" s="2">
        <f t="shared" si="122"/>
        <v>0</v>
      </c>
      <c r="P66" s="2">
        <f t="shared" si="122"/>
        <v>0.45597353698467763</v>
      </c>
      <c r="Q66" s="2">
        <f t="shared" si="122"/>
        <v>0.68757784762237351</v>
      </c>
      <c r="R66" s="2">
        <f t="shared" si="122"/>
        <v>0</v>
      </c>
      <c r="S66" s="2"/>
      <c r="T66" s="2">
        <f>ROUND(SUM(T62:T65)/4,0)</f>
        <v>1</v>
      </c>
      <c r="U66" s="2">
        <f>ROUND(SUM(U62:U65)/4,0)</f>
        <v>41</v>
      </c>
      <c r="V66" s="2">
        <f t="shared" ref="V66:AB66" si="123">ROUND(SUM(V62:V65)/4,0)</f>
        <v>18</v>
      </c>
      <c r="W66" s="2">
        <f t="shared" si="123"/>
        <v>0</v>
      </c>
      <c r="X66" s="2">
        <f t="shared" si="123"/>
        <v>60</v>
      </c>
      <c r="Y66" s="2">
        <f t="shared" si="123"/>
        <v>28</v>
      </c>
      <c r="Z66" s="2">
        <f t="shared" si="123"/>
        <v>1</v>
      </c>
      <c r="AA66" s="2">
        <f t="shared" si="123"/>
        <v>42</v>
      </c>
      <c r="AB66" s="2">
        <f t="shared" si="123"/>
        <v>225</v>
      </c>
      <c r="AC66" s="2">
        <f t="shared" ref="AC66" si="124">SUM(AC62:AC65)/4</f>
        <v>0.41730503329416369</v>
      </c>
      <c r="AD66" s="2">
        <f t="shared" ref="AD66:AE66" si="125">SUM(AD62:AD65)/4</f>
        <v>0.67985893416927912</v>
      </c>
      <c r="AE66" s="2">
        <f t="shared" si="125"/>
        <v>0.51611718507491222</v>
      </c>
      <c r="AF66" s="2">
        <f>AF65</f>
        <v>88</v>
      </c>
      <c r="AG66" s="2">
        <f t="shared" ref="AG66:AI66" si="126">SUM(AG62:AG65)/4</f>
        <v>0.1</v>
      </c>
      <c r="AH66" s="2">
        <f t="shared" si="126"/>
        <v>8.474576271186425E-3</v>
      </c>
      <c r="AI66" s="2">
        <f t="shared" si="126"/>
        <v>1.5625E-2</v>
      </c>
      <c r="AJ66" s="2">
        <f>AJ65</f>
        <v>59</v>
      </c>
      <c r="AK66" s="2">
        <f t="shared" ref="AK66:AM66" si="127">SUM(AK62:AK65)/4</f>
        <v>0.83617842587912083</v>
      </c>
      <c r="AL66" s="2">
        <f t="shared" si="127"/>
        <v>267.75</v>
      </c>
      <c r="AM66" s="2">
        <f t="shared" si="127"/>
        <v>0.83280767939348643</v>
      </c>
      <c r="AN66" s="2">
        <f>AN65</f>
        <v>0.82771535580524347</v>
      </c>
      <c r="AO66" s="2">
        <f t="shared" ref="AO66:AR66" si="128">SUM(AO62:AO65)/4</f>
        <v>0.68757784762237351</v>
      </c>
      <c r="AP66" s="2">
        <f t="shared" si="128"/>
        <v>0.45003757089588331</v>
      </c>
      <c r="AQ66" s="2">
        <f t="shared" si="128"/>
        <v>0.50955262392661194</v>
      </c>
      <c r="AR66" s="2">
        <f t="shared" si="128"/>
        <v>0.45597353698467763</v>
      </c>
      <c r="AS66" s="2">
        <f>AS65</f>
        <v>414</v>
      </c>
      <c r="AT66" s="2">
        <f t="shared" ref="AT66:AV66" si="129">SUM(AT62:AT65)/4</f>
        <v>0.64028362947509088</v>
      </c>
      <c r="AU66" s="2">
        <f t="shared" si="129"/>
        <v>0.68757784762237351</v>
      </c>
      <c r="AV66" s="2">
        <f t="shared" si="129"/>
        <v>0.65133373913648396</v>
      </c>
      <c r="AW66" s="2">
        <f>AW65</f>
        <v>414</v>
      </c>
    </row>
    <row r="67" spans="1:49" x14ac:dyDescent="0.25">
      <c r="A67">
        <v>1</v>
      </c>
      <c r="B67" s="1" t="s">
        <v>57</v>
      </c>
      <c r="C67" s="1" t="s">
        <v>58</v>
      </c>
      <c r="D67" s="1" t="s">
        <v>77</v>
      </c>
      <c r="E67">
        <v>1494.9923617839811</v>
      </c>
      <c r="F67">
        <v>64501</v>
      </c>
      <c r="G67">
        <v>48375</v>
      </c>
      <c r="H67">
        <v>16126</v>
      </c>
      <c r="I67">
        <v>0.68200421679275702</v>
      </c>
      <c r="J67">
        <v>0.64576913071640829</v>
      </c>
      <c r="K67">
        <v>0.68200421679275702</v>
      </c>
      <c r="L67">
        <v>0</v>
      </c>
      <c r="M67">
        <v>0.64902380585865205</v>
      </c>
      <c r="N67">
        <v>0.68200421679275702</v>
      </c>
      <c r="O67">
        <v>0</v>
      </c>
      <c r="P67">
        <v>0.64736275654714925</v>
      </c>
      <c r="Q67">
        <v>0.68200421679275702</v>
      </c>
      <c r="R67">
        <v>0</v>
      </c>
      <c r="S67" s="1" t="s">
        <v>222</v>
      </c>
      <c r="T67" s="1">
        <v>1707</v>
      </c>
      <c r="U67" s="1">
        <v>218</v>
      </c>
      <c r="V67" s="1">
        <v>993</v>
      </c>
      <c r="W67" s="1">
        <v>297</v>
      </c>
      <c r="X67" s="1">
        <v>2559</v>
      </c>
      <c r="Y67" s="1">
        <v>1261</v>
      </c>
      <c r="Z67" s="1">
        <v>972</v>
      </c>
      <c r="AA67" s="1">
        <v>1387</v>
      </c>
      <c r="AB67" s="1">
        <v>6732</v>
      </c>
      <c r="AC67">
        <v>0.61455331412103742</v>
      </c>
      <c r="AD67">
        <v>0.62156910371629825</v>
      </c>
      <c r="AE67">
        <v>0.61804129935998064</v>
      </c>
      <c r="AF67">
        <v>4117</v>
      </c>
      <c r="AG67">
        <v>0.57358870967741937</v>
      </c>
      <c r="AH67">
        <v>0.58498971898560659</v>
      </c>
      <c r="AI67">
        <v>0.5792331184255175</v>
      </c>
      <c r="AJ67">
        <v>2918</v>
      </c>
      <c r="AK67">
        <v>0.74481385185594962</v>
      </c>
      <c r="AL67">
        <v>9091</v>
      </c>
      <c r="AM67">
        <v>0.74916536835076786</v>
      </c>
      <c r="AN67">
        <v>0.7405125948740513</v>
      </c>
      <c r="AO67">
        <v>0.68200421679275702</v>
      </c>
      <c r="AP67">
        <v>0.64576913071640829</v>
      </c>
      <c r="AQ67">
        <v>0.64902380585865205</v>
      </c>
      <c r="AR67">
        <v>0.64736275654714925</v>
      </c>
      <c r="AS67">
        <v>16126</v>
      </c>
      <c r="AT67">
        <v>0.68302804246259774</v>
      </c>
      <c r="AU67">
        <v>0.68200421679275702</v>
      </c>
      <c r="AV67">
        <v>0.68248672927279797</v>
      </c>
      <c r="AW67">
        <v>16126</v>
      </c>
    </row>
    <row r="68" spans="1:49" x14ac:dyDescent="0.25">
      <c r="A68">
        <v>2</v>
      </c>
      <c r="B68" s="1" t="s">
        <v>57</v>
      </c>
      <c r="C68" s="1" t="s">
        <v>58</v>
      </c>
      <c r="D68" s="1" t="s">
        <v>77</v>
      </c>
      <c r="E68">
        <v>1501.1608419418335</v>
      </c>
      <c r="F68">
        <v>64501</v>
      </c>
      <c r="G68">
        <v>48376</v>
      </c>
      <c r="H68">
        <v>16125</v>
      </c>
      <c r="I68">
        <v>0.68477519379844964</v>
      </c>
      <c r="J68">
        <v>0.65026064941912176</v>
      </c>
      <c r="K68">
        <v>0.68477519379844964</v>
      </c>
      <c r="L68">
        <v>0</v>
      </c>
      <c r="M68">
        <v>0.64440487308009864</v>
      </c>
      <c r="N68">
        <v>0.68477519379844964</v>
      </c>
      <c r="O68">
        <v>0</v>
      </c>
      <c r="P68">
        <v>0.64721840011984122</v>
      </c>
      <c r="Q68">
        <v>0.68477519379844964</v>
      </c>
      <c r="R68">
        <v>0</v>
      </c>
      <c r="S68" s="1" t="s">
        <v>223</v>
      </c>
      <c r="T68" s="1">
        <v>1662</v>
      </c>
      <c r="U68" s="1">
        <v>213</v>
      </c>
      <c r="V68" s="1">
        <v>1043</v>
      </c>
      <c r="W68" s="1">
        <v>253</v>
      </c>
      <c r="X68" s="1">
        <v>2496</v>
      </c>
      <c r="Y68" s="1">
        <v>1367</v>
      </c>
      <c r="Z68" s="1">
        <v>936</v>
      </c>
      <c r="AA68" s="1">
        <v>1271</v>
      </c>
      <c r="AB68" s="1">
        <v>6884</v>
      </c>
      <c r="AC68">
        <v>0.62713567839195983</v>
      </c>
      <c r="AD68">
        <v>0.60641399416909625</v>
      </c>
      <c r="AE68">
        <v>0.61660079051383399</v>
      </c>
      <c r="AF68">
        <v>4116</v>
      </c>
      <c r="AG68">
        <v>0.58295334970185897</v>
      </c>
      <c r="AH68">
        <v>0.56956819739547637</v>
      </c>
      <c r="AI68">
        <v>0.57618304732189296</v>
      </c>
      <c r="AJ68">
        <v>2918</v>
      </c>
      <c r="AK68">
        <v>0.7488713625237966</v>
      </c>
      <c r="AL68">
        <v>9091</v>
      </c>
      <c r="AM68">
        <v>0.74069292016354638</v>
      </c>
      <c r="AN68">
        <v>0.7572324276757233</v>
      </c>
      <c r="AO68">
        <v>0.68477519379844964</v>
      </c>
      <c r="AP68">
        <v>0.65026064941912176</v>
      </c>
      <c r="AQ68">
        <v>0.64440487308009864</v>
      </c>
      <c r="AR68">
        <v>0.64721840011984122</v>
      </c>
      <c r="AS68">
        <v>16125</v>
      </c>
      <c r="AT68">
        <v>0.68316202566810114</v>
      </c>
      <c r="AU68">
        <v>0.68477519379844964</v>
      </c>
      <c r="AV68">
        <v>0.68385863829730598</v>
      </c>
      <c r="AW68">
        <v>16125</v>
      </c>
    </row>
    <row r="69" spans="1:49" x14ac:dyDescent="0.25">
      <c r="A69">
        <v>3</v>
      </c>
      <c r="B69" s="1" t="s">
        <v>57</v>
      </c>
      <c r="C69" s="1" t="s">
        <v>58</v>
      </c>
      <c r="D69" s="1" t="s">
        <v>77</v>
      </c>
      <c r="E69">
        <v>1495.4119710922239</v>
      </c>
      <c r="F69">
        <v>64501</v>
      </c>
      <c r="G69">
        <v>48376</v>
      </c>
      <c r="H69">
        <v>16125</v>
      </c>
      <c r="I69">
        <v>0.69271317829457368</v>
      </c>
      <c r="J69">
        <v>0.65790795261876733</v>
      </c>
      <c r="K69">
        <v>0.69271317829457368</v>
      </c>
      <c r="L69">
        <v>0</v>
      </c>
      <c r="M69">
        <v>0.6580623106897745</v>
      </c>
      <c r="N69">
        <v>0.69271317829457368</v>
      </c>
      <c r="O69">
        <v>0</v>
      </c>
      <c r="P69">
        <v>0.65798227010223809</v>
      </c>
      <c r="Q69">
        <v>0.69271317829457368</v>
      </c>
      <c r="R69">
        <v>0</v>
      </c>
      <c r="S69" s="1" t="s">
        <v>224</v>
      </c>
      <c r="T69" s="1">
        <v>1737</v>
      </c>
      <c r="U69" s="1">
        <v>217</v>
      </c>
      <c r="V69" s="1">
        <v>964</v>
      </c>
      <c r="W69" s="1">
        <v>283</v>
      </c>
      <c r="X69" s="1">
        <v>2567</v>
      </c>
      <c r="Y69" s="1">
        <v>1266</v>
      </c>
      <c r="Z69" s="1">
        <v>914</v>
      </c>
      <c r="AA69" s="1">
        <v>1311</v>
      </c>
      <c r="AB69" s="1">
        <v>6866</v>
      </c>
      <c r="AC69">
        <v>0.62686202686202686</v>
      </c>
      <c r="AD69">
        <v>0.62366375121477158</v>
      </c>
      <c r="AE69">
        <v>0.62525879917184268</v>
      </c>
      <c r="AF69">
        <v>4116</v>
      </c>
      <c r="AG69">
        <v>0.59202453987730064</v>
      </c>
      <c r="AH69">
        <v>0.5952707333790267</v>
      </c>
      <c r="AI69">
        <v>0.59364319890635675</v>
      </c>
      <c r="AJ69">
        <v>2918</v>
      </c>
      <c r="AK69">
        <v>0.75504481222851483</v>
      </c>
      <c r="AL69">
        <v>9091</v>
      </c>
      <c r="AM69">
        <v>0.75483729111697451</v>
      </c>
      <c r="AN69">
        <v>0.75525244747552522</v>
      </c>
      <c r="AO69">
        <v>0.69271317829457368</v>
      </c>
      <c r="AP69">
        <v>0.65790795261876733</v>
      </c>
      <c r="AQ69">
        <v>0.6580623106897745</v>
      </c>
      <c r="AR69">
        <v>0.65798227010223809</v>
      </c>
      <c r="AS69">
        <v>16125</v>
      </c>
      <c r="AT69">
        <v>0.69270806347103764</v>
      </c>
      <c r="AU69">
        <v>0.69271317829457368</v>
      </c>
      <c r="AV69">
        <v>0.69270874169113072</v>
      </c>
      <c r="AW69">
        <v>16125</v>
      </c>
    </row>
    <row r="70" spans="1:49" x14ac:dyDescent="0.25">
      <c r="A70">
        <v>4</v>
      </c>
      <c r="B70" s="1" t="s">
        <v>57</v>
      </c>
      <c r="C70" s="1" t="s">
        <v>58</v>
      </c>
      <c r="D70" s="1" t="s">
        <v>77</v>
      </c>
      <c r="E70">
        <v>1497.5620126724243</v>
      </c>
      <c r="F70">
        <v>64501</v>
      </c>
      <c r="G70">
        <v>48376</v>
      </c>
      <c r="H70">
        <v>16125</v>
      </c>
      <c r="I70">
        <v>0.69072868217054262</v>
      </c>
      <c r="J70">
        <v>0.6563476947561987</v>
      </c>
      <c r="K70">
        <v>0.69072868217054262</v>
      </c>
      <c r="L70">
        <v>0</v>
      </c>
      <c r="M70">
        <v>0.65522516544231835</v>
      </c>
      <c r="N70">
        <v>0.69072868217054262</v>
      </c>
      <c r="O70">
        <v>0</v>
      </c>
      <c r="P70">
        <v>0.65569390766454283</v>
      </c>
      <c r="Q70">
        <v>0.69072868217054262</v>
      </c>
      <c r="R70">
        <v>0</v>
      </c>
      <c r="S70" s="1" t="s">
        <v>225</v>
      </c>
      <c r="T70" s="1">
        <v>1761</v>
      </c>
      <c r="U70" s="1">
        <v>214</v>
      </c>
      <c r="V70" s="1">
        <v>942</v>
      </c>
      <c r="W70" s="1">
        <v>281</v>
      </c>
      <c r="X70" s="1">
        <v>2487</v>
      </c>
      <c r="Y70" s="1">
        <v>1349</v>
      </c>
      <c r="Z70" s="1">
        <v>932</v>
      </c>
      <c r="AA70" s="1">
        <v>1269</v>
      </c>
      <c r="AB70" s="1">
        <v>6890</v>
      </c>
      <c r="AC70">
        <v>0.62644836272040305</v>
      </c>
      <c r="AD70">
        <v>0.60408064124362404</v>
      </c>
      <c r="AE70">
        <v>0.61506120934833686</v>
      </c>
      <c r="AF70">
        <v>4117</v>
      </c>
      <c r="AG70">
        <v>0.59213180901143236</v>
      </c>
      <c r="AH70">
        <v>0.60370243400754198</v>
      </c>
      <c r="AI70">
        <v>0.59786114411814628</v>
      </c>
      <c r="AJ70">
        <v>2917</v>
      </c>
      <c r="AK70">
        <v>0.75415936952714524</v>
      </c>
      <c r="AL70">
        <v>9091</v>
      </c>
      <c r="AM70">
        <v>0.75046291253676067</v>
      </c>
      <c r="AN70">
        <v>0.75789242107578925</v>
      </c>
      <c r="AO70">
        <v>0.69072868217054262</v>
      </c>
      <c r="AP70">
        <v>0.6563476947561987</v>
      </c>
      <c r="AQ70">
        <v>0.65522516544231835</v>
      </c>
      <c r="AR70">
        <v>0.65569390766454283</v>
      </c>
      <c r="AS70">
        <v>16125</v>
      </c>
      <c r="AT70">
        <v>0.6901578129660737</v>
      </c>
      <c r="AU70">
        <v>0.69072868217054262</v>
      </c>
      <c r="AV70">
        <v>0.69037090137370627</v>
      </c>
      <c r="AW70">
        <v>16125</v>
      </c>
    </row>
    <row r="71" spans="1:49" s="3" customFormat="1" x14ac:dyDescent="0.25">
      <c r="A71" s="2" t="s">
        <v>147</v>
      </c>
      <c r="B71" s="2" t="str">
        <f>B70</f>
        <v>SM04</v>
      </c>
      <c r="C71" s="2" t="str">
        <f>C70</f>
        <v>gertwittersent</v>
      </c>
      <c r="D71" s="2" t="str">
        <f>D70</f>
        <v>Ternary</v>
      </c>
      <c r="E71" s="2">
        <f>SUM(E67:E70)</f>
        <v>5989.1271874904633</v>
      </c>
      <c r="F71" s="2">
        <f>F70</f>
        <v>64501</v>
      </c>
      <c r="G71" s="2">
        <f t="shared" ref="G71:H71" si="130">G70</f>
        <v>48376</v>
      </c>
      <c r="H71" s="2">
        <f t="shared" si="130"/>
        <v>16125</v>
      </c>
      <c r="I71" s="2">
        <f>SUM(I67:I70)/4</f>
        <v>0.68755531776408074</v>
      </c>
      <c r="J71" s="2">
        <f t="shared" ref="J71:L71" si="131">SUM(J67:J70)/4</f>
        <v>0.65257135687762402</v>
      </c>
      <c r="K71" s="2">
        <f t="shared" si="131"/>
        <v>0.68755531776408074</v>
      </c>
      <c r="L71" s="2">
        <f t="shared" si="131"/>
        <v>0</v>
      </c>
      <c r="M71" s="2">
        <f t="shared" ref="M71:R71" si="132">SUM(M67:M70)/4</f>
        <v>0.65167903876771083</v>
      </c>
      <c r="N71" s="2">
        <f t="shared" si="132"/>
        <v>0.68755531776408074</v>
      </c>
      <c r="O71" s="2">
        <f t="shared" si="132"/>
        <v>0</v>
      </c>
      <c r="P71" s="2">
        <f t="shared" si="132"/>
        <v>0.65206433360844285</v>
      </c>
      <c r="Q71" s="2">
        <f t="shared" si="132"/>
        <v>0.68755531776408074</v>
      </c>
      <c r="R71" s="2">
        <f t="shared" si="132"/>
        <v>0</v>
      </c>
      <c r="S71" s="2"/>
      <c r="T71" s="2">
        <f>ROUND(SUM(T67:T70)/4,0)</f>
        <v>1717</v>
      </c>
      <c r="U71" s="2">
        <f>ROUND(SUM(U67:U70)/4,0)</f>
        <v>216</v>
      </c>
      <c r="V71" s="2">
        <f t="shared" ref="V71:AB71" si="133">ROUND(SUM(V67:V70)/4,0)</f>
        <v>986</v>
      </c>
      <c r="W71" s="2">
        <f t="shared" si="133"/>
        <v>279</v>
      </c>
      <c r="X71" s="2">
        <f t="shared" si="133"/>
        <v>2527</v>
      </c>
      <c r="Y71" s="2">
        <f t="shared" si="133"/>
        <v>1311</v>
      </c>
      <c r="Z71" s="2">
        <f t="shared" si="133"/>
        <v>939</v>
      </c>
      <c r="AA71" s="2">
        <f t="shared" si="133"/>
        <v>1310</v>
      </c>
      <c r="AB71" s="2">
        <f t="shared" si="133"/>
        <v>6843</v>
      </c>
      <c r="AC71" s="2">
        <f t="shared" ref="AC71" si="134">SUM(AC67:AC70)/4</f>
        <v>0.62374984552385682</v>
      </c>
      <c r="AD71" s="2">
        <f t="shared" ref="AD71:AE71" si="135">SUM(AD67:AD70)/4</f>
        <v>0.6139318725859475</v>
      </c>
      <c r="AE71" s="2">
        <f t="shared" si="135"/>
        <v>0.61874052459849849</v>
      </c>
      <c r="AF71" s="2">
        <f>AF70</f>
        <v>4117</v>
      </c>
      <c r="AG71" s="2">
        <f t="shared" ref="AG71:AI71" si="136">SUM(AG67:AG70)/4</f>
        <v>0.58517460206700278</v>
      </c>
      <c r="AH71" s="2">
        <f t="shared" si="136"/>
        <v>0.58838277094191294</v>
      </c>
      <c r="AI71" s="2">
        <f t="shared" si="136"/>
        <v>0.58673012719297835</v>
      </c>
      <c r="AJ71" s="2">
        <f>AJ70</f>
        <v>2917</v>
      </c>
      <c r="AK71" s="2">
        <f t="shared" ref="AK71:AM71" si="137">SUM(AK67:AK70)/4</f>
        <v>0.7507223490338516</v>
      </c>
      <c r="AL71" s="2">
        <f t="shared" si="137"/>
        <v>9091</v>
      </c>
      <c r="AM71" s="2">
        <f t="shared" si="137"/>
        <v>0.74878962304201235</v>
      </c>
      <c r="AN71" s="2">
        <f>AN70</f>
        <v>0.75789242107578925</v>
      </c>
      <c r="AO71" s="2">
        <f t="shared" ref="AO71:AR71" si="138">SUM(AO67:AO70)/4</f>
        <v>0.68755531776408074</v>
      </c>
      <c r="AP71" s="2">
        <f t="shared" si="138"/>
        <v>0.65257135687762402</v>
      </c>
      <c r="AQ71" s="2">
        <f t="shared" si="138"/>
        <v>0.65167903876771083</v>
      </c>
      <c r="AR71" s="2">
        <f t="shared" si="138"/>
        <v>0.65206433360844285</v>
      </c>
      <c r="AS71" s="2">
        <f>AS70</f>
        <v>16125</v>
      </c>
      <c r="AT71" s="2">
        <f t="shared" ref="AT71:AV71" si="139">SUM(AT67:AT70)/4</f>
        <v>0.68726398614195261</v>
      </c>
      <c r="AU71" s="2">
        <f t="shared" si="139"/>
        <v>0.68755531776408074</v>
      </c>
      <c r="AV71" s="2">
        <f t="shared" si="139"/>
        <v>0.68735625265873534</v>
      </c>
      <c r="AW71" s="2">
        <f>AW70</f>
        <v>16125</v>
      </c>
    </row>
    <row r="72" spans="1:49" x14ac:dyDescent="0.25">
      <c r="A72">
        <v>1</v>
      </c>
      <c r="B72" s="1" t="s">
        <v>59</v>
      </c>
      <c r="C72" s="1" t="s">
        <v>60</v>
      </c>
      <c r="D72" s="1" t="s">
        <v>77</v>
      </c>
      <c r="E72">
        <v>14.261038303375244</v>
      </c>
      <c r="F72">
        <v>163</v>
      </c>
      <c r="G72">
        <v>122</v>
      </c>
      <c r="H72">
        <v>41</v>
      </c>
      <c r="I72">
        <v>0.65853658536585369</v>
      </c>
      <c r="J72">
        <v>0.21951219512195119</v>
      </c>
      <c r="K72">
        <v>0.65853658536585369</v>
      </c>
      <c r="L72">
        <v>0</v>
      </c>
      <c r="M72">
        <v>0.33333333333333331</v>
      </c>
      <c r="N72">
        <v>0.65853658536585369</v>
      </c>
      <c r="O72">
        <v>0</v>
      </c>
      <c r="P72">
        <v>0.26470588235294118</v>
      </c>
      <c r="Q72">
        <v>0.65853658536585369</v>
      </c>
      <c r="R72">
        <v>0</v>
      </c>
      <c r="S72" s="1" t="s">
        <v>226</v>
      </c>
      <c r="T72" s="1">
        <v>27</v>
      </c>
      <c r="U72" s="1">
        <v>0</v>
      </c>
      <c r="V72" s="1">
        <v>0</v>
      </c>
      <c r="W72" s="1">
        <v>12</v>
      </c>
      <c r="X72" s="1">
        <v>0</v>
      </c>
      <c r="Y72" s="1">
        <v>0</v>
      </c>
      <c r="Z72" s="1">
        <v>2</v>
      </c>
      <c r="AA72" s="1">
        <v>0</v>
      </c>
      <c r="AB72" s="1">
        <v>0</v>
      </c>
      <c r="AC72">
        <v>0</v>
      </c>
      <c r="AD72">
        <v>0</v>
      </c>
      <c r="AE72">
        <v>0</v>
      </c>
      <c r="AF72">
        <v>12</v>
      </c>
      <c r="AG72">
        <v>0.65853658536585369</v>
      </c>
      <c r="AH72">
        <v>1</v>
      </c>
      <c r="AI72">
        <v>0.79411764705882348</v>
      </c>
      <c r="AJ72">
        <v>27</v>
      </c>
      <c r="AK72">
        <v>0</v>
      </c>
      <c r="AL72">
        <v>2</v>
      </c>
      <c r="AM72">
        <v>0</v>
      </c>
      <c r="AN72">
        <v>0</v>
      </c>
      <c r="AO72">
        <v>0.65853658536585369</v>
      </c>
      <c r="AP72">
        <v>0.21951219512195119</v>
      </c>
      <c r="AQ72">
        <v>0.33333333333333331</v>
      </c>
      <c r="AR72">
        <v>0.26470588235294118</v>
      </c>
      <c r="AS72">
        <v>41</v>
      </c>
      <c r="AT72">
        <v>0.43367043426531821</v>
      </c>
      <c r="AU72">
        <v>0.65853658536585369</v>
      </c>
      <c r="AV72">
        <v>0.52295552367288378</v>
      </c>
      <c r="AW72">
        <v>41</v>
      </c>
    </row>
    <row r="73" spans="1:49" x14ac:dyDescent="0.25">
      <c r="A73">
        <v>2</v>
      </c>
      <c r="B73" s="1" t="s">
        <v>59</v>
      </c>
      <c r="C73" s="1" t="s">
        <v>60</v>
      </c>
      <c r="D73" s="1" t="s">
        <v>77</v>
      </c>
      <c r="E73">
        <v>13.875969409942629</v>
      </c>
      <c r="F73">
        <v>163</v>
      </c>
      <c r="G73">
        <v>122</v>
      </c>
      <c r="H73">
        <v>41</v>
      </c>
      <c r="I73">
        <v>0.65853658536585369</v>
      </c>
      <c r="J73">
        <v>0.21951219512195119</v>
      </c>
      <c r="K73">
        <v>0.65853658536585369</v>
      </c>
      <c r="L73">
        <v>0</v>
      </c>
      <c r="M73">
        <v>0.33333333333333331</v>
      </c>
      <c r="N73">
        <v>0.65853658536585369</v>
      </c>
      <c r="O73">
        <v>0</v>
      </c>
      <c r="P73">
        <v>0.26470588235294118</v>
      </c>
      <c r="Q73">
        <v>0.65853658536585369</v>
      </c>
      <c r="R73">
        <v>0</v>
      </c>
      <c r="S73" s="1" t="s">
        <v>226</v>
      </c>
      <c r="T73" s="1">
        <v>27</v>
      </c>
      <c r="U73" s="1">
        <v>0</v>
      </c>
      <c r="V73" s="1">
        <v>0</v>
      </c>
      <c r="W73" s="1">
        <v>12</v>
      </c>
      <c r="X73" s="1">
        <v>0</v>
      </c>
      <c r="Y73" s="1">
        <v>0</v>
      </c>
      <c r="Z73" s="1">
        <v>2</v>
      </c>
      <c r="AA73" s="1">
        <v>0</v>
      </c>
      <c r="AB73" s="1">
        <v>0</v>
      </c>
      <c r="AC73">
        <v>0</v>
      </c>
      <c r="AD73">
        <v>0</v>
      </c>
      <c r="AE73">
        <v>0</v>
      </c>
      <c r="AF73">
        <v>12</v>
      </c>
      <c r="AG73">
        <v>0.65853658536585369</v>
      </c>
      <c r="AH73">
        <v>1</v>
      </c>
      <c r="AI73">
        <v>0.79411764705882348</v>
      </c>
      <c r="AJ73">
        <v>27</v>
      </c>
      <c r="AK73">
        <v>0</v>
      </c>
      <c r="AL73">
        <v>2</v>
      </c>
      <c r="AM73">
        <v>0</v>
      </c>
      <c r="AN73">
        <v>0</v>
      </c>
      <c r="AO73">
        <v>0.65853658536585369</v>
      </c>
      <c r="AP73">
        <v>0.21951219512195119</v>
      </c>
      <c r="AQ73">
        <v>0.33333333333333331</v>
      </c>
      <c r="AR73">
        <v>0.26470588235294118</v>
      </c>
      <c r="AS73">
        <v>41</v>
      </c>
      <c r="AT73">
        <v>0.43367043426531821</v>
      </c>
      <c r="AU73">
        <v>0.65853658536585369</v>
      </c>
      <c r="AV73">
        <v>0.52295552367288378</v>
      </c>
      <c r="AW73">
        <v>41</v>
      </c>
    </row>
    <row r="74" spans="1:49" x14ac:dyDescent="0.25">
      <c r="A74">
        <v>3</v>
      </c>
      <c r="B74" s="1" t="s">
        <v>59</v>
      </c>
      <c r="C74" s="1" t="s">
        <v>60</v>
      </c>
      <c r="D74" s="1" t="s">
        <v>77</v>
      </c>
      <c r="E74">
        <v>13.51396870613098</v>
      </c>
      <c r="F74">
        <v>163</v>
      </c>
      <c r="G74">
        <v>122</v>
      </c>
      <c r="H74">
        <v>41</v>
      </c>
      <c r="I74">
        <v>0.65853658536585369</v>
      </c>
      <c r="J74">
        <v>0.21951219512195119</v>
      </c>
      <c r="K74">
        <v>0.65853658536585369</v>
      </c>
      <c r="L74">
        <v>0</v>
      </c>
      <c r="M74">
        <v>0.33333333333333331</v>
      </c>
      <c r="N74">
        <v>0.65853658536585369</v>
      </c>
      <c r="O74">
        <v>0</v>
      </c>
      <c r="P74">
        <v>0.26470588235294118</v>
      </c>
      <c r="Q74">
        <v>0.65853658536585369</v>
      </c>
      <c r="R74">
        <v>0</v>
      </c>
      <c r="S74" s="1" t="s">
        <v>226</v>
      </c>
      <c r="T74" s="1">
        <v>27</v>
      </c>
      <c r="U74" s="1">
        <v>0</v>
      </c>
      <c r="V74" s="1">
        <v>0</v>
      </c>
      <c r="W74" s="1">
        <v>12</v>
      </c>
      <c r="X74" s="1">
        <v>0</v>
      </c>
      <c r="Y74" s="1">
        <v>0</v>
      </c>
      <c r="Z74" s="1">
        <v>2</v>
      </c>
      <c r="AA74" s="1">
        <v>0</v>
      </c>
      <c r="AB74" s="1">
        <v>0</v>
      </c>
      <c r="AC74">
        <v>0</v>
      </c>
      <c r="AD74">
        <v>0</v>
      </c>
      <c r="AE74">
        <v>0</v>
      </c>
      <c r="AF74">
        <v>12</v>
      </c>
      <c r="AG74">
        <v>0.65853658536585369</v>
      </c>
      <c r="AH74">
        <v>1</v>
      </c>
      <c r="AI74">
        <v>0.79411764705882348</v>
      </c>
      <c r="AJ74">
        <v>27</v>
      </c>
      <c r="AK74">
        <v>0</v>
      </c>
      <c r="AL74">
        <v>2</v>
      </c>
      <c r="AM74">
        <v>0</v>
      </c>
      <c r="AN74">
        <v>0</v>
      </c>
      <c r="AO74">
        <v>0.65853658536585369</v>
      </c>
      <c r="AP74">
        <v>0.21951219512195119</v>
      </c>
      <c r="AQ74">
        <v>0.33333333333333331</v>
      </c>
      <c r="AR74">
        <v>0.26470588235294118</v>
      </c>
      <c r="AS74">
        <v>41</v>
      </c>
      <c r="AT74">
        <v>0.43367043426531821</v>
      </c>
      <c r="AU74">
        <v>0.65853658536585369</v>
      </c>
      <c r="AV74">
        <v>0.52295552367288378</v>
      </c>
      <c r="AW74">
        <v>41</v>
      </c>
    </row>
    <row r="75" spans="1:49" x14ac:dyDescent="0.25">
      <c r="A75">
        <v>4</v>
      </c>
      <c r="B75" s="1" t="s">
        <v>59</v>
      </c>
      <c r="C75" s="1" t="s">
        <v>60</v>
      </c>
      <c r="D75" s="1" t="s">
        <v>77</v>
      </c>
      <c r="E75">
        <v>13.643117904663086</v>
      </c>
      <c r="F75">
        <v>163</v>
      </c>
      <c r="G75">
        <v>123</v>
      </c>
      <c r="H75">
        <v>40</v>
      </c>
      <c r="I75">
        <v>0.65</v>
      </c>
      <c r="J75">
        <v>0.21666666666666659</v>
      </c>
      <c r="K75">
        <v>0.65</v>
      </c>
      <c r="L75">
        <v>0</v>
      </c>
      <c r="M75">
        <v>0.33333333333333331</v>
      </c>
      <c r="N75">
        <v>0.65</v>
      </c>
      <c r="O75">
        <v>0</v>
      </c>
      <c r="P75">
        <v>0.2626262626262626</v>
      </c>
      <c r="Q75">
        <v>0.65</v>
      </c>
      <c r="R75">
        <v>0</v>
      </c>
      <c r="S75" s="1" t="s">
        <v>227</v>
      </c>
      <c r="T75" s="1">
        <v>26</v>
      </c>
      <c r="U75" s="1">
        <v>0</v>
      </c>
      <c r="V75" s="1">
        <v>0</v>
      </c>
      <c r="W75" s="1">
        <v>13</v>
      </c>
      <c r="X75" s="1">
        <v>0</v>
      </c>
      <c r="Y75" s="1">
        <v>0</v>
      </c>
      <c r="Z75" s="1">
        <v>1</v>
      </c>
      <c r="AA75" s="1">
        <v>0</v>
      </c>
      <c r="AB75" s="1">
        <v>0</v>
      </c>
      <c r="AC75">
        <v>0</v>
      </c>
      <c r="AD75">
        <v>0</v>
      </c>
      <c r="AE75">
        <v>0</v>
      </c>
      <c r="AF75">
        <v>13</v>
      </c>
      <c r="AG75">
        <v>0.65</v>
      </c>
      <c r="AH75">
        <v>1</v>
      </c>
      <c r="AI75">
        <v>0.78787878787878796</v>
      </c>
      <c r="AJ75">
        <v>26</v>
      </c>
      <c r="AK75">
        <v>0</v>
      </c>
      <c r="AL75">
        <v>1</v>
      </c>
      <c r="AM75">
        <v>0</v>
      </c>
      <c r="AN75">
        <v>0</v>
      </c>
      <c r="AO75">
        <v>0.65</v>
      </c>
      <c r="AP75">
        <v>0.21666666666666659</v>
      </c>
      <c r="AQ75">
        <v>0.33333333333333331</v>
      </c>
      <c r="AR75">
        <v>0.2626262626262626</v>
      </c>
      <c r="AS75">
        <v>40</v>
      </c>
      <c r="AT75">
        <v>0.42249999999999999</v>
      </c>
      <c r="AU75">
        <v>0.65</v>
      </c>
      <c r="AV75">
        <v>0.5121212121212122</v>
      </c>
      <c r="AW75">
        <v>40</v>
      </c>
    </row>
    <row r="76" spans="1:49" s="3" customFormat="1" x14ac:dyDescent="0.25">
      <c r="A76" s="2" t="s">
        <v>147</v>
      </c>
      <c r="B76" s="2" t="str">
        <f>B75</f>
        <v>SM05</v>
      </c>
      <c r="C76" s="2" t="str">
        <f>C75</f>
        <v>ironycorpus</v>
      </c>
      <c r="D76" s="2" t="str">
        <f>D75</f>
        <v>Ternary</v>
      </c>
      <c r="E76" s="2">
        <f>SUM(E72:E75)</f>
        <v>55.294094324111938</v>
      </c>
      <c r="F76" s="2">
        <f>F75</f>
        <v>163</v>
      </c>
      <c r="G76" s="2">
        <f t="shared" ref="G76:H76" si="140">G75</f>
        <v>123</v>
      </c>
      <c r="H76" s="2">
        <f t="shared" si="140"/>
        <v>40</v>
      </c>
      <c r="I76" s="2">
        <f>SUM(I72:I75)/4</f>
        <v>0.65640243902439022</v>
      </c>
      <c r="J76" s="2">
        <f t="shared" ref="J76:L76" si="141">SUM(J72:J75)/4</f>
        <v>0.21880081300813004</v>
      </c>
      <c r="K76" s="2">
        <f t="shared" si="141"/>
        <v>0.65640243902439022</v>
      </c>
      <c r="L76" s="2">
        <f t="shared" si="141"/>
        <v>0</v>
      </c>
      <c r="M76" s="2">
        <f t="shared" ref="M76:R76" si="142">SUM(M72:M75)/4</f>
        <v>0.33333333333333331</v>
      </c>
      <c r="N76" s="2">
        <f t="shared" si="142"/>
        <v>0.65640243902439022</v>
      </c>
      <c r="O76" s="2">
        <f t="shared" si="142"/>
        <v>0</v>
      </c>
      <c r="P76" s="2">
        <f t="shared" si="142"/>
        <v>0.26418597742127153</v>
      </c>
      <c r="Q76" s="2">
        <f t="shared" si="142"/>
        <v>0.65640243902439022</v>
      </c>
      <c r="R76" s="2">
        <f t="shared" si="142"/>
        <v>0</v>
      </c>
      <c r="S76" s="2"/>
      <c r="T76" s="2">
        <f>ROUND(SUM(T72:T75)/4,0)</f>
        <v>27</v>
      </c>
      <c r="U76" s="2">
        <f>ROUND(SUM(U72:U75)/4,0)</f>
        <v>0</v>
      </c>
      <c r="V76" s="2">
        <f t="shared" ref="V76:AB76" si="143">ROUND(SUM(V72:V75)/4,0)</f>
        <v>0</v>
      </c>
      <c r="W76" s="2">
        <f t="shared" si="143"/>
        <v>12</v>
      </c>
      <c r="X76" s="2">
        <f t="shared" si="143"/>
        <v>0</v>
      </c>
      <c r="Y76" s="2">
        <f t="shared" si="143"/>
        <v>0</v>
      </c>
      <c r="Z76" s="2">
        <f t="shared" si="143"/>
        <v>2</v>
      </c>
      <c r="AA76" s="2">
        <f t="shared" si="143"/>
        <v>0</v>
      </c>
      <c r="AB76" s="2">
        <f t="shared" si="143"/>
        <v>0</v>
      </c>
      <c r="AC76" s="2">
        <f t="shared" ref="AC76" si="144">SUM(AC72:AC75)/4</f>
        <v>0</v>
      </c>
      <c r="AD76" s="2">
        <f t="shared" ref="AD76:AE76" si="145">SUM(AD72:AD75)/4</f>
        <v>0</v>
      </c>
      <c r="AE76" s="2">
        <f t="shared" si="145"/>
        <v>0</v>
      </c>
      <c r="AF76" s="2">
        <f>AF75</f>
        <v>13</v>
      </c>
      <c r="AG76" s="2">
        <f t="shared" ref="AG76:AI76" si="146">SUM(AG72:AG75)/4</f>
        <v>0.65640243902439022</v>
      </c>
      <c r="AH76" s="2">
        <f t="shared" si="146"/>
        <v>1</v>
      </c>
      <c r="AI76" s="2">
        <f t="shared" si="146"/>
        <v>0.79255793226381466</v>
      </c>
      <c r="AJ76" s="2">
        <f>AJ75</f>
        <v>26</v>
      </c>
      <c r="AK76" s="2">
        <f t="shared" ref="AK76:AM76" si="147">SUM(AK72:AK75)/4</f>
        <v>0</v>
      </c>
      <c r="AL76" s="2">
        <f t="shared" si="147"/>
        <v>1.75</v>
      </c>
      <c r="AM76" s="2">
        <f t="shared" si="147"/>
        <v>0</v>
      </c>
      <c r="AN76" s="2">
        <f>AN75</f>
        <v>0</v>
      </c>
      <c r="AO76" s="2">
        <f t="shared" ref="AO76:AR76" si="148">SUM(AO72:AO75)/4</f>
        <v>0.65640243902439022</v>
      </c>
      <c r="AP76" s="2">
        <f t="shared" si="148"/>
        <v>0.21880081300813004</v>
      </c>
      <c r="AQ76" s="2">
        <f t="shared" si="148"/>
        <v>0.33333333333333331</v>
      </c>
      <c r="AR76" s="2">
        <f t="shared" si="148"/>
        <v>0.26418597742127153</v>
      </c>
      <c r="AS76" s="2">
        <f>AS75</f>
        <v>40</v>
      </c>
      <c r="AT76" s="2">
        <f t="shared" ref="AT76:AV76" si="149">SUM(AT72:AT75)/4</f>
        <v>0.43087782569898869</v>
      </c>
      <c r="AU76" s="2">
        <f t="shared" si="149"/>
        <v>0.65640243902439022</v>
      </c>
      <c r="AV76" s="2">
        <f t="shared" si="149"/>
        <v>0.52024694578496589</v>
      </c>
      <c r="AW76" s="2">
        <f>AW75</f>
        <v>40</v>
      </c>
    </row>
    <row r="77" spans="1:49" x14ac:dyDescent="0.25">
      <c r="A77">
        <v>1</v>
      </c>
      <c r="B77" s="1" t="s">
        <v>61</v>
      </c>
      <c r="C77" s="1" t="s">
        <v>62</v>
      </c>
      <c r="D77" s="1" t="s">
        <v>77</v>
      </c>
      <c r="E77">
        <v>19.025921106338501</v>
      </c>
      <c r="F77">
        <v>490</v>
      </c>
      <c r="G77">
        <v>367</v>
      </c>
      <c r="H77">
        <v>123</v>
      </c>
      <c r="I77">
        <v>0.63414634146341464</v>
      </c>
      <c r="J77">
        <v>0.481981981981982</v>
      </c>
      <c r="K77">
        <v>0.63414634146341464</v>
      </c>
      <c r="L77">
        <v>0</v>
      </c>
      <c r="M77">
        <v>0.39325396825396819</v>
      </c>
      <c r="N77">
        <v>0.63414634146341464</v>
      </c>
      <c r="O77">
        <v>0</v>
      </c>
      <c r="P77">
        <v>0.36157151626764888</v>
      </c>
      <c r="Q77">
        <v>0.63414634146341464</v>
      </c>
      <c r="R77">
        <v>0</v>
      </c>
      <c r="S77" s="1" t="s">
        <v>228</v>
      </c>
      <c r="T77" s="1">
        <v>10</v>
      </c>
      <c r="U77" s="1">
        <v>38</v>
      </c>
      <c r="V77" s="1">
        <v>0</v>
      </c>
      <c r="W77" s="1">
        <v>2</v>
      </c>
      <c r="X77" s="1">
        <v>68</v>
      </c>
      <c r="Y77" s="1">
        <v>0</v>
      </c>
      <c r="Z77" s="1">
        <v>0</v>
      </c>
      <c r="AA77" s="1">
        <v>5</v>
      </c>
      <c r="AB77" s="1">
        <v>0</v>
      </c>
      <c r="AC77">
        <v>0.61261261261261257</v>
      </c>
      <c r="AD77">
        <v>0.97142857142857142</v>
      </c>
      <c r="AE77">
        <v>0.75138121546961323</v>
      </c>
      <c r="AF77">
        <v>70</v>
      </c>
      <c r="AG77">
        <v>0.83333333333333337</v>
      </c>
      <c r="AH77">
        <v>0.20833333333333329</v>
      </c>
      <c r="AI77">
        <v>0.33333333333333331</v>
      </c>
      <c r="AJ77">
        <v>48</v>
      </c>
      <c r="AK77">
        <v>0</v>
      </c>
      <c r="AL77">
        <v>5</v>
      </c>
      <c r="AM77">
        <v>0</v>
      </c>
      <c r="AN77">
        <v>0</v>
      </c>
      <c r="AO77">
        <v>0.63414634146341464</v>
      </c>
      <c r="AP77">
        <v>0.481981981981982</v>
      </c>
      <c r="AQ77">
        <v>0.39325396825396819</v>
      </c>
      <c r="AR77">
        <v>0.36157151626764888</v>
      </c>
      <c r="AS77">
        <v>123</v>
      </c>
      <c r="AT77">
        <v>0.67384457628360062</v>
      </c>
      <c r="AU77">
        <v>0.63414634146341464</v>
      </c>
      <c r="AV77">
        <v>0.55769662669002373</v>
      </c>
      <c r="AW77">
        <v>123</v>
      </c>
    </row>
    <row r="78" spans="1:49" x14ac:dyDescent="0.25">
      <c r="A78">
        <v>2</v>
      </c>
      <c r="B78" s="1" t="s">
        <v>61</v>
      </c>
      <c r="C78" s="1" t="s">
        <v>62</v>
      </c>
      <c r="D78" s="1" t="s">
        <v>77</v>
      </c>
      <c r="E78">
        <v>21.283774852752689</v>
      </c>
      <c r="F78">
        <v>490</v>
      </c>
      <c r="G78">
        <v>367</v>
      </c>
      <c r="H78">
        <v>123</v>
      </c>
      <c r="I78">
        <v>0.56910569105691056</v>
      </c>
      <c r="J78">
        <v>0.18970189701897019</v>
      </c>
      <c r="K78">
        <v>0.56910569105691056</v>
      </c>
      <c r="L78">
        <v>0</v>
      </c>
      <c r="M78">
        <v>0.33333333333333331</v>
      </c>
      <c r="N78">
        <v>0.56910569105691056</v>
      </c>
      <c r="O78">
        <v>0</v>
      </c>
      <c r="P78">
        <v>0.2417962003454231</v>
      </c>
      <c r="Q78">
        <v>0.56910569105691056</v>
      </c>
      <c r="R78">
        <v>0</v>
      </c>
      <c r="S78" s="1" t="s">
        <v>229</v>
      </c>
      <c r="T78" s="1">
        <v>0</v>
      </c>
      <c r="U78" s="1">
        <v>48</v>
      </c>
      <c r="V78" s="1">
        <v>0</v>
      </c>
      <c r="W78" s="1">
        <v>0</v>
      </c>
      <c r="X78" s="1">
        <v>70</v>
      </c>
      <c r="Y78" s="1">
        <v>0</v>
      </c>
      <c r="Z78" s="1">
        <v>0</v>
      </c>
      <c r="AA78" s="1">
        <v>5</v>
      </c>
      <c r="AB78" s="1">
        <v>0</v>
      </c>
      <c r="AC78">
        <v>0.56910569105691056</v>
      </c>
      <c r="AD78">
        <v>1</v>
      </c>
      <c r="AE78">
        <v>0.72538860103626945</v>
      </c>
      <c r="AF78">
        <v>70</v>
      </c>
      <c r="AG78">
        <v>0</v>
      </c>
      <c r="AH78">
        <v>0</v>
      </c>
      <c r="AI78">
        <v>0</v>
      </c>
      <c r="AJ78">
        <v>48</v>
      </c>
      <c r="AK78">
        <v>0</v>
      </c>
      <c r="AL78">
        <v>5</v>
      </c>
      <c r="AM78">
        <v>0</v>
      </c>
      <c r="AN78">
        <v>0</v>
      </c>
      <c r="AO78">
        <v>0.56910569105691056</v>
      </c>
      <c r="AP78">
        <v>0.18970189701897019</v>
      </c>
      <c r="AQ78">
        <v>0.33333333333333331</v>
      </c>
      <c r="AR78">
        <v>0.2417962003454231</v>
      </c>
      <c r="AS78">
        <v>123</v>
      </c>
      <c r="AT78">
        <v>0.32388128759336371</v>
      </c>
      <c r="AU78">
        <v>0.56910569105691056</v>
      </c>
      <c r="AV78">
        <v>0.41282278107755171</v>
      </c>
      <c r="AW78">
        <v>123</v>
      </c>
    </row>
    <row r="79" spans="1:49" x14ac:dyDescent="0.25">
      <c r="A79">
        <v>3</v>
      </c>
      <c r="B79" s="1" t="s">
        <v>61</v>
      </c>
      <c r="C79" s="1" t="s">
        <v>62</v>
      </c>
      <c r="D79" s="1" t="s">
        <v>77</v>
      </c>
      <c r="E79">
        <v>20.835632085800171</v>
      </c>
      <c r="F79">
        <v>490</v>
      </c>
      <c r="G79">
        <v>368</v>
      </c>
      <c r="H79">
        <v>122</v>
      </c>
      <c r="I79">
        <v>0.58196721311475408</v>
      </c>
      <c r="J79">
        <v>0.44209039548022599</v>
      </c>
      <c r="K79">
        <v>0.58196721311475408</v>
      </c>
      <c r="L79">
        <v>0</v>
      </c>
      <c r="M79">
        <v>0.3497790112036181</v>
      </c>
      <c r="N79">
        <v>0.58196721311475408</v>
      </c>
      <c r="O79">
        <v>0</v>
      </c>
      <c r="P79">
        <v>0.28163992869875221</v>
      </c>
      <c r="Q79">
        <v>0.58196721311475408</v>
      </c>
      <c r="R79">
        <v>0</v>
      </c>
      <c r="S79" s="1" t="s">
        <v>230</v>
      </c>
      <c r="T79" s="1">
        <v>3</v>
      </c>
      <c r="U79" s="1">
        <v>44</v>
      </c>
      <c r="V79" s="1">
        <v>0</v>
      </c>
      <c r="W79" s="1">
        <v>1</v>
      </c>
      <c r="X79" s="1">
        <v>68</v>
      </c>
      <c r="Y79" s="1">
        <v>0</v>
      </c>
      <c r="Z79" s="1">
        <v>0</v>
      </c>
      <c r="AA79" s="1">
        <v>6</v>
      </c>
      <c r="AB79" s="1">
        <v>0</v>
      </c>
      <c r="AC79">
        <v>0.57627118644067798</v>
      </c>
      <c r="AD79">
        <v>0.98550724637681164</v>
      </c>
      <c r="AE79">
        <v>0.72727272727272718</v>
      </c>
      <c r="AF79">
        <v>69</v>
      </c>
      <c r="AG79">
        <v>0.75</v>
      </c>
      <c r="AH79">
        <v>6.3829787234042507E-2</v>
      </c>
      <c r="AI79">
        <v>0.1176470588235294</v>
      </c>
      <c r="AJ79">
        <v>47</v>
      </c>
      <c r="AK79">
        <v>0</v>
      </c>
      <c r="AL79">
        <v>6</v>
      </c>
      <c r="AM79">
        <v>0</v>
      </c>
      <c r="AN79">
        <v>0</v>
      </c>
      <c r="AO79">
        <v>0.58196721311475408</v>
      </c>
      <c r="AP79">
        <v>0.44209039548022599</v>
      </c>
      <c r="AQ79">
        <v>0.3497790112036181</v>
      </c>
      <c r="AR79">
        <v>0.28163992869875221</v>
      </c>
      <c r="AS79">
        <v>122</v>
      </c>
      <c r="AT79">
        <v>0.61485829397054736</v>
      </c>
      <c r="AU79">
        <v>0.58196721311475408</v>
      </c>
      <c r="AV79">
        <v>0.45664942579118079</v>
      </c>
      <c r="AW79">
        <v>122</v>
      </c>
    </row>
    <row r="80" spans="1:49" x14ac:dyDescent="0.25">
      <c r="A80">
        <v>4</v>
      </c>
      <c r="B80" s="1" t="s">
        <v>61</v>
      </c>
      <c r="C80" s="1" t="s">
        <v>62</v>
      </c>
      <c r="D80" s="1" t="s">
        <v>77</v>
      </c>
      <c r="E80">
        <v>20.714752435684204</v>
      </c>
      <c r="F80">
        <v>490</v>
      </c>
      <c r="G80">
        <v>368</v>
      </c>
      <c r="H80">
        <v>122</v>
      </c>
      <c r="I80">
        <v>0.58196721311475408</v>
      </c>
      <c r="J80">
        <v>0.52500000000000002</v>
      </c>
      <c r="K80">
        <v>0.58196721311475408</v>
      </c>
      <c r="L80">
        <v>0</v>
      </c>
      <c r="M80">
        <v>0.3475177304964539</v>
      </c>
      <c r="N80">
        <v>0.58196721311475408</v>
      </c>
      <c r="O80">
        <v>0</v>
      </c>
      <c r="P80">
        <v>0.27059712773998479</v>
      </c>
      <c r="Q80">
        <v>0.58196721311475408</v>
      </c>
      <c r="R80">
        <v>0</v>
      </c>
      <c r="S80" s="1" t="s">
        <v>231</v>
      </c>
      <c r="T80" s="1">
        <v>2</v>
      </c>
      <c r="U80" s="1">
        <v>45</v>
      </c>
      <c r="V80" s="1">
        <v>0</v>
      </c>
      <c r="W80" s="1">
        <v>0</v>
      </c>
      <c r="X80" s="1">
        <v>69</v>
      </c>
      <c r="Y80" s="1">
        <v>0</v>
      </c>
      <c r="Z80" s="1">
        <v>0</v>
      </c>
      <c r="AA80" s="1">
        <v>6</v>
      </c>
      <c r="AB80" s="1">
        <v>0</v>
      </c>
      <c r="AC80">
        <v>0.57499999999999996</v>
      </c>
      <c r="AD80">
        <v>1</v>
      </c>
      <c r="AE80">
        <v>0.73015873015873012</v>
      </c>
      <c r="AF80">
        <v>69</v>
      </c>
      <c r="AG80">
        <v>1</v>
      </c>
      <c r="AH80">
        <v>4.2553191489361701E-2</v>
      </c>
      <c r="AI80">
        <v>8.16326530612244E-2</v>
      </c>
      <c r="AJ80">
        <v>47</v>
      </c>
      <c r="AK80">
        <v>0</v>
      </c>
      <c r="AL80">
        <v>6</v>
      </c>
      <c r="AM80">
        <v>0</v>
      </c>
      <c r="AN80">
        <v>0</v>
      </c>
      <c r="AO80">
        <v>0.58196721311475408</v>
      </c>
      <c r="AP80">
        <v>0.52500000000000002</v>
      </c>
      <c r="AQ80">
        <v>0.3475177304964539</v>
      </c>
      <c r="AR80">
        <v>0.27059712773998479</v>
      </c>
      <c r="AS80">
        <v>122</v>
      </c>
      <c r="AT80">
        <v>0.71045081967213108</v>
      </c>
      <c r="AU80">
        <v>0.58196721311475408</v>
      </c>
      <c r="AV80">
        <v>0.44440727110516332</v>
      </c>
      <c r="AW80">
        <v>122</v>
      </c>
    </row>
    <row r="81" spans="1:49" s="3" customFormat="1" x14ac:dyDescent="0.25">
      <c r="A81" s="2" t="s">
        <v>147</v>
      </c>
      <c r="B81" s="2" t="str">
        <f>B80</f>
        <v>SM06</v>
      </c>
      <c r="C81" s="2" t="str">
        <f>C80</f>
        <v>celeb</v>
      </c>
      <c r="D81" s="2" t="str">
        <f>D80</f>
        <v>Ternary</v>
      </c>
      <c r="E81" s="2">
        <f>SUM(E77:E80)</f>
        <v>81.860080480575562</v>
      </c>
      <c r="F81" s="2">
        <f>F80</f>
        <v>490</v>
      </c>
      <c r="G81" s="2">
        <f t="shared" ref="G81:H81" si="150">G80</f>
        <v>368</v>
      </c>
      <c r="H81" s="2">
        <f t="shared" si="150"/>
        <v>122</v>
      </c>
      <c r="I81" s="2">
        <f>SUM(I77:I80)/4</f>
        <v>0.59179661468745826</v>
      </c>
      <c r="J81" s="2">
        <f t="shared" ref="J81:L81" si="151">SUM(J77:J80)/4</f>
        <v>0.40969356862029449</v>
      </c>
      <c r="K81" s="2">
        <f t="shared" si="151"/>
        <v>0.59179661468745826</v>
      </c>
      <c r="L81" s="2">
        <f t="shared" si="151"/>
        <v>0</v>
      </c>
      <c r="M81" s="2">
        <f t="shared" ref="M81:R81" si="152">SUM(M77:M80)/4</f>
        <v>0.35597101082184335</v>
      </c>
      <c r="N81" s="2">
        <f t="shared" si="152"/>
        <v>0.59179661468745826</v>
      </c>
      <c r="O81" s="2">
        <f t="shared" si="152"/>
        <v>0</v>
      </c>
      <c r="P81" s="2">
        <f t="shared" si="152"/>
        <v>0.28890119326295227</v>
      </c>
      <c r="Q81" s="2">
        <f t="shared" si="152"/>
        <v>0.59179661468745826</v>
      </c>
      <c r="R81" s="2">
        <f t="shared" si="152"/>
        <v>0</v>
      </c>
      <c r="S81" s="2"/>
      <c r="T81" s="2">
        <f>ROUND(SUM(T77:T80)/4,0)</f>
        <v>4</v>
      </c>
      <c r="U81" s="2">
        <f>ROUND(SUM(U77:U80)/4,0)</f>
        <v>44</v>
      </c>
      <c r="V81" s="2">
        <f t="shared" ref="V81:AB81" si="153">ROUND(SUM(V77:V80)/4,0)</f>
        <v>0</v>
      </c>
      <c r="W81" s="2">
        <f t="shared" si="153"/>
        <v>1</v>
      </c>
      <c r="X81" s="2">
        <f t="shared" si="153"/>
        <v>69</v>
      </c>
      <c r="Y81" s="2">
        <f t="shared" si="153"/>
        <v>0</v>
      </c>
      <c r="Z81" s="2">
        <f t="shared" si="153"/>
        <v>0</v>
      </c>
      <c r="AA81" s="2">
        <f t="shared" si="153"/>
        <v>6</v>
      </c>
      <c r="AB81" s="2">
        <f t="shared" si="153"/>
        <v>0</v>
      </c>
      <c r="AC81" s="2">
        <f t="shared" ref="AC81" si="154">SUM(AC77:AC80)/4</f>
        <v>0.58324737252755021</v>
      </c>
      <c r="AD81" s="2">
        <f t="shared" ref="AD81:AE81" si="155">SUM(AD77:AD80)/4</f>
        <v>0.98923395445134576</v>
      </c>
      <c r="AE81" s="2">
        <f t="shared" si="155"/>
        <v>0.73355031848433505</v>
      </c>
      <c r="AF81" s="2">
        <f>AF80</f>
        <v>69</v>
      </c>
      <c r="AG81" s="2">
        <f t="shared" ref="AG81:AI81" si="156">SUM(AG77:AG80)/4</f>
        <v>0.64583333333333337</v>
      </c>
      <c r="AH81" s="2">
        <f t="shared" si="156"/>
        <v>7.8679078014184375E-2</v>
      </c>
      <c r="AI81" s="2">
        <f t="shared" si="156"/>
        <v>0.13315326130452176</v>
      </c>
      <c r="AJ81" s="2">
        <f>AJ80</f>
        <v>47</v>
      </c>
      <c r="AK81" s="2">
        <f t="shared" ref="AK81:AM81" si="157">SUM(AK77:AK80)/4</f>
        <v>0</v>
      </c>
      <c r="AL81" s="2">
        <f t="shared" si="157"/>
        <v>5.5</v>
      </c>
      <c r="AM81" s="2">
        <f t="shared" si="157"/>
        <v>0</v>
      </c>
      <c r="AN81" s="2">
        <f>AN80</f>
        <v>0</v>
      </c>
      <c r="AO81" s="2">
        <f t="shared" ref="AO81:AR81" si="158">SUM(AO77:AO80)/4</f>
        <v>0.59179661468745826</v>
      </c>
      <c r="AP81" s="2">
        <f t="shared" si="158"/>
        <v>0.40969356862029449</v>
      </c>
      <c r="AQ81" s="2">
        <f t="shared" si="158"/>
        <v>0.35597101082184335</v>
      </c>
      <c r="AR81" s="2">
        <f t="shared" si="158"/>
        <v>0.28890119326295227</v>
      </c>
      <c r="AS81" s="2">
        <f>AS80</f>
        <v>122</v>
      </c>
      <c r="AT81" s="2">
        <f t="shared" ref="AT81:AV81" si="159">SUM(AT77:AT80)/4</f>
        <v>0.58075874437991071</v>
      </c>
      <c r="AU81" s="2">
        <f t="shared" si="159"/>
        <v>0.59179661468745826</v>
      </c>
      <c r="AV81" s="2">
        <f t="shared" si="159"/>
        <v>0.46789402616597986</v>
      </c>
      <c r="AW81" s="2">
        <f>AW80</f>
        <v>122</v>
      </c>
    </row>
    <row r="82" spans="1:49" x14ac:dyDescent="0.25">
      <c r="A82">
        <v>1</v>
      </c>
      <c r="B82" s="1" t="s">
        <v>63</v>
      </c>
      <c r="C82" s="1" t="s">
        <v>64</v>
      </c>
      <c r="D82" s="1" t="s">
        <v>77</v>
      </c>
      <c r="E82">
        <v>1609.9135565757751</v>
      </c>
      <c r="F82">
        <v>70002</v>
      </c>
      <c r="G82">
        <v>52501</v>
      </c>
      <c r="H82">
        <v>17501</v>
      </c>
      <c r="I82">
        <v>0.71955888234957999</v>
      </c>
      <c r="J82">
        <v>0.72117949725644737</v>
      </c>
      <c r="K82">
        <v>0.71955888234957999</v>
      </c>
      <c r="L82">
        <v>0</v>
      </c>
      <c r="M82">
        <v>0.71955852788531927</v>
      </c>
      <c r="N82">
        <v>0.71955888234957999</v>
      </c>
      <c r="O82">
        <v>0</v>
      </c>
      <c r="P82">
        <v>0.72027600424316052</v>
      </c>
      <c r="Q82">
        <v>0.71955888234957999</v>
      </c>
      <c r="R82">
        <v>0</v>
      </c>
      <c r="S82" s="1" t="s">
        <v>232</v>
      </c>
      <c r="T82" s="1">
        <v>4161</v>
      </c>
      <c r="U82" s="1">
        <v>237</v>
      </c>
      <c r="V82" s="1">
        <v>1435</v>
      </c>
      <c r="W82" s="1">
        <v>239</v>
      </c>
      <c r="X82" s="1">
        <v>4717</v>
      </c>
      <c r="Y82" s="1">
        <v>878</v>
      </c>
      <c r="Z82" s="1">
        <v>1312</v>
      </c>
      <c r="AA82" s="1">
        <v>807</v>
      </c>
      <c r="AB82" s="1">
        <v>3715</v>
      </c>
      <c r="AC82">
        <v>0.81878146155181397</v>
      </c>
      <c r="AD82">
        <v>0.80853616729516631</v>
      </c>
      <c r="AE82">
        <v>0.81362656317378179</v>
      </c>
      <c r="AF82">
        <v>5834</v>
      </c>
      <c r="AG82">
        <v>0.72846638655462181</v>
      </c>
      <c r="AH82">
        <v>0.71335504885993484</v>
      </c>
      <c r="AI82">
        <v>0.72083152880034651</v>
      </c>
      <c r="AJ82">
        <v>5833</v>
      </c>
      <c r="AK82">
        <v>0.62636992075535325</v>
      </c>
      <c r="AL82">
        <v>5834</v>
      </c>
      <c r="AM82">
        <v>0.61629064366290642</v>
      </c>
      <c r="AN82">
        <v>0.6367843675008571</v>
      </c>
      <c r="AO82">
        <v>0.71955888234957999</v>
      </c>
      <c r="AP82">
        <v>0.72117949725644737</v>
      </c>
      <c r="AQ82">
        <v>0.71955852788531927</v>
      </c>
      <c r="AR82">
        <v>0.72027600424316052</v>
      </c>
      <c r="AS82">
        <v>17501</v>
      </c>
      <c r="AT82">
        <v>0.72117908088656568</v>
      </c>
      <c r="AU82">
        <v>0.71955888234957999</v>
      </c>
      <c r="AV82">
        <v>0.72027597250071396</v>
      </c>
      <c r="AW82">
        <v>17501</v>
      </c>
    </row>
    <row r="83" spans="1:49" x14ac:dyDescent="0.25">
      <c r="A83">
        <v>2</v>
      </c>
      <c r="B83" s="1" t="s">
        <v>63</v>
      </c>
      <c r="C83" s="1" t="s">
        <v>64</v>
      </c>
      <c r="D83" s="1" t="s">
        <v>77</v>
      </c>
      <c r="E83">
        <v>1612.9780316352844</v>
      </c>
      <c r="F83">
        <v>70002</v>
      </c>
      <c r="G83">
        <v>52501</v>
      </c>
      <c r="H83">
        <v>17501</v>
      </c>
      <c r="I83">
        <v>0.7217873264384892</v>
      </c>
      <c r="J83">
        <v>0.72275585441221779</v>
      </c>
      <c r="K83">
        <v>0.7217873264384892</v>
      </c>
      <c r="L83">
        <v>0</v>
      </c>
      <c r="M83">
        <v>0.72178721687274827</v>
      </c>
      <c r="N83">
        <v>0.7217873264384892</v>
      </c>
      <c r="O83">
        <v>0</v>
      </c>
      <c r="P83">
        <v>0.72224523551855324</v>
      </c>
      <c r="Q83">
        <v>0.72178732643848931</v>
      </c>
      <c r="R83">
        <v>0</v>
      </c>
      <c r="S83" s="1" t="s">
        <v>233</v>
      </c>
      <c r="T83" s="1">
        <v>4199</v>
      </c>
      <c r="U83" s="1">
        <v>230</v>
      </c>
      <c r="V83" s="1">
        <v>1404</v>
      </c>
      <c r="W83" s="1">
        <v>267</v>
      </c>
      <c r="X83" s="1">
        <v>4749</v>
      </c>
      <c r="Y83" s="1">
        <v>818</v>
      </c>
      <c r="Z83" s="1">
        <v>1388</v>
      </c>
      <c r="AA83" s="1">
        <v>762</v>
      </c>
      <c r="AB83" s="1">
        <v>3684</v>
      </c>
      <c r="AC83">
        <v>0.82720780351855072</v>
      </c>
      <c r="AD83">
        <v>0.81402125471374698</v>
      </c>
      <c r="AE83">
        <v>0.82056155507559392</v>
      </c>
      <c r="AF83">
        <v>5834</v>
      </c>
      <c r="AG83">
        <v>0.71728732490604719</v>
      </c>
      <c r="AH83">
        <v>0.71986970684039087</v>
      </c>
      <c r="AI83">
        <v>0.71857619577308129</v>
      </c>
      <c r="AJ83">
        <v>5833</v>
      </c>
      <c r="AK83">
        <v>0.62759795570698473</v>
      </c>
      <c r="AL83">
        <v>5834</v>
      </c>
      <c r="AM83">
        <v>0.62377243481205558</v>
      </c>
      <c r="AN83">
        <v>0.63147068906410697</v>
      </c>
      <c r="AO83">
        <v>0.7217873264384892</v>
      </c>
      <c r="AP83">
        <v>0.72275585441221779</v>
      </c>
      <c r="AQ83">
        <v>0.72178721687274827</v>
      </c>
      <c r="AR83">
        <v>0.72224523551855324</v>
      </c>
      <c r="AS83">
        <v>17501</v>
      </c>
      <c r="AT83">
        <v>0.72275616688176281</v>
      </c>
      <c r="AU83">
        <v>0.7217873264384892</v>
      </c>
      <c r="AV83">
        <v>0.72224544516598743</v>
      </c>
      <c r="AW83">
        <v>17501</v>
      </c>
    </row>
    <row r="84" spans="1:49" x14ac:dyDescent="0.25">
      <c r="A84">
        <v>3</v>
      </c>
      <c r="B84" s="1" t="s">
        <v>63</v>
      </c>
      <c r="C84" s="1" t="s">
        <v>64</v>
      </c>
      <c r="D84" s="1" t="s">
        <v>77</v>
      </c>
      <c r="E84">
        <v>1613.7219111919403</v>
      </c>
      <c r="F84">
        <v>70002</v>
      </c>
      <c r="G84">
        <v>52502</v>
      </c>
      <c r="H84">
        <v>17500</v>
      </c>
      <c r="I84">
        <v>0.71851428571428566</v>
      </c>
      <c r="J84">
        <v>0.71708198893149533</v>
      </c>
      <c r="K84">
        <v>0.71851428571428566</v>
      </c>
      <c r="L84">
        <v>0</v>
      </c>
      <c r="M84">
        <v>0.7185131672052254</v>
      </c>
      <c r="N84">
        <v>0.71851428571428566</v>
      </c>
      <c r="O84">
        <v>0</v>
      </c>
      <c r="P84">
        <v>0.7176138667133648</v>
      </c>
      <c r="Q84">
        <v>0.71851428571428555</v>
      </c>
      <c r="R84">
        <v>0</v>
      </c>
      <c r="S84" s="1" t="s">
        <v>234</v>
      </c>
      <c r="T84" s="1">
        <v>4306</v>
      </c>
      <c r="U84" s="1">
        <v>267</v>
      </c>
      <c r="V84" s="1">
        <v>1261</v>
      </c>
      <c r="W84" s="1">
        <v>274</v>
      </c>
      <c r="X84" s="1">
        <v>4755</v>
      </c>
      <c r="Y84" s="1">
        <v>804</v>
      </c>
      <c r="Z84" s="1">
        <v>1467</v>
      </c>
      <c r="AA84" s="1">
        <v>853</v>
      </c>
      <c r="AB84" s="1">
        <v>3513</v>
      </c>
      <c r="AC84">
        <v>0.80936170212765957</v>
      </c>
      <c r="AD84">
        <v>0.81518943939653699</v>
      </c>
      <c r="AE84">
        <v>0.81226511786812439</v>
      </c>
      <c r="AF84">
        <v>5833</v>
      </c>
      <c r="AG84">
        <v>0.71208863899454278</v>
      </c>
      <c r="AH84">
        <v>0.73808707576277</v>
      </c>
      <c r="AI84">
        <v>0.7248548102011616</v>
      </c>
      <c r="AJ84">
        <v>5834</v>
      </c>
      <c r="AK84">
        <v>0.61572167207080875</v>
      </c>
      <c r="AL84">
        <v>5833</v>
      </c>
      <c r="AM84">
        <v>0.62979562567228398</v>
      </c>
      <c r="AN84">
        <v>0.60226298645636889</v>
      </c>
      <c r="AO84">
        <v>0.71851428571428566</v>
      </c>
      <c r="AP84">
        <v>0.71708198893149533</v>
      </c>
      <c r="AQ84">
        <v>0.7185131672052254</v>
      </c>
      <c r="AR84">
        <v>0.7176138667133648</v>
      </c>
      <c r="AS84">
        <v>17500</v>
      </c>
      <c r="AT84">
        <v>0.71708170359721335</v>
      </c>
      <c r="AU84">
        <v>0.71851428571428566</v>
      </c>
      <c r="AV84">
        <v>0.71761428048156417</v>
      </c>
      <c r="AW84">
        <v>17500</v>
      </c>
    </row>
    <row r="85" spans="1:49" x14ac:dyDescent="0.25">
      <c r="A85">
        <v>4</v>
      </c>
      <c r="B85" s="1" t="s">
        <v>63</v>
      </c>
      <c r="C85" s="1" t="s">
        <v>64</v>
      </c>
      <c r="D85" s="1" t="s">
        <v>77</v>
      </c>
      <c r="E85">
        <v>1612.5876786708832</v>
      </c>
      <c r="F85">
        <v>70002</v>
      </c>
      <c r="G85">
        <v>52502</v>
      </c>
      <c r="H85">
        <v>17500</v>
      </c>
      <c r="I85">
        <v>0.7248</v>
      </c>
      <c r="J85">
        <v>0.72750171898338001</v>
      </c>
      <c r="K85">
        <v>0.7248</v>
      </c>
      <c r="L85">
        <v>0</v>
      </c>
      <c r="M85">
        <v>0.72480156219515013</v>
      </c>
      <c r="N85">
        <v>0.7248</v>
      </c>
      <c r="O85">
        <v>0</v>
      </c>
      <c r="P85">
        <v>0.72568577675066681</v>
      </c>
      <c r="Q85">
        <v>0.7248</v>
      </c>
      <c r="R85">
        <v>0</v>
      </c>
      <c r="S85" s="1" t="s">
        <v>235</v>
      </c>
      <c r="T85" s="1">
        <v>4069</v>
      </c>
      <c r="U85" s="1">
        <v>257</v>
      </c>
      <c r="V85" s="1">
        <v>1508</v>
      </c>
      <c r="W85" s="1">
        <v>217</v>
      </c>
      <c r="X85" s="1">
        <v>4765</v>
      </c>
      <c r="Y85" s="1">
        <v>851</v>
      </c>
      <c r="Z85" s="1">
        <v>1178</v>
      </c>
      <c r="AA85" s="1">
        <v>805</v>
      </c>
      <c r="AB85" s="1">
        <v>3850</v>
      </c>
      <c r="AC85">
        <v>0.81774498026428699</v>
      </c>
      <c r="AD85">
        <v>0.81690382307560427</v>
      </c>
      <c r="AE85">
        <v>0.81732418524871353</v>
      </c>
      <c r="AF85">
        <v>5833</v>
      </c>
      <c r="AG85">
        <v>0.74469253294289894</v>
      </c>
      <c r="AH85">
        <v>0.69746314706890644</v>
      </c>
      <c r="AI85">
        <v>0.72030447866879099</v>
      </c>
      <c r="AJ85">
        <v>5834</v>
      </c>
      <c r="AK85">
        <v>0.63942866633449591</v>
      </c>
      <c r="AL85">
        <v>5833</v>
      </c>
      <c r="AM85">
        <v>0.62006764374295376</v>
      </c>
      <c r="AN85">
        <v>0.66003771644093945</v>
      </c>
      <c r="AO85">
        <v>0.7248</v>
      </c>
      <c r="AP85">
        <v>0.72750171898338001</v>
      </c>
      <c r="AQ85">
        <v>0.72480156219515013</v>
      </c>
      <c r="AR85">
        <v>0.72568577675066681</v>
      </c>
      <c r="AS85">
        <v>17500</v>
      </c>
      <c r="AT85">
        <v>0.72750270131560624</v>
      </c>
      <c r="AU85">
        <v>0.7248</v>
      </c>
      <c r="AV85">
        <v>0.72568546924791921</v>
      </c>
      <c r="AW85">
        <v>17500</v>
      </c>
    </row>
    <row r="86" spans="1:49" s="3" customFormat="1" x14ac:dyDescent="0.25">
      <c r="A86" s="2" t="s">
        <v>147</v>
      </c>
      <c r="B86" s="2" t="str">
        <f>B85</f>
        <v>RE02</v>
      </c>
      <c r="C86" s="2" t="str">
        <f>C85</f>
        <v>scare</v>
      </c>
      <c r="D86" s="2" t="str">
        <f>D85</f>
        <v>Ternary</v>
      </c>
      <c r="E86" s="2">
        <f>SUM(E82:E85)</f>
        <v>6449.2011780738831</v>
      </c>
      <c r="F86" s="2">
        <f>F85</f>
        <v>70002</v>
      </c>
      <c r="G86" s="2">
        <f t="shared" ref="G86:H86" si="160">G85</f>
        <v>52502</v>
      </c>
      <c r="H86" s="2">
        <f t="shared" si="160"/>
        <v>17500</v>
      </c>
      <c r="I86" s="2">
        <f>SUM(I82:I85)/4</f>
        <v>0.72116512362558871</v>
      </c>
      <c r="J86" s="2">
        <f t="shared" ref="J86:L86" si="161">SUM(J82:J85)/4</f>
        <v>0.7221297648958851</v>
      </c>
      <c r="K86" s="2">
        <f t="shared" si="161"/>
        <v>0.72116512362558871</v>
      </c>
      <c r="L86" s="2">
        <f t="shared" si="161"/>
        <v>0</v>
      </c>
      <c r="M86" s="2">
        <f t="shared" ref="M86:R86" si="162">SUM(M82:M85)/4</f>
        <v>0.72116511853961085</v>
      </c>
      <c r="N86" s="2">
        <f t="shared" si="162"/>
        <v>0.72116512362558871</v>
      </c>
      <c r="O86" s="2">
        <f t="shared" si="162"/>
        <v>0</v>
      </c>
      <c r="P86" s="2">
        <f t="shared" si="162"/>
        <v>0.72145522080643631</v>
      </c>
      <c r="Q86" s="2">
        <f t="shared" si="162"/>
        <v>0.72116512362558871</v>
      </c>
      <c r="R86" s="2">
        <f t="shared" si="162"/>
        <v>0</v>
      </c>
      <c r="S86" s="2"/>
      <c r="T86" s="2">
        <f>ROUND(SUM(T82:T85)/4,0)</f>
        <v>4184</v>
      </c>
      <c r="U86" s="2">
        <f>ROUND(SUM(U82:U85)/4,0)</f>
        <v>248</v>
      </c>
      <c r="V86" s="2">
        <f t="shared" ref="V86:AB86" si="163">ROUND(SUM(V82:V85)/4,0)</f>
        <v>1402</v>
      </c>
      <c r="W86" s="2">
        <f t="shared" si="163"/>
        <v>249</v>
      </c>
      <c r="X86" s="2">
        <f t="shared" si="163"/>
        <v>4747</v>
      </c>
      <c r="Y86" s="2">
        <f t="shared" si="163"/>
        <v>838</v>
      </c>
      <c r="Z86" s="2">
        <f t="shared" si="163"/>
        <v>1336</v>
      </c>
      <c r="AA86" s="2">
        <f t="shared" si="163"/>
        <v>807</v>
      </c>
      <c r="AB86" s="2">
        <f t="shared" si="163"/>
        <v>3691</v>
      </c>
      <c r="AC86" s="2">
        <f t="shared" ref="AC86" si="164">SUM(AC82:AC85)/4</f>
        <v>0.81827398686557773</v>
      </c>
      <c r="AD86" s="2">
        <f t="shared" ref="AD86:AE86" si="165">SUM(AD82:AD85)/4</f>
        <v>0.81366267112026369</v>
      </c>
      <c r="AE86" s="2">
        <f t="shared" si="165"/>
        <v>0.8159443553415533</v>
      </c>
      <c r="AF86" s="2">
        <f>AF85</f>
        <v>5833</v>
      </c>
      <c r="AG86" s="2">
        <f t="shared" ref="AG86:AI86" si="166">SUM(AG82:AG85)/4</f>
        <v>0.7256337208495276</v>
      </c>
      <c r="AH86" s="2">
        <f t="shared" si="166"/>
        <v>0.71719374463300056</v>
      </c>
      <c r="AI86" s="2">
        <f t="shared" si="166"/>
        <v>0.72114175336084507</v>
      </c>
      <c r="AJ86" s="2">
        <f>AJ85</f>
        <v>5834</v>
      </c>
      <c r="AK86" s="2">
        <f t="shared" ref="AK86:AM86" si="167">SUM(AK82:AK85)/4</f>
        <v>0.62727955371691069</v>
      </c>
      <c r="AL86" s="2">
        <f t="shared" si="167"/>
        <v>5833.5</v>
      </c>
      <c r="AM86" s="2">
        <f t="shared" si="167"/>
        <v>0.62248158697254996</v>
      </c>
      <c r="AN86" s="2">
        <f>AN85</f>
        <v>0.66003771644093945</v>
      </c>
      <c r="AO86" s="2">
        <f t="shared" ref="AO86:AR86" si="168">SUM(AO82:AO85)/4</f>
        <v>0.72116512362558871</v>
      </c>
      <c r="AP86" s="2">
        <f t="shared" si="168"/>
        <v>0.7221297648958851</v>
      </c>
      <c r="AQ86" s="2">
        <f t="shared" si="168"/>
        <v>0.72116511853961085</v>
      </c>
      <c r="AR86" s="2">
        <f t="shared" si="168"/>
        <v>0.72145522080643631</v>
      </c>
      <c r="AS86" s="2">
        <f>AS85</f>
        <v>17500</v>
      </c>
      <c r="AT86" s="2">
        <f t="shared" ref="AT86:AV86" si="169">SUM(AT82:AT85)/4</f>
        <v>0.72212991317028707</v>
      </c>
      <c r="AU86" s="2">
        <f t="shared" si="169"/>
        <v>0.72116512362558871</v>
      </c>
      <c r="AV86" s="2">
        <f t="shared" si="169"/>
        <v>0.72145529184904622</v>
      </c>
      <c r="AW86" s="2">
        <f>AW85</f>
        <v>17500</v>
      </c>
    </row>
    <row r="87" spans="1:49" x14ac:dyDescent="0.25">
      <c r="A87">
        <v>1</v>
      </c>
      <c r="B87" s="1" t="s">
        <v>65</v>
      </c>
      <c r="C87" s="1" t="s">
        <v>66</v>
      </c>
      <c r="D87" s="1" t="s">
        <v>77</v>
      </c>
      <c r="E87">
        <v>1648.7018551826477</v>
      </c>
      <c r="F87">
        <v>70430</v>
      </c>
      <c r="G87">
        <v>52822</v>
      </c>
      <c r="H87">
        <v>17608</v>
      </c>
      <c r="I87">
        <v>0.78078146297137663</v>
      </c>
      <c r="J87">
        <v>0.74304226539291462</v>
      </c>
      <c r="K87">
        <v>0.78078146297137663</v>
      </c>
      <c r="L87">
        <v>0</v>
      </c>
      <c r="M87">
        <v>0.72055422608903097</v>
      </c>
      <c r="N87">
        <v>0.78078146297137663</v>
      </c>
      <c r="O87">
        <v>0</v>
      </c>
      <c r="P87">
        <v>0.73039625756838245</v>
      </c>
      <c r="Q87">
        <v>0.78078146297137663</v>
      </c>
      <c r="R87">
        <v>0</v>
      </c>
      <c r="S87" s="1" t="s">
        <v>236</v>
      </c>
      <c r="T87" s="1">
        <v>2751</v>
      </c>
      <c r="U87" s="1">
        <v>368</v>
      </c>
      <c r="V87" s="1">
        <v>740</v>
      </c>
      <c r="W87" s="1">
        <v>174</v>
      </c>
      <c r="X87" s="1">
        <v>8870</v>
      </c>
      <c r="Y87" s="1">
        <v>860</v>
      </c>
      <c r="Z87" s="1">
        <v>456</v>
      </c>
      <c r="AA87" s="1">
        <v>1262</v>
      </c>
      <c r="AB87" s="1">
        <v>2127</v>
      </c>
      <c r="AC87">
        <v>0.84476190476190471</v>
      </c>
      <c r="AD87">
        <v>0.89559773828756062</v>
      </c>
      <c r="AE87">
        <v>0.86943736522250537</v>
      </c>
      <c r="AF87">
        <v>9904</v>
      </c>
      <c r="AG87">
        <v>0.81366459627329191</v>
      </c>
      <c r="AH87">
        <v>0.71287898419279605</v>
      </c>
      <c r="AI87">
        <v>0.75994475138121553</v>
      </c>
      <c r="AJ87">
        <v>3859</v>
      </c>
      <c r="AK87">
        <v>0.56180665610142633</v>
      </c>
      <c r="AL87">
        <v>3845</v>
      </c>
      <c r="AM87">
        <v>0.57070029514354714</v>
      </c>
      <c r="AN87">
        <v>0.55318595578673602</v>
      </c>
      <c r="AO87">
        <v>0.78078146297137663</v>
      </c>
      <c r="AP87">
        <v>0.74304226539291462</v>
      </c>
      <c r="AQ87">
        <v>0.72055422608903097</v>
      </c>
      <c r="AR87">
        <v>0.73039625756838245</v>
      </c>
      <c r="AS87">
        <v>17608</v>
      </c>
      <c r="AT87">
        <v>0.77810064837616288</v>
      </c>
      <c r="AU87">
        <v>0.78078146297137663</v>
      </c>
      <c r="AV87">
        <v>0.77826448508937907</v>
      </c>
      <c r="AW87">
        <v>17608</v>
      </c>
    </row>
    <row r="88" spans="1:49" x14ac:dyDescent="0.25">
      <c r="A88">
        <v>2</v>
      </c>
      <c r="B88" s="1" t="s">
        <v>65</v>
      </c>
      <c r="C88" s="1" t="s">
        <v>66</v>
      </c>
      <c r="D88" s="1" t="s">
        <v>77</v>
      </c>
      <c r="E88">
        <v>1651.8381199836731</v>
      </c>
      <c r="F88">
        <v>70430</v>
      </c>
      <c r="G88">
        <v>52822</v>
      </c>
      <c r="H88">
        <v>17608</v>
      </c>
      <c r="I88">
        <v>0.78401862789641075</v>
      </c>
      <c r="J88">
        <v>0.74709296738040376</v>
      </c>
      <c r="K88">
        <v>0.78401862789641075</v>
      </c>
      <c r="L88">
        <v>0</v>
      </c>
      <c r="M88">
        <v>0.73534732316983364</v>
      </c>
      <c r="N88">
        <v>0.78401862789641075</v>
      </c>
      <c r="O88">
        <v>0</v>
      </c>
      <c r="P88">
        <v>0.74037007228795637</v>
      </c>
      <c r="Q88">
        <v>0.78401862789641075</v>
      </c>
      <c r="R88">
        <v>0</v>
      </c>
      <c r="S88" s="1" t="s">
        <v>237</v>
      </c>
      <c r="T88" s="1">
        <v>2830</v>
      </c>
      <c r="U88" s="1">
        <v>295</v>
      </c>
      <c r="V88" s="1">
        <v>733</v>
      </c>
      <c r="W88" s="1">
        <v>196</v>
      </c>
      <c r="X88" s="1">
        <v>8684</v>
      </c>
      <c r="Y88" s="1">
        <v>1024</v>
      </c>
      <c r="Z88" s="1">
        <v>450</v>
      </c>
      <c r="AA88" s="1">
        <v>1105</v>
      </c>
      <c r="AB88" s="1">
        <v>2291</v>
      </c>
      <c r="AC88">
        <v>0.86116620388734633</v>
      </c>
      <c r="AD88">
        <v>0.87681744749596124</v>
      </c>
      <c r="AE88">
        <v>0.86892135281168703</v>
      </c>
      <c r="AF88">
        <v>9904</v>
      </c>
      <c r="AG88">
        <v>0.81415420023014962</v>
      </c>
      <c r="AH88">
        <v>0.7335406946604458</v>
      </c>
      <c r="AI88">
        <v>0.77174802290700839</v>
      </c>
      <c r="AJ88">
        <v>3858</v>
      </c>
      <c r="AK88">
        <v>0.58044084114517358</v>
      </c>
      <c r="AL88">
        <v>3846</v>
      </c>
      <c r="AM88">
        <v>0.56595849802371545</v>
      </c>
      <c r="AN88">
        <v>0.59568382735309411</v>
      </c>
      <c r="AO88">
        <v>0.78401862789641075</v>
      </c>
      <c r="AP88">
        <v>0.74709296738040376</v>
      </c>
      <c r="AQ88">
        <v>0.73534732316983364</v>
      </c>
      <c r="AR88">
        <v>0.74037007228795637</v>
      </c>
      <c r="AS88">
        <v>17608</v>
      </c>
      <c r="AT88">
        <v>0.78638535729142467</v>
      </c>
      <c r="AU88">
        <v>0.78401862789641075</v>
      </c>
      <c r="AV88">
        <v>0.78461928814553183</v>
      </c>
      <c r="AW88">
        <v>17608</v>
      </c>
    </row>
    <row r="89" spans="1:49" x14ac:dyDescent="0.25">
      <c r="A89">
        <v>3</v>
      </c>
      <c r="B89" s="1" t="s">
        <v>65</v>
      </c>
      <c r="C89" s="1" t="s">
        <v>66</v>
      </c>
      <c r="D89" s="1" t="s">
        <v>77</v>
      </c>
      <c r="E89">
        <v>1653.3413009643557</v>
      </c>
      <c r="F89">
        <v>70430</v>
      </c>
      <c r="G89">
        <v>52823</v>
      </c>
      <c r="H89">
        <v>17607</v>
      </c>
      <c r="I89">
        <v>0.78616459362753455</v>
      </c>
      <c r="J89">
        <v>0.74650281516384009</v>
      </c>
      <c r="K89">
        <v>0.78616459362753455</v>
      </c>
      <c r="L89">
        <v>0</v>
      </c>
      <c r="M89">
        <v>0.73022307015108601</v>
      </c>
      <c r="N89">
        <v>0.78616459362753455</v>
      </c>
      <c r="O89">
        <v>0</v>
      </c>
      <c r="P89">
        <v>0.73765485449468382</v>
      </c>
      <c r="Q89">
        <v>0.78616459362753455</v>
      </c>
      <c r="R89">
        <v>0</v>
      </c>
      <c r="S89" s="1" t="s">
        <v>238</v>
      </c>
      <c r="T89" s="1">
        <v>2843</v>
      </c>
      <c r="U89" s="1">
        <v>374</v>
      </c>
      <c r="V89" s="1">
        <v>641</v>
      </c>
      <c r="W89" s="1">
        <v>167</v>
      </c>
      <c r="X89" s="1">
        <v>8842</v>
      </c>
      <c r="Y89" s="1">
        <v>895</v>
      </c>
      <c r="Z89" s="1">
        <v>530</v>
      </c>
      <c r="AA89" s="1">
        <v>1158</v>
      </c>
      <c r="AB89" s="1">
        <v>2157</v>
      </c>
      <c r="AC89">
        <v>0.85232311548101025</v>
      </c>
      <c r="AD89">
        <v>0.8927705977382876</v>
      </c>
      <c r="AE89">
        <v>0.87207811421244708</v>
      </c>
      <c r="AF89">
        <v>9904</v>
      </c>
      <c r="AG89">
        <v>0.80310734463276834</v>
      </c>
      <c r="AH89">
        <v>0.73691031622602388</v>
      </c>
      <c r="AI89">
        <v>0.76858610435252761</v>
      </c>
      <c r="AJ89">
        <v>3858</v>
      </c>
      <c r="AK89">
        <v>0.57230034491907666</v>
      </c>
      <c r="AL89">
        <v>3845</v>
      </c>
      <c r="AM89">
        <v>0.58407798537774169</v>
      </c>
      <c r="AN89">
        <v>0.56098829648894666</v>
      </c>
      <c r="AO89">
        <v>0.78616459362753455</v>
      </c>
      <c r="AP89">
        <v>0.74650281516384009</v>
      </c>
      <c r="AQ89">
        <v>0.73022307015108601</v>
      </c>
      <c r="AR89">
        <v>0.73765485449468382</v>
      </c>
      <c r="AS89">
        <v>17607</v>
      </c>
      <c r="AT89">
        <v>0.78295996621199304</v>
      </c>
      <c r="AU89">
        <v>0.78616459362753455</v>
      </c>
      <c r="AV89">
        <v>0.78393602885022873</v>
      </c>
      <c r="AW89">
        <v>17607</v>
      </c>
    </row>
    <row r="90" spans="1:49" x14ac:dyDescent="0.25">
      <c r="A90">
        <v>4</v>
      </c>
      <c r="B90" s="1" t="s">
        <v>65</v>
      </c>
      <c r="C90" s="1" t="s">
        <v>66</v>
      </c>
      <c r="D90" s="1" t="s">
        <v>77</v>
      </c>
      <c r="E90">
        <v>1654.1083266735077</v>
      </c>
      <c r="F90">
        <v>70430</v>
      </c>
      <c r="G90">
        <v>52823</v>
      </c>
      <c r="H90">
        <v>17607</v>
      </c>
      <c r="I90">
        <v>0.78508547736695633</v>
      </c>
      <c r="J90">
        <v>0.74508729365579274</v>
      </c>
      <c r="K90">
        <v>0.78508547736695633</v>
      </c>
      <c r="L90">
        <v>0</v>
      </c>
      <c r="M90">
        <v>0.72864742903508228</v>
      </c>
      <c r="N90">
        <v>0.78508547736695633</v>
      </c>
      <c r="O90">
        <v>0</v>
      </c>
      <c r="P90">
        <v>0.73614323174466512</v>
      </c>
      <c r="Q90">
        <v>0.78508547736695633</v>
      </c>
      <c r="R90">
        <v>0</v>
      </c>
      <c r="S90" s="1" t="s">
        <v>239</v>
      </c>
      <c r="T90" s="1">
        <v>2846</v>
      </c>
      <c r="U90" s="1">
        <v>361</v>
      </c>
      <c r="V90" s="1">
        <v>652</v>
      </c>
      <c r="W90" s="1">
        <v>162</v>
      </c>
      <c r="X90" s="1">
        <v>8840</v>
      </c>
      <c r="Y90" s="1">
        <v>901</v>
      </c>
      <c r="Z90" s="1">
        <v>530</v>
      </c>
      <c r="AA90" s="1">
        <v>1178</v>
      </c>
      <c r="AB90" s="1">
        <v>2137</v>
      </c>
      <c r="AC90">
        <v>0.85171981886501591</v>
      </c>
      <c r="AD90">
        <v>0.89265879026557604</v>
      </c>
      <c r="AE90">
        <v>0.8717089044472931</v>
      </c>
      <c r="AF90">
        <v>9903</v>
      </c>
      <c r="AG90">
        <v>0.80440927077444879</v>
      </c>
      <c r="AH90">
        <v>0.73749676081886495</v>
      </c>
      <c r="AI90">
        <v>0.76950114911450584</v>
      </c>
      <c r="AJ90">
        <v>3859</v>
      </c>
      <c r="AK90">
        <v>0.56721964167219641</v>
      </c>
      <c r="AL90">
        <v>3845</v>
      </c>
      <c r="AM90">
        <v>0.57913279132791329</v>
      </c>
      <c r="AN90">
        <v>0.55578673602080619</v>
      </c>
      <c r="AO90">
        <v>0.78508547736695633</v>
      </c>
      <c r="AP90">
        <v>0.74508729365579274</v>
      </c>
      <c r="AQ90">
        <v>0.72864742903508228</v>
      </c>
      <c r="AR90">
        <v>0.73614323174466512</v>
      </c>
      <c r="AS90">
        <v>17607</v>
      </c>
      <c r="AT90">
        <v>0.78182327056254208</v>
      </c>
      <c r="AU90">
        <v>0.78508547736695633</v>
      </c>
      <c r="AV90">
        <v>0.78281352515499614</v>
      </c>
      <c r="AW90">
        <v>17607</v>
      </c>
    </row>
    <row r="91" spans="1:49" s="3" customFormat="1" x14ac:dyDescent="0.25">
      <c r="A91" s="2" t="s">
        <v>147</v>
      </c>
      <c r="B91" s="2" t="str">
        <f>B90</f>
        <v>RE04</v>
      </c>
      <c r="C91" s="2" t="str">
        <f>C90</f>
        <v>filmstarts</v>
      </c>
      <c r="D91" s="2" t="str">
        <f>D90</f>
        <v>Ternary</v>
      </c>
      <c r="E91" s="2">
        <f>SUM(E87:E90)</f>
        <v>6607.989602804184</v>
      </c>
      <c r="F91" s="2">
        <f>F90</f>
        <v>70430</v>
      </c>
      <c r="G91" s="2">
        <f t="shared" ref="G91:H91" si="170">G90</f>
        <v>52823</v>
      </c>
      <c r="H91" s="2">
        <f t="shared" si="170"/>
        <v>17607</v>
      </c>
      <c r="I91" s="2">
        <f>SUM(I87:I90)/4</f>
        <v>0.78401254046556956</v>
      </c>
      <c r="J91" s="2">
        <f t="shared" ref="J91:L91" si="171">SUM(J87:J90)/4</f>
        <v>0.7454313353982378</v>
      </c>
      <c r="K91" s="2">
        <f t="shared" si="171"/>
        <v>0.78401254046556956</v>
      </c>
      <c r="L91" s="2">
        <f t="shared" si="171"/>
        <v>0</v>
      </c>
      <c r="M91" s="2">
        <f t="shared" ref="M91:R91" si="172">SUM(M87:M90)/4</f>
        <v>0.72869301211125814</v>
      </c>
      <c r="N91" s="2">
        <f t="shared" si="172"/>
        <v>0.78401254046556956</v>
      </c>
      <c r="O91" s="2">
        <f t="shared" si="172"/>
        <v>0</v>
      </c>
      <c r="P91" s="2">
        <f t="shared" si="172"/>
        <v>0.73614110402392197</v>
      </c>
      <c r="Q91" s="2">
        <f t="shared" si="172"/>
        <v>0.78401254046556956</v>
      </c>
      <c r="R91" s="2">
        <f t="shared" si="172"/>
        <v>0</v>
      </c>
      <c r="S91" s="2"/>
      <c r="T91" s="2">
        <f>ROUND(SUM(T87:T90)/4,0)</f>
        <v>2818</v>
      </c>
      <c r="U91" s="2">
        <f>ROUND(SUM(U87:U90)/4,0)</f>
        <v>350</v>
      </c>
      <c r="V91" s="2">
        <f t="shared" ref="V91:AB91" si="173">ROUND(SUM(V87:V90)/4,0)</f>
        <v>692</v>
      </c>
      <c r="W91" s="2">
        <f t="shared" si="173"/>
        <v>175</v>
      </c>
      <c r="X91" s="2">
        <f t="shared" si="173"/>
        <v>8809</v>
      </c>
      <c r="Y91" s="2">
        <f t="shared" si="173"/>
        <v>920</v>
      </c>
      <c r="Z91" s="2">
        <f t="shared" si="173"/>
        <v>492</v>
      </c>
      <c r="AA91" s="2">
        <f t="shared" si="173"/>
        <v>1176</v>
      </c>
      <c r="AB91" s="2">
        <f t="shared" si="173"/>
        <v>2178</v>
      </c>
      <c r="AC91" s="2">
        <f t="shared" ref="AC91" si="174">SUM(AC87:AC90)/4</f>
        <v>0.8524927607488193</v>
      </c>
      <c r="AD91" s="2">
        <f t="shared" ref="AD91:AE91" si="175">SUM(AD87:AD90)/4</f>
        <v>0.88946114344684635</v>
      </c>
      <c r="AE91" s="2">
        <f t="shared" si="175"/>
        <v>0.87053643417348314</v>
      </c>
      <c r="AF91" s="2">
        <f>AF90</f>
        <v>9903</v>
      </c>
      <c r="AG91" s="2">
        <f t="shared" ref="AG91:AI91" si="176">SUM(AG87:AG90)/4</f>
        <v>0.80883385297766464</v>
      </c>
      <c r="AH91" s="2">
        <f t="shared" si="176"/>
        <v>0.73020668897453267</v>
      </c>
      <c r="AI91" s="2">
        <f t="shared" si="176"/>
        <v>0.76744500693881434</v>
      </c>
      <c r="AJ91" s="2">
        <f>AJ90</f>
        <v>3859</v>
      </c>
      <c r="AK91" s="2">
        <f t="shared" ref="AK91:AM91" si="177">SUM(AK87:AK90)/4</f>
        <v>0.5704418709594683</v>
      </c>
      <c r="AL91" s="2">
        <f t="shared" si="177"/>
        <v>3845.25</v>
      </c>
      <c r="AM91" s="2">
        <f t="shared" si="177"/>
        <v>0.57496739246822948</v>
      </c>
      <c r="AN91" s="2">
        <f>AN90</f>
        <v>0.55578673602080619</v>
      </c>
      <c r="AO91" s="2">
        <f t="shared" ref="AO91:AR91" si="178">SUM(AO87:AO90)/4</f>
        <v>0.78401254046556956</v>
      </c>
      <c r="AP91" s="2">
        <f t="shared" si="178"/>
        <v>0.7454313353982378</v>
      </c>
      <c r="AQ91" s="2">
        <f t="shared" si="178"/>
        <v>0.72869301211125814</v>
      </c>
      <c r="AR91" s="2">
        <f t="shared" si="178"/>
        <v>0.73614110402392197</v>
      </c>
      <c r="AS91" s="2">
        <f>AS90</f>
        <v>17607</v>
      </c>
      <c r="AT91" s="2">
        <f t="shared" ref="AT91:AV91" si="179">SUM(AT87:AT90)/4</f>
        <v>0.78231731061053078</v>
      </c>
      <c r="AU91" s="2">
        <f t="shared" si="179"/>
        <v>0.78401254046556956</v>
      </c>
      <c r="AV91" s="2">
        <f t="shared" si="179"/>
        <v>0.78240833181003389</v>
      </c>
      <c r="AW91" s="2">
        <f>AW90</f>
        <v>17607</v>
      </c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9"/>
  <sheetViews>
    <sheetView topLeftCell="X1" zoomScale="160" zoomScaleNormal="160" workbookViewId="0">
      <selection activeCell="Z2" sqref="Z2:AB19"/>
    </sheetView>
  </sheetViews>
  <sheetFormatPr baseColWidth="10" defaultColWidth="9.140625" defaultRowHeight="15" x14ac:dyDescent="0.25"/>
  <cols>
    <col min="1" max="1" width="9.42578125" customWidth="1"/>
    <col min="6" max="6" width="12.5703125" customWidth="1"/>
    <col min="7" max="7" width="12" customWidth="1"/>
    <col min="9" max="9" width="9.7109375" customWidth="1"/>
    <col min="10" max="10" width="15.5703125" customWidth="1"/>
    <col min="11" max="11" width="15.140625" customWidth="1"/>
    <col min="12" max="12" width="15.5703125" customWidth="1"/>
    <col min="13" max="13" width="13" customWidth="1"/>
    <col min="14" max="14" width="12.5703125" customWidth="1"/>
    <col min="15" max="15" width="13" customWidth="1"/>
    <col min="16" max="16" width="9.85546875" customWidth="1"/>
    <col min="17" max="17" width="9.42578125" customWidth="1"/>
    <col min="18" max="18" width="9.85546875" customWidth="1"/>
    <col min="20" max="20" width="11.7109375" customWidth="1"/>
    <col min="21" max="21" width="11.28515625" customWidth="1"/>
    <col min="22" max="22" width="11.85546875" customWidth="1"/>
    <col min="23" max="23" width="11.28515625" customWidth="1"/>
    <col min="24" max="24" width="10.85546875" customWidth="1"/>
    <col min="25" max="25" width="11.28515625" customWidth="1"/>
    <col min="26" max="26" width="12.28515625" customWidth="1"/>
    <col min="27" max="27" width="11.28515625" customWidth="1"/>
    <col min="28" max="28" width="11.85546875" customWidth="1"/>
    <col min="29" max="29" width="13.140625" customWidth="1"/>
    <col min="30" max="30" width="10.140625" customWidth="1"/>
    <col min="31" max="31" width="12.28515625" customWidth="1"/>
    <col min="32" max="32" width="11.85546875" customWidth="1"/>
    <col min="33" max="33" width="13.5703125" customWidth="1"/>
    <col min="34" max="34" width="10.5703125" customWidth="1"/>
    <col min="35" max="35" width="12.7109375" customWidth="1"/>
    <col min="36" max="36" width="12.28515625" customWidth="1"/>
    <col min="37" max="37" width="12.7109375" customWidth="1"/>
    <col min="38" max="38" width="12.42578125" customWidth="1"/>
    <col min="39" max="39" width="13.7109375" customWidth="1"/>
    <col min="40" max="40" width="10.5703125" customWidth="1"/>
    <col min="41" max="41" width="17.28515625" customWidth="1"/>
    <col min="42" max="42" width="19" customWidth="1"/>
    <col min="43" max="43" width="15.85546875" customWidth="1"/>
    <col min="44" max="44" width="18" customWidth="1"/>
    <col min="45" max="45" width="17.7109375" customWidth="1"/>
    <col min="46" max="46" width="21.5703125" customWidth="1"/>
    <col min="47" max="47" width="18.5703125" customWidth="1"/>
    <col min="48" max="48" width="20.7109375" customWidth="1"/>
    <col min="49" max="49" width="20.42578125" customWidth="1"/>
  </cols>
  <sheetData>
    <row r="1" spans="1:49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240</v>
      </c>
      <c r="U1" s="4" t="s">
        <v>241</v>
      </c>
      <c r="V1" s="4" t="s">
        <v>242</v>
      </c>
      <c r="W1" s="4" t="s">
        <v>243</v>
      </c>
      <c r="X1" s="4" t="s">
        <v>244</v>
      </c>
      <c r="Y1" s="4" t="s">
        <v>245</v>
      </c>
      <c r="Z1" s="4" t="s">
        <v>246</v>
      </c>
      <c r="AA1" s="4" t="s">
        <v>247</v>
      </c>
      <c r="AB1" s="4" t="s">
        <v>248</v>
      </c>
      <c r="AC1" s="4" t="s">
        <v>155</v>
      </c>
      <c r="AD1" s="4" t="s">
        <v>152</v>
      </c>
      <c r="AE1" s="4" t="s">
        <v>153</v>
      </c>
      <c r="AF1" s="4" t="s">
        <v>154</v>
      </c>
      <c r="AG1" s="4" t="s">
        <v>156</v>
      </c>
      <c r="AH1" s="4" t="s">
        <v>157</v>
      </c>
      <c r="AI1" s="4" t="s">
        <v>158</v>
      </c>
      <c r="AJ1" s="4" t="s">
        <v>159</v>
      </c>
      <c r="AK1" s="4" t="s">
        <v>249</v>
      </c>
      <c r="AL1" s="4" t="s">
        <v>250</v>
      </c>
      <c r="AM1" s="4" t="s">
        <v>251</v>
      </c>
      <c r="AN1" s="4" t="s">
        <v>252</v>
      </c>
      <c r="AO1" s="4" t="s">
        <v>19</v>
      </c>
      <c r="AP1" s="4" t="s">
        <v>20</v>
      </c>
      <c r="AQ1" s="4" t="s">
        <v>21</v>
      </c>
      <c r="AR1" s="4" t="s">
        <v>22</v>
      </c>
      <c r="AS1" s="4" t="s">
        <v>23</v>
      </c>
      <c r="AT1" s="4" t="s">
        <v>24</v>
      </c>
      <c r="AU1" s="4" t="s">
        <v>25</v>
      </c>
      <c r="AV1" s="4" t="s">
        <v>26</v>
      </c>
      <c r="AW1" s="4" t="s">
        <v>27</v>
      </c>
    </row>
    <row r="2" spans="1:49" s="4" customFormat="1" x14ac:dyDescent="0.25">
      <c r="A2" s="4" t="s">
        <v>147</v>
      </c>
      <c r="B2" s="4" t="s">
        <v>28</v>
      </c>
      <c r="C2" s="4" t="s">
        <v>29</v>
      </c>
      <c r="D2" s="4" t="s">
        <v>77</v>
      </c>
      <c r="E2" s="4">
        <v>63.631163835525513</v>
      </c>
      <c r="F2" s="4">
        <v>270</v>
      </c>
      <c r="G2" s="4">
        <v>203</v>
      </c>
      <c r="H2" s="4">
        <v>67</v>
      </c>
      <c r="I2" s="4">
        <v>0.45928446005267776</v>
      </c>
      <c r="J2" s="4">
        <v>0.1530948200175592</v>
      </c>
      <c r="K2" s="4">
        <v>0.45928446005267776</v>
      </c>
      <c r="L2" s="4">
        <v>0</v>
      </c>
      <c r="M2" s="4">
        <v>0.33333333333333331</v>
      </c>
      <c r="N2" s="4">
        <v>0.45928446005267776</v>
      </c>
      <c r="O2" s="4">
        <v>0</v>
      </c>
      <c r="P2" s="4">
        <v>0.20981928124785265</v>
      </c>
      <c r="Q2" s="4">
        <v>0.45928446005267776</v>
      </c>
      <c r="R2" s="4">
        <v>0</v>
      </c>
      <c r="T2" s="4">
        <v>0</v>
      </c>
      <c r="U2" s="4">
        <v>0</v>
      </c>
      <c r="V2" s="4">
        <v>22</v>
      </c>
      <c r="W2" s="4">
        <v>0</v>
      </c>
      <c r="X2" s="4">
        <v>0</v>
      </c>
      <c r="Y2" s="4">
        <v>14</v>
      </c>
      <c r="Z2" s="4">
        <v>0</v>
      </c>
      <c r="AA2" s="4">
        <v>0</v>
      </c>
      <c r="AB2" s="4">
        <v>31</v>
      </c>
      <c r="AC2" s="4">
        <v>0</v>
      </c>
      <c r="AD2" s="4">
        <v>0</v>
      </c>
      <c r="AE2" s="4">
        <v>0</v>
      </c>
      <c r="AF2" s="4">
        <v>14</v>
      </c>
      <c r="AG2" s="4">
        <v>0</v>
      </c>
      <c r="AH2" s="4">
        <v>0</v>
      </c>
      <c r="AI2" s="4">
        <v>0</v>
      </c>
      <c r="AJ2" s="4">
        <v>22</v>
      </c>
      <c r="AK2" s="4">
        <v>0.62945784374355807</v>
      </c>
      <c r="AL2" s="4">
        <v>31</v>
      </c>
      <c r="AM2" s="4">
        <v>0.45928446005267776</v>
      </c>
      <c r="AN2" s="4">
        <v>1</v>
      </c>
      <c r="AO2" s="4">
        <v>0.45928446005267776</v>
      </c>
      <c r="AP2" s="4">
        <v>0.1530948200175592</v>
      </c>
      <c r="AQ2" s="4">
        <v>0.33333333333333331</v>
      </c>
      <c r="AR2" s="4">
        <v>0.20981928124785265</v>
      </c>
      <c r="AS2" s="4">
        <v>67</v>
      </c>
      <c r="AT2" s="4">
        <v>0.21095378957867789</v>
      </c>
      <c r="AU2" s="4">
        <v>0.45928446005267776</v>
      </c>
      <c r="AV2" s="4">
        <v>0.28911107636179756</v>
      </c>
      <c r="AW2" s="4">
        <v>67</v>
      </c>
    </row>
    <row r="3" spans="1:49" s="4" customFormat="1" x14ac:dyDescent="0.25">
      <c r="A3" s="4" t="s">
        <v>147</v>
      </c>
      <c r="B3" s="4" t="s">
        <v>31</v>
      </c>
      <c r="C3" s="4" t="s">
        <v>32</v>
      </c>
      <c r="D3" s="4" t="s">
        <v>77</v>
      </c>
      <c r="E3" s="4">
        <v>101.15782904624939</v>
      </c>
      <c r="F3" s="4">
        <v>704</v>
      </c>
      <c r="G3" s="4">
        <v>528</v>
      </c>
      <c r="H3" s="4">
        <v>176</v>
      </c>
      <c r="I3" s="4">
        <v>0.59517045454545447</v>
      </c>
      <c r="J3" s="4">
        <v>0.40179457277461517</v>
      </c>
      <c r="K3" s="4">
        <v>0.59517045454545447</v>
      </c>
      <c r="L3" s="4">
        <v>0</v>
      </c>
      <c r="M3" s="4">
        <v>0.5009420998200802</v>
      </c>
      <c r="N3" s="4">
        <v>0.59517045454545447</v>
      </c>
      <c r="O3" s="4">
        <v>0</v>
      </c>
      <c r="P3" s="4">
        <v>0.4370691216256205</v>
      </c>
      <c r="Q3" s="4">
        <v>0.59517045454545447</v>
      </c>
      <c r="R3" s="4">
        <v>0</v>
      </c>
      <c r="T3" s="4">
        <v>86</v>
      </c>
      <c r="U3" s="4">
        <v>0</v>
      </c>
      <c r="V3" s="4">
        <v>7</v>
      </c>
      <c r="W3" s="4">
        <v>45</v>
      </c>
      <c r="X3" s="4">
        <v>0</v>
      </c>
      <c r="Y3" s="4">
        <v>6</v>
      </c>
      <c r="Z3" s="4">
        <v>14</v>
      </c>
      <c r="AA3" s="4">
        <v>0</v>
      </c>
      <c r="AB3" s="4">
        <v>19</v>
      </c>
      <c r="AC3" s="4">
        <v>0</v>
      </c>
      <c r="AD3" s="4">
        <v>0</v>
      </c>
      <c r="AE3" s="4">
        <v>0</v>
      </c>
      <c r="AF3" s="4">
        <v>51</v>
      </c>
      <c r="AG3" s="4">
        <v>0.59296388995889526</v>
      </c>
      <c r="AH3" s="4">
        <v>0.9270687237026648</v>
      </c>
      <c r="AI3" s="4">
        <v>0.72293281711955515</v>
      </c>
      <c r="AJ3" s="4">
        <v>92</v>
      </c>
      <c r="AK3" s="4">
        <v>0.58827454775730648</v>
      </c>
      <c r="AL3" s="4">
        <v>33</v>
      </c>
      <c r="AM3" s="4">
        <v>0.61241982836495035</v>
      </c>
      <c r="AN3" s="4">
        <v>0.4242424242424242</v>
      </c>
      <c r="AO3" s="4">
        <v>0.59517045454545447</v>
      </c>
      <c r="AP3" s="4">
        <v>0.40179457277461517</v>
      </c>
      <c r="AQ3" s="4">
        <v>0.5009420998200802</v>
      </c>
      <c r="AR3" s="4">
        <v>0.4370691216256205</v>
      </c>
      <c r="AS3" s="4">
        <v>176</v>
      </c>
      <c r="AT3" s="4">
        <v>0.42649935751520929</v>
      </c>
      <c r="AU3" s="4">
        <v>0.59517045454545447</v>
      </c>
      <c r="AV3" s="4">
        <v>0.49026542600379558</v>
      </c>
      <c r="AW3" s="4">
        <v>176</v>
      </c>
    </row>
    <row r="4" spans="1:49" s="4" customFormat="1" x14ac:dyDescent="0.25">
      <c r="A4" s="4" t="s">
        <v>147</v>
      </c>
      <c r="B4" s="4" t="s">
        <v>35</v>
      </c>
      <c r="C4" s="4" t="s">
        <v>36</v>
      </c>
      <c r="D4" s="4" t="s">
        <v>77</v>
      </c>
      <c r="E4" s="4">
        <v>63.489885568618774</v>
      </c>
      <c r="F4" s="4">
        <v>270</v>
      </c>
      <c r="G4" s="4">
        <v>203</v>
      </c>
      <c r="H4" s="4">
        <v>67</v>
      </c>
      <c r="I4" s="4">
        <v>0.41483757682177347</v>
      </c>
      <c r="J4" s="4">
        <v>0.3034981066148757</v>
      </c>
      <c r="K4" s="4">
        <v>0.41483757682177347</v>
      </c>
      <c r="L4" s="4">
        <v>0</v>
      </c>
      <c r="M4" s="4">
        <v>0.34074440052700916</v>
      </c>
      <c r="N4" s="4">
        <v>0.41483757682177347</v>
      </c>
      <c r="O4" s="4">
        <v>0</v>
      </c>
      <c r="P4" s="4">
        <v>0.20819200328913554</v>
      </c>
      <c r="Q4" s="4">
        <v>0.41483757682177347</v>
      </c>
      <c r="R4" s="4">
        <v>0</v>
      </c>
      <c r="T4" s="4">
        <v>28</v>
      </c>
      <c r="U4" s="4">
        <v>0</v>
      </c>
      <c r="V4" s="4">
        <v>0</v>
      </c>
      <c r="W4" s="4">
        <v>17</v>
      </c>
      <c r="X4" s="4">
        <v>0</v>
      </c>
      <c r="Y4" s="4">
        <v>0</v>
      </c>
      <c r="Z4" s="4">
        <v>22</v>
      </c>
      <c r="AA4" s="4">
        <v>0</v>
      </c>
      <c r="AB4" s="4">
        <v>1</v>
      </c>
      <c r="AC4" s="4">
        <v>0</v>
      </c>
      <c r="AD4" s="4">
        <v>0</v>
      </c>
      <c r="AE4" s="4">
        <v>0</v>
      </c>
      <c r="AF4" s="4">
        <v>17</v>
      </c>
      <c r="AG4" s="4">
        <v>0.41049431984462714</v>
      </c>
      <c r="AH4" s="4">
        <v>1</v>
      </c>
      <c r="AI4" s="4">
        <v>0.58200354609929073</v>
      </c>
      <c r="AJ4" s="4">
        <v>27</v>
      </c>
      <c r="AK4" s="4">
        <v>4.2572463768115923E-2</v>
      </c>
      <c r="AL4" s="4">
        <v>22.75</v>
      </c>
      <c r="AM4" s="4">
        <v>0.5</v>
      </c>
      <c r="AN4" s="4">
        <v>0</v>
      </c>
      <c r="AO4" s="4">
        <v>0.41483757682177347</v>
      </c>
      <c r="AP4" s="4">
        <v>0.3034981066148757</v>
      </c>
      <c r="AQ4" s="4">
        <v>0.34074440052700916</v>
      </c>
      <c r="AR4" s="4">
        <v>0.20819200328913554</v>
      </c>
      <c r="AS4" s="4">
        <v>67</v>
      </c>
      <c r="AT4" s="4">
        <v>0.33396119189024337</v>
      </c>
      <c r="AU4" s="4">
        <v>0.41483757682177347</v>
      </c>
      <c r="AV4" s="4">
        <v>0.25137571329427844</v>
      </c>
      <c r="AW4" s="4">
        <v>67</v>
      </c>
    </row>
    <row r="5" spans="1:49" s="4" customFormat="1" x14ac:dyDescent="0.25">
      <c r="A5" s="4" t="s">
        <v>147</v>
      </c>
      <c r="B5" s="4" t="s">
        <v>37</v>
      </c>
      <c r="C5" s="4" t="s">
        <v>38</v>
      </c>
      <c r="D5" s="4" t="s">
        <v>77</v>
      </c>
      <c r="E5" s="4">
        <v>2514.4931035041809</v>
      </c>
      <c r="F5" s="4">
        <v>26680</v>
      </c>
      <c r="G5" s="4">
        <v>20010</v>
      </c>
      <c r="H5" s="4">
        <v>6670</v>
      </c>
      <c r="I5" s="4">
        <v>0.82080209895052469</v>
      </c>
      <c r="J5" s="4">
        <v>0.72767067223868964</v>
      </c>
      <c r="K5" s="4">
        <v>0.82080209895052469</v>
      </c>
      <c r="L5" s="4">
        <v>0</v>
      </c>
      <c r="M5" s="4">
        <v>0.73751757544024865</v>
      </c>
      <c r="N5" s="4">
        <v>0.82080209895052469</v>
      </c>
      <c r="O5" s="4">
        <v>0</v>
      </c>
      <c r="P5" s="4">
        <v>0.73152578716358896</v>
      </c>
      <c r="Q5" s="4">
        <v>0.82080209895052469</v>
      </c>
      <c r="R5" s="4">
        <v>0</v>
      </c>
      <c r="T5" s="4">
        <v>1331</v>
      </c>
      <c r="U5" s="4">
        <v>32</v>
      </c>
      <c r="V5" s="4">
        <v>359</v>
      </c>
      <c r="W5" s="4">
        <v>28</v>
      </c>
      <c r="X5" s="4">
        <v>223</v>
      </c>
      <c r="Y5" s="4">
        <v>133</v>
      </c>
      <c r="Z5" s="4">
        <v>514</v>
      </c>
      <c r="AA5" s="4">
        <v>130</v>
      </c>
      <c r="AB5" s="4">
        <v>3921</v>
      </c>
      <c r="AC5" s="4">
        <v>0.58279282597510673</v>
      </c>
      <c r="AD5" s="4">
        <v>0.58035206980519483</v>
      </c>
      <c r="AE5" s="4">
        <v>0.58051285538196518</v>
      </c>
      <c r="AF5" s="4">
        <v>384</v>
      </c>
      <c r="AG5" s="4">
        <v>0.71159780410061713</v>
      </c>
      <c r="AH5" s="4">
        <v>0.77319539797041537</v>
      </c>
      <c r="AI5" s="4">
        <v>0.74066870468823454</v>
      </c>
      <c r="AJ5" s="4">
        <v>1722</v>
      </c>
      <c r="AK5" s="4">
        <v>0.87339580142056727</v>
      </c>
      <c r="AL5" s="4">
        <v>4564</v>
      </c>
      <c r="AM5" s="4">
        <v>0.88862138664034507</v>
      </c>
      <c r="AN5" s="4">
        <v>0.83698510078878174</v>
      </c>
      <c r="AO5" s="4">
        <v>0.82080209895052469</v>
      </c>
      <c r="AP5" s="4">
        <v>0.72767067223868964</v>
      </c>
      <c r="AQ5" s="4">
        <v>0.73751757544024865</v>
      </c>
      <c r="AR5" s="4">
        <v>0.73152578716358896</v>
      </c>
      <c r="AS5" s="4">
        <v>6670</v>
      </c>
      <c r="AT5" s="4">
        <v>0.82530797121090704</v>
      </c>
      <c r="AU5" s="4">
        <v>0.82080209895052469</v>
      </c>
      <c r="AV5" s="4">
        <v>0.82226231072505029</v>
      </c>
      <c r="AW5" s="4">
        <v>6670</v>
      </c>
    </row>
    <row r="6" spans="1:49" s="4" customFormat="1" x14ac:dyDescent="0.25">
      <c r="A6" s="4" t="s">
        <v>147</v>
      </c>
      <c r="B6" s="4" t="s">
        <v>39</v>
      </c>
      <c r="C6" s="4" t="s">
        <v>40</v>
      </c>
      <c r="D6" s="4" t="s">
        <v>77</v>
      </c>
      <c r="E6" s="4">
        <v>168.37688684463501</v>
      </c>
      <c r="F6" s="4">
        <v>1425</v>
      </c>
      <c r="G6" s="4">
        <v>1069</v>
      </c>
      <c r="H6" s="4">
        <v>356</v>
      </c>
      <c r="I6" s="4">
        <v>0.63794534667799707</v>
      </c>
      <c r="J6" s="4">
        <v>0.67080209267378288</v>
      </c>
      <c r="K6" s="4">
        <v>0.63794534667799707</v>
      </c>
      <c r="L6" s="4">
        <v>0</v>
      </c>
      <c r="M6" s="4">
        <v>0.59737509140006562</v>
      </c>
      <c r="N6" s="4">
        <v>0.63794534667799707</v>
      </c>
      <c r="O6" s="4">
        <v>0</v>
      </c>
      <c r="P6" s="4">
        <v>0.58239847537930833</v>
      </c>
      <c r="Q6" s="4">
        <v>0.63794534667799707</v>
      </c>
      <c r="R6" s="4">
        <v>0</v>
      </c>
      <c r="T6" s="4">
        <v>82</v>
      </c>
      <c r="U6" s="4">
        <v>5</v>
      </c>
      <c r="V6" s="4">
        <v>33</v>
      </c>
      <c r="W6" s="4">
        <v>14</v>
      </c>
      <c r="X6" s="4">
        <v>29</v>
      </c>
      <c r="Y6" s="4">
        <v>40</v>
      </c>
      <c r="Z6" s="4">
        <v>27</v>
      </c>
      <c r="AA6" s="4">
        <v>11</v>
      </c>
      <c r="AB6" s="4">
        <v>117</v>
      </c>
      <c r="AC6" s="4">
        <v>0.72379923480275588</v>
      </c>
      <c r="AD6" s="4">
        <v>0.34921830177854274</v>
      </c>
      <c r="AE6" s="4">
        <v>0.39293542714595342</v>
      </c>
      <c r="AF6" s="4">
        <v>83</v>
      </c>
      <c r="AG6" s="4">
        <v>0.66723082348881579</v>
      </c>
      <c r="AH6" s="4">
        <v>0.68612021079618279</v>
      </c>
      <c r="AI6" s="4">
        <v>0.67545407555050752</v>
      </c>
      <c r="AJ6" s="4">
        <v>119</v>
      </c>
      <c r="AK6" s="4">
        <v>0.67880592344146407</v>
      </c>
      <c r="AL6" s="4">
        <v>154.25</v>
      </c>
      <c r="AM6" s="4">
        <v>0.62137621972977719</v>
      </c>
      <c r="AN6" s="4">
        <v>0.75324675324675328</v>
      </c>
      <c r="AO6" s="4">
        <v>0.63794534667799707</v>
      </c>
      <c r="AP6" s="4">
        <v>0.67080209267378288</v>
      </c>
      <c r="AQ6" s="4">
        <v>0.59737509140006562</v>
      </c>
      <c r="AR6" s="4">
        <v>0.58239847537930833</v>
      </c>
      <c r="AS6" s="4">
        <v>356</v>
      </c>
      <c r="AT6" s="4">
        <v>0.66067331919574679</v>
      </c>
      <c r="AU6" s="4">
        <v>0.63794534667799707</v>
      </c>
      <c r="AV6" s="4">
        <v>0.6108251209644503</v>
      </c>
      <c r="AW6" s="4">
        <v>356</v>
      </c>
    </row>
    <row r="7" spans="1:49" s="4" customFormat="1" x14ac:dyDescent="0.25">
      <c r="A7" s="4" t="s">
        <v>147</v>
      </c>
      <c r="B7" s="4" t="s">
        <v>41</v>
      </c>
      <c r="C7" s="4" t="s">
        <v>42</v>
      </c>
      <c r="D7" s="4" t="s">
        <v>77</v>
      </c>
      <c r="E7" s="4">
        <v>250.35737466812134</v>
      </c>
      <c r="F7" s="4">
        <v>2334</v>
      </c>
      <c r="G7" s="4">
        <v>1751</v>
      </c>
      <c r="H7" s="4">
        <v>583</v>
      </c>
      <c r="I7" s="4">
        <v>0.78104513733875325</v>
      </c>
      <c r="J7" s="4">
        <v>0.6901943684775278</v>
      </c>
      <c r="K7" s="4">
        <v>0.78104513733875325</v>
      </c>
      <c r="L7" s="4">
        <v>0</v>
      </c>
      <c r="M7" s="4">
        <v>0.70379628206301059</v>
      </c>
      <c r="N7" s="4">
        <v>0.78104513733875325</v>
      </c>
      <c r="O7" s="4">
        <v>0</v>
      </c>
      <c r="P7" s="4">
        <v>0.69545018695548355</v>
      </c>
      <c r="Q7" s="4">
        <v>0.78104513733875336</v>
      </c>
      <c r="R7" s="4">
        <v>0</v>
      </c>
      <c r="T7" s="4">
        <v>90</v>
      </c>
      <c r="U7" s="4">
        <v>2</v>
      </c>
      <c r="V7" s="4">
        <v>30</v>
      </c>
      <c r="W7" s="4">
        <v>3</v>
      </c>
      <c r="X7" s="4">
        <v>47</v>
      </c>
      <c r="Y7" s="4">
        <v>43</v>
      </c>
      <c r="Z7" s="4">
        <v>32</v>
      </c>
      <c r="AA7" s="4">
        <v>18</v>
      </c>
      <c r="AB7" s="4">
        <v>319</v>
      </c>
      <c r="AC7" s="4">
        <v>0.53041275942665655</v>
      </c>
      <c r="AD7" s="4">
        <v>0.50806451612903225</v>
      </c>
      <c r="AE7" s="4">
        <v>0.51866375000165121</v>
      </c>
      <c r="AF7" s="4">
        <v>93</v>
      </c>
      <c r="AG7" s="4">
        <v>0.72046464306964886</v>
      </c>
      <c r="AH7" s="4">
        <v>0.74009280585286552</v>
      </c>
      <c r="AI7" s="4">
        <v>0.72928183469119146</v>
      </c>
      <c r="AJ7" s="4">
        <v>121</v>
      </c>
      <c r="AK7" s="4">
        <v>0.83840497617360821</v>
      </c>
      <c r="AL7" s="4">
        <v>369.25</v>
      </c>
      <c r="AM7" s="4">
        <v>0.81970570293627809</v>
      </c>
      <c r="AN7" s="4">
        <v>0.83739837398373984</v>
      </c>
      <c r="AO7" s="4">
        <v>0.78104513733875325</v>
      </c>
      <c r="AP7" s="4">
        <v>0.6901943684775278</v>
      </c>
      <c r="AQ7" s="4">
        <v>0.70379628206301059</v>
      </c>
      <c r="AR7" s="4">
        <v>0.69545018695548355</v>
      </c>
      <c r="AS7" s="4">
        <v>583</v>
      </c>
      <c r="AT7" s="4">
        <v>0.75294276058245657</v>
      </c>
      <c r="AU7" s="4">
        <v>0.78104513733875325</v>
      </c>
      <c r="AV7" s="4">
        <v>0.7647555376107823</v>
      </c>
      <c r="AW7" s="4">
        <v>583</v>
      </c>
    </row>
    <row r="8" spans="1:49" s="4" customFormat="1" x14ac:dyDescent="0.25">
      <c r="A8" s="4" t="s">
        <v>147</v>
      </c>
      <c r="B8" s="4" t="s">
        <v>43</v>
      </c>
      <c r="C8" s="4" t="s">
        <v>44</v>
      </c>
      <c r="D8" s="4" t="s">
        <v>77</v>
      </c>
      <c r="E8" s="4">
        <v>115.01704478263855</v>
      </c>
      <c r="F8" s="4">
        <v>851</v>
      </c>
      <c r="G8" s="4">
        <v>639</v>
      </c>
      <c r="H8" s="4">
        <v>212</v>
      </c>
      <c r="I8" s="4">
        <v>0.87191624590309158</v>
      </c>
      <c r="J8" s="4">
        <v>0.29063874863436379</v>
      </c>
      <c r="K8" s="4">
        <v>0.87191624590309158</v>
      </c>
      <c r="L8" s="4">
        <v>0</v>
      </c>
      <c r="M8" s="4">
        <v>0.33333333333333331</v>
      </c>
      <c r="N8" s="4">
        <v>0.87191624590309158</v>
      </c>
      <c r="O8" s="4">
        <v>0</v>
      </c>
      <c r="P8" s="4">
        <v>0.31052498498121811</v>
      </c>
      <c r="Q8" s="4">
        <v>0.87191624590309158</v>
      </c>
      <c r="R8" s="4">
        <v>0</v>
      </c>
      <c r="T8" s="4">
        <v>0</v>
      </c>
      <c r="U8" s="4">
        <v>0</v>
      </c>
      <c r="V8" s="4">
        <v>10</v>
      </c>
      <c r="W8" s="4">
        <v>0</v>
      </c>
      <c r="X8" s="4">
        <v>0</v>
      </c>
      <c r="Y8" s="4">
        <v>18</v>
      </c>
      <c r="Z8" s="4">
        <v>0</v>
      </c>
      <c r="AA8" s="4">
        <v>0</v>
      </c>
      <c r="AB8" s="4">
        <v>186</v>
      </c>
      <c r="AC8" s="4">
        <v>0</v>
      </c>
      <c r="AD8" s="4">
        <v>0</v>
      </c>
      <c r="AE8" s="4">
        <v>0</v>
      </c>
      <c r="AF8" s="4">
        <v>17</v>
      </c>
      <c r="AG8" s="4">
        <v>0</v>
      </c>
      <c r="AH8" s="4">
        <v>0</v>
      </c>
      <c r="AI8" s="4">
        <v>0</v>
      </c>
      <c r="AJ8" s="4">
        <v>10</v>
      </c>
      <c r="AK8" s="4">
        <v>0.9315749549436545</v>
      </c>
      <c r="AL8" s="4">
        <v>185.5</v>
      </c>
      <c r="AM8" s="4">
        <v>0.87191624590309158</v>
      </c>
      <c r="AN8" s="4">
        <v>1</v>
      </c>
      <c r="AO8" s="4">
        <v>0.87191624590309158</v>
      </c>
      <c r="AP8" s="4">
        <v>0.29063874863436379</v>
      </c>
      <c r="AQ8" s="4">
        <v>0.33333333333333331</v>
      </c>
      <c r="AR8" s="4">
        <v>0.31052498498121811</v>
      </c>
      <c r="AS8" s="4">
        <v>212</v>
      </c>
      <c r="AT8" s="4">
        <v>0.76024178878581483</v>
      </c>
      <c r="AU8" s="4">
        <v>0.87191624590309158</v>
      </c>
      <c r="AV8" s="4">
        <v>0.81225753686252844</v>
      </c>
      <c r="AW8" s="4">
        <v>212</v>
      </c>
    </row>
    <row r="9" spans="1:49" s="4" customFormat="1" x14ac:dyDescent="0.25">
      <c r="A9" s="4" t="s">
        <v>147</v>
      </c>
      <c r="B9" s="4" t="s">
        <v>45</v>
      </c>
      <c r="C9" s="4" t="s">
        <v>46</v>
      </c>
      <c r="D9" s="4" t="s">
        <v>77</v>
      </c>
      <c r="E9" s="4">
        <v>350.83398914337158</v>
      </c>
      <c r="F9" s="4">
        <v>3401</v>
      </c>
      <c r="G9" s="4">
        <v>2551</v>
      </c>
      <c r="H9" s="4">
        <v>850</v>
      </c>
      <c r="I9" s="4">
        <v>0.67685352872053639</v>
      </c>
      <c r="J9" s="4">
        <v>0.45279112659786941</v>
      </c>
      <c r="K9" s="4">
        <v>0.67685352872053639</v>
      </c>
      <c r="L9" s="4">
        <v>0</v>
      </c>
      <c r="M9" s="4">
        <v>0.45443383892632011</v>
      </c>
      <c r="N9" s="4">
        <v>0.67685352872053639</v>
      </c>
      <c r="O9" s="4">
        <v>0</v>
      </c>
      <c r="P9" s="4">
        <v>0.4511158435270809</v>
      </c>
      <c r="Q9" s="4">
        <v>0.67685352872053639</v>
      </c>
      <c r="R9" s="4">
        <v>0</v>
      </c>
      <c r="T9" s="4">
        <v>241</v>
      </c>
      <c r="U9" s="4">
        <v>0</v>
      </c>
      <c r="V9" s="4">
        <v>158</v>
      </c>
      <c r="W9" s="4">
        <v>4</v>
      </c>
      <c r="X9" s="4">
        <v>0</v>
      </c>
      <c r="Y9" s="4">
        <v>7</v>
      </c>
      <c r="Z9" s="4">
        <v>106</v>
      </c>
      <c r="AA9" s="4">
        <v>0</v>
      </c>
      <c r="AB9" s="4">
        <v>335</v>
      </c>
      <c r="AC9" s="4">
        <v>0</v>
      </c>
      <c r="AD9" s="4">
        <v>0</v>
      </c>
      <c r="AE9" s="4">
        <v>0</v>
      </c>
      <c r="AF9" s="4">
        <v>11</v>
      </c>
      <c r="AG9" s="4">
        <v>0.68816314885224084</v>
      </c>
      <c r="AH9" s="4">
        <v>0.60338345864661658</v>
      </c>
      <c r="AI9" s="4">
        <v>0.64177293441067917</v>
      </c>
      <c r="AJ9" s="4">
        <v>399</v>
      </c>
      <c r="AK9" s="4">
        <v>0.71157459617056373</v>
      </c>
      <c r="AL9" s="4">
        <v>440.5</v>
      </c>
      <c r="AM9" s="4">
        <v>0.67021023094136734</v>
      </c>
      <c r="AN9" s="4">
        <v>0.71136363636363631</v>
      </c>
      <c r="AO9" s="4">
        <v>0.67685352872053639</v>
      </c>
      <c r="AP9" s="4">
        <v>0.45279112659786941</v>
      </c>
      <c r="AQ9" s="4">
        <v>0.45443383892632011</v>
      </c>
      <c r="AR9" s="4">
        <v>0.4511158435270809</v>
      </c>
      <c r="AS9" s="4">
        <v>850</v>
      </c>
      <c r="AT9" s="4">
        <v>0.67015828143927303</v>
      </c>
      <c r="AU9" s="4">
        <v>0.67685352872053639</v>
      </c>
      <c r="AV9" s="4">
        <v>0.66982017725591214</v>
      </c>
      <c r="AW9" s="4">
        <v>850</v>
      </c>
    </row>
    <row r="10" spans="1:49" s="4" customFormat="1" x14ac:dyDescent="0.25">
      <c r="A10" s="4" t="s">
        <v>147</v>
      </c>
      <c r="B10" s="4" t="s">
        <v>47</v>
      </c>
      <c r="C10" s="4" t="s">
        <v>48</v>
      </c>
      <c r="D10" s="4" t="s">
        <v>77</v>
      </c>
      <c r="E10" s="4">
        <v>91.643012285232544</v>
      </c>
      <c r="F10" s="4">
        <v>590</v>
      </c>
      <c r="G10" s="4">
        <v>443</v>
      </c>
      <c r="H10" s="4">
        <v>147</v>
      </c>
      <c r="I10" s="4">
        <v>0.85762548262548266</v>
      </c>
      <c r="J10" s="4">
        <v>0.28587516087516085</v>
      </c>
      <c r="K10" s="4">
        <v>0.85762548262548266</v>
      </c>
      <c r="L10" s="4">
        <v>0</v>
      </c>
      <c r="M10" s="4">
        <v>0.33333333333333331</v>
      </c>
      <c r="N10" s="4">
        <v>0.85762548262548266</v>
      </c>
      <c r="O10" s="4">
        <v>0</v>
      </c>
      <c r="P10" s="4">
        <v>0.30778554778554768</v>
      </c>
      <c r="Q10" s="4">
        <v>0.85762548262548266</v>
      </c>
      <c r="R10" s="4">
        <v>0</v>
      </c>
      <c r="T10" s="4">
        <v>0</v>
      </c>
      <c r="U10" s="4">
        <v>13</v>
      </c>
      <c r="V10" s="4">
        <v>0</v>
      </c>
      <c r="W10" s="4">
        <v>0</v>
      </c>
      <c r="X10" s="4">
        <v>127</v>
      </c>
      <c r="Y10" s="4">
        <v>0</v>
      </c>
      <c r="Z10" s="4">
        <v>0</v>
      </c>
      <c r="AA10" s="4">
        <v>9</v>
      </c>
      <c r="AB10" s="4">
        <v>0</v>
      </c>
      <c r="AC10" s="4">
        <v>0.85762548262548266</v>
      </c>
      <c r="AD10" s="4">
        <v>1</v>
      </c>
      <c r="AE10" s="4">
        <v>0.92335664335664325</v>
      </c>
      <c r="AF10" s="4">
        <v>126</v>
      </c>
      <c r="AG10" s="4">
        <v>0</v>
      </c>
      <c r="AH10" s="4">
        <v>0</v>
      </c>
      <c r="AI10" s="4">
        <v>0</v>
      </c>
      <c r="AJ10" s="4">
        <v>13</v>
      </c>
      <c r="AK10" s="4">
        <v>0</v>
      </c>
      <c r="AL10" s="4">
        <v>8.5</v>
      </c>
      <c r="AM10" s="4">
        <v>0</v>
      </c>
      <c r="AN10" s="4">
        <v>0</v>
      </c>
      <c r="AO10" s="4">
        <v>0.85762548262548266</v>
      </c>
      <c r="AP10" s="4">
        <v>0.28587516087516085</v>
      </c>
      <c r="AQ10" s="4">
        <v>0.33333333333333331</v>
      </c>
      <c r="AR10" s="4">
        <v>0.30778554778554768</v>
      </c>
      <c r="AS10" s="4">
        <v>147</v>
      </c>
      <c r="AT10" s="4">
        <v>0.73552170137594841</v>
      </c>
      <c r="AU10" s="4">
        <v>0.85762548262548266</v>
      </c>
      <c r="AV10" s="4">
        <v>0.79189432189432185</v>
      </c>
      <c r="AW10" s="4">
        <v>147</v>
      </c>
    </row>
    <row r="11" spans="1:49" s="4" customFormat="1" x14ac:dyDescent="0.25">
      <c r="A11" s="4" t="s">
        <v>147</v>
      </c>
      <c r="B11" s="4" t="s">
        <v>49</v>
      </c>
      <c r="C11" s="4" t="s">
        <v>50</v>
      </c>
      <c r="D11" s="4" t="s">
        <v>77</v>
      </c>
      <c r="E11" s="4">
        <v>191.10504055023193</v>
      </c>
      <c r="F11" s="4">
        <v>1685</v>
      </c>
      <c r="G11" s="4">
        <v>1264</v>
      </c>
      <c r="H11" s="4">
        <v>421</v>
      </c>
      <c r="I11" s="4">
        <v>0.74895447535207305</v>
      </c>
      <c r="J11" s="4">
        <v>0.70401358891343502</v>
      </c>
      <c r="K11" s="4">
        <v>0.74895447535207305</v>
      </c>
      <c r="L11" s="4">
        <v>0</v>
      </c>
      <c r="M11" s="4">
        <v>0.64491351568608202</v>
      </c>
      <c r="N11" s="4">
        <v>0.74895447535207305</v>
      </c>
      <c r="O11" s="4">
        <v>0</v>
      </c>
      <c r="P11" s="4">
        <v>0.64148542019987498</v>
      </c>
      <c r="Q11" s="4">
        <v>0.74895447535207293</v>
      </c>
      <c r="R11" s="4">
        <v>0</v>
      </c>
      <c r="T11" s="4">
        <v>16</v>
      </c>
      <c r="U11" s="4">
        <v>30</v>
      </c>
      <c r="V11" s="4">
        <v>27</v>
      </c>
      <c r="W11" s="4">
        <v>6</v>
      </c>
      <c r="X11" s="4">
        <v>160</v>
      </c>
      <c r="Y11" s="4">
        <v>14</v>
      </c>
      <c r="Z11" s="4">
        <v>5</v>
      </c>
      <c r="AA11" s="4">
        <v>24</v>
      </c>
      <c r="AB11" s="4">
        <v>140</v>
      </c>
      <c r="AC11" s="4">
        <v>0.74668930967441349</v>
      </c>
      <c r="AD11" s="4">
        <v>0.88987430167597759</v>
      </c>
      <c r="AE11" s="4">
        <v>0.81160391289089262</v>
      </c>
      <c r="AF11" s="4">
        <v>180</v>
      </c>
      <c r="AG11" s="4">
        <v>0.58925796425796428</v>
      </c>
      <c r="AH11" s="4">
        <v>0.21765601217656011</v>
      </c>
      <c r="AI11" s="4">
        <v>0.31291160238528654</v>
      </c>
      <c r="AJ11" s="4">
        <v>72</v>
      </c>
      <c r="AK11" s="4">
        <v>0.79994074532344561</v>
      </c>
      <c r="AL11" s="4">
        <v>169.25</v>
      </c>
      <c r="AM11" s="4">
        <v>0.77609349280792739</v>
      </c>
      <c r="AN11" s="4">
        <v>0.80473372781065089</v>
      </c>
      <c r="AO11" s="4">
        <v>0.74895447535207305</v>
      </c>
      <c r="AP11" s="4">
        <v>0.70401358891343502</v>
      </c>
      <c r="AQ11" s="4">
        <v>0.64491351568608202</v>
      </c>
      <c r="AR11" s="4">
        <v>0.64148542019987498</v>
      </c>
      <c r="AS11" s="4">
        <v>421</v>
      </c>
      <c r="AT11" s="4">
        <v>0.73136490899963025</v>
      </c>
      <c r="AU11" s="4">
        <v>0.74895447535207305</v>
      </c>
      <c r="AV11" s="4">
        <v>0.721016261083812</v>
      </c>
      <c r="AW11" s="4">
        <v>421</v>
      </c>
    </row>
    <row r="12" spans="1:49" s="4" customFormat="1" x14ac:dyDescent="0.25">
      <c r="A12" s="4" t="s">
        <v>147</v>
      </c>
      <c r="B12" s="4" t="s">
        <v>51</v>
      </c>
      <c r="C12" s="4" t="s">
        <v>52</v>
      </c>
      <c r="D12" s="4" t="s">
        <v>77</v>
      </c>
      <c r="E12" s="4">
        <v>721.67883896827698</v>
      </c>
      <c r="F12" s="4">
        <v>7428</v>
      </c>
      <c r="G12" s="4">
        <v>5571</v>
      </c>
      <c r="H12" s="4">
        <v>1857</v>
      </c>
      <c r="I12" s="4">
        <v>0.78002154011847069</v>
      </c>
      <c r="J12" s="4">
        <v>0.71515237907456175</v>
      </c>
      <c r="K12" s="4">
        <v>0.78002154011847069</v>
      </c>
      <c r="L12" s="4">
        <v>0</v>
      </c>
      <c r="M12" s="4">
        <v>0.7297139489724912</v>
      </c>
      <c r="N12" s="4">
        <v>0.78002154011847069</v>
      </c>
      <c r="O12" s="4">
        <v>0</v>
      </c>
      <c r="P12" s="4">
        <v>0.72138653042280643</v>
      </c>
      <c r="Q12" s="4">
        <v>0.78002154011847069</v>
      </c>
      <c r="R12" s="4">
        <v>0</v>
      </c>
      <c r="T12" s="4">
        <v>172</v>
      </c>
      <c r="U12" s="4">
        <v>36</v>
      </c>
      <c r="V12" s="4">
        <v>72</v>
      </c>
      <c r="W12" s="4">
        <v>35</v>
      </c>
      <c r="X12" s="4">
        <v>315</v>
      </c>
      <c r="Y12" s="4">
        <v>76</v>
      </c>
      <c r="Z12" s="4">
        <v>96</v>
      </c>
      <c r="AA12" s="4">
        <v>94</v>
      </c>
      <c r="AB12" s="4">
        <v>962</v>
      </c>
      <c r="AC12" s="4">
        <v>0.70997769137897115</v>
      </c>
      <c r="AD12" s="4">
        <v>0.7398922949461475</v>
      </c>
      <c r="AE12" s="4">
        <v>0.72389277090091764</v>
      </c>
      <c r="AF12" s="4">
        <v>425</v>
      </c>
      <c r="AG12" s="4">
        <v>0.56866679780076068</v>
      </c>
      <c r="AH12" s="4">
        <v>0.61418010752688179</v>
      </c>
      <c r="AI12" s="4">
        <v>0.58974300405538538</v>
      </c>
      <c r="AJ12" s="4">
        <v>280</v>
      </c>
      <c r="AK12" s="4">
        <v>0.85052381631211649</v>
      </c>
      <c r="AL12" s="4">
        <v>1152</v>
      </c>
      <c r="AM12" s="4">
        <v>0.86681264804395308</v>
      </c>
      <c r="AN12" s="4">
        <v>0.82638888888888884</v>
      </c>
      <c r="AO12" s="4">
        <v>0.78002154011847069</v>
      </c>
      <c r="AP12" s="4">
        <v>0.71515237907456175</v>
      </c>
      <c r="AQ12" s="4">
        <v>0.7297139489724912</v>
      </c>
      <c r="AR12" s="4">
        <v>0.72138653042280643</v>
      </c>
      <c r="AS12" s="4">
        <v>1857</v>
      </c>
      <c r="AT12" s="4">
        <v>0.78602817856373963</v>
      </c>
      <c r="AU12" s="4">
        <v>0.78002154011847069</v>
      </c>
      <c r="AV12" s="4">
        <v>0.78227498362656855</v>
      </c>
      <c r="AW12" s="4">
        <v>1857</v>
      </c>
    </row>
    <row r="13" spans="1:49" s="4" customFormat="1" x14ac:dyDescent="0.25">
      <c r="A13" s="4" t="s">
        <v>147</v>
      </c>
      <c r="B13" s="4" t="s">
        <v>53</v>
      </c>
      <c r="C13" s="4" t="s">
        <v>54</v>
      </c>
      <c r="D13" s="4" t="s">
        <v>77</v>
      </c>
      <c r="E13" s="4">
        <v>709.32822060585022</v>
      </c>
      <c r="F13" s="4">
        <v>7294</v>
      </c>
      <c r="G13" s="4">
        <v>5471</v>
      </c>
      <c r="H13" s="4">
        <v>1823</v>
      </c>
      <c r="I13" s="4">
        <v>0.75130369980079093</v>
      </c>
      <c r="J13" s="4">
        <v>0.73173679230850319</v>
      </c>
      <c r="K13" s="4">
        <v>0.75130369980079093</v>
      </c>
      <c r="L13" s="4">
        <v>0</v>
      </c>
      <c r="M13" s="4">
        <v>0.73198723458041737</v>
      </c>
      <c r="N13" s="4">
        <v>0.75130369980079093</v>
      </c>
      <c r="O13" s="4">
        <v>0</v>
      </c>
      <c r="P13" s="4">
        <v>0.73020339911524978</v>
      </c>
      <c r="Q13" s="4">
        <v>0.75130369980079093</v>
      </c>
      <c r="R13" s="4">
        <v>0</v>
      </c>
      <c r="T13" s="4">
        <v>251</v>
      </c>
      <c r="U13" s="4">
        <v>73</v>
      </c>
      <c r="V13" s="4">
        <v>54</v>
      </c>
      <c r="W13" s="4">
        <v>85</v>
      </c>
      <c r="X13" s="4">
        <v>685</v>
      </c>
      <c r="Y13" s="4">
        <v>68</v>
      </c>
      <c r="Z13" s="4">
        <v>76</v>
      </c>
      <c r="AA13" s="4">
        <v>98</v>
      </c>
      <c r="AB13" s="4">
        <v>435</v>
      </c>
      <c r="AC13" s="4">
        <v>0.80098838797182281</v>
      </c>
      <c r="AD13" s="4">
        <v>0.81755787660784185</v>
      </c>
      <c r="AE13" s="4">
        <v>0.80890683427510157</v>
      </c>
      <c r="AF13" s="4">
        <v>837</v>
      </c>
      <c r="AG13" s="4">
        <v>0.61107149506118219</v>
      </c>
      <c r="AH13" s="4">
        <v>0.6642369444093581</v>
      </c>
      <c r="AI13" s="4">
        <v>0.63591227777521464</v>
      </c>
      <c r="AJ13" s="4">
        <v>377</v>
      </c>
      <c r="AK13" s="4">
        <v>0.74579108529543314</v>
      </c>
      <c r="AL13" s="4">
        <v>608.75</v>
      </c>
      <c r="AM13" s="4">
        <v>0.78315049389250446</v>
      </c>
      <c r="AN13" s="4">
        <v>0.77832512315270941</v>
      </c>
      <c r="AO13" s="4">
        <v>0.75130369980079093</v>
      </c>
      <c r="AP13" s="4">
        <v>0.73173679230850319</v>
      </c>
      <c r="AQ13" s="4">
        <v>0.73198723458041737</v>
      </c>
      <c r="AR13" s="4">
        <v>0.73020339911524978</v>
      </c>
      <c r="AS13" s="4">
        <v>1823</v>
      </c>
      <c r="AT13" s="4">
        <v>0.7557201302966553</v>
      </c>
      <c r="AU13" s="4">
        <v>0.75130369980079093</v>
      </c>
      <c r="AV13" s="4">
        <v>0.75202618318673575</v>
      </c>
      <c r="AW13" s="4">
        <v>1823</v>
      </c>
    </row>
    <row r="14" spans="1:49" s="4" customFormat="1" x14ac:dyDescent="0.25">
      <c r="A14" s="4" t="s">
        <v>147</v>
      </c>
      <c r="B14" s="4" t="s">
        <v>55</v>
      </c>
      <c r="C14" s="4" t="s">
        <v>56</v>
      </c>
      <c r="D14" s="4" t="s">
        <v>77</v>
      </c>
      <c r="E14" s="4">
        <v>191.00927305221558</v>
      </c>
      <c r="F14" s="4">
        <v>1658</v>
      </c>
      <c r="G14" s="4">
        <v>1244</v>
      </c>
      <c r="H14" s="4">
        <v>414</v>
      </c>
      <c r="I14" s="4">
        <v>0.68757784762237351</v>
      </c>
      <c r="J14" s="4">
        <v>0.45003757089588331</v>
      </c>
      <c r="K14" s="4">
        <v>0.68757784762237351</v>
      </c>
      <c r="L14" s="4">
        <v>0</v>
      </c>
      <c r="M14" s="4">
        <v>0.50955262392661194</v>
      </c>
      <c r="N14" s="4">
        <v>0.68757784762237351</v>
      </c>
      <c r="O14" s="4">
        <v>0</v>
      </c>
      <c r="P14" s="4">
        <v>0.45597353698467763</v>
      </c>
      <c r="Q14" s="4">
        <v>0.68757784762237351</v>
      </c>
      <c r="R14" s="4">
        <v>0</v>
      </c>
      <c r="T14" s="4">
        <v>1</v>
      </c>
      <c r="U14" s="4">
        <v>41</v>
      </c>
      <c r="V14" s="4">
        <v>18</v>
      </c>
      <c r="W14" s="4">
        <v>0</v>
      </c>
      <c r="X14" s="4">
        <v>60</v>
      </c>
      <c r="Y14" s="4">
        <v>28</v>
      </c>
      <c r="Z14" s="4">
        <v>1</v>
      </c>
      <c r="AA14" s="4">
        <v>42</v>
      </c>
      <c r="AB14" s="4">
        <v>225</v>
      </c>
      <c r="AC14" s="4">
        <v>0.41730503329416369</v>
      </c>
      <c r="AD14" s="4">
        <v>0.67985893416927912</v>
      </c>
      <c r="AE14" s="4">
        <v>0.51611718507491222</v>
      </c>
      <c r="AF14" s="4">
        <v>88</v>
      </c>
      <c r="AG14" s="4">
        <v>0.1</v>
      </c>
      <c r="AH14" s="4">
        <v>8.474576271186425E-3</v>
      </c>
      <c r="AI14" s="4">
        <v>1.5625E-2</v>
      </c>
      <c r="AJ14" s="4">
        <v>59</v>
      </c>
      <c r="AK14" s="4">
        <v>0.83617842587912083</v>
      </c>
      <c r="AL14" s="4">
        <v>267.75</v>
      </c>
      <c r="AM14" s="4">
        <v>0.83280767939348643</v>
      </c>
      <c r="AN14" s="4">
        <v>0.82771535580524347</v>
      </c>
      <c r="AO14" s="4">
        <v>0.68757784762237351</v>
      </c>
      <c r="AP14" s="4">
        <v>0.45003757089588331</v>
      </c>
      <c r="AQ14" s="4">
        <v>0.50955262392661194</v>
      </c>
      <c r="AR14" s="4">
        <v>0.45597353698467763</v>
      </c>
      <c r="AS14" s="4">
        <v>414</v>
      </c>
      <c r="AT14" s="4">
        <v>0.64028362947509088</v>
      </c>
      <c r="AU14" s="4">
        <v>0.68757784762237351</v>
      </c>
      <c r="AV14" s="4">
        <v>0.65133373913648396</v>
      </c>
      <c r="AW14" s="4">
        <v>414</v>
      </c>
    </row>
    <row r="15" spans="1:49" s="4" customFormat="1" x14ac:dyDescent="0.25">
      <c r="A15" s="4" t="s">
        <v>147</v>
      </c>
      <c r="B15" s="4" t="s">
        <v>57</v>
      </c>
      <c r="C15" s="4" t="s">
        <v>58</v>
      </c>
      <c r="D15" s="4" t="s">
        <v>77</v>
      </c>
      <c r="E15" s="4">
        <v>5989.1271874904633</v>
      </c>
      <c r="F15" s="4">
        <v>64501</v>
      </c>
      <c r="G15" s="4">
        <v>48376</v>
      </c>
      <c r="H15" s="4">
        <v>16125</v>
      </c>
      <c r="I15" s="4">
        <v>0.68755531776408074</v>
      </c>
      <c r="J15" s="4">
        <v>0.65257135687762402</v>
      </c>
      <c r="K15" s="4">
        <v>0.68755531776408074</v>
      </c>
      <c r="L15" s="4">
        <v>0</v>
      </c>
      <c r="M15" s="4">
        <v>0.65167903876771083</v>
      </c>
      <c r="N15" s="4">
        <v>0.68755531776408074</v>
      </c>
      <c r="O15" s="4">
        <v>0</v>
      </c>
      <c r="P15" s="4">
        <v>0.65206433360844285</v>
      </c>
      <c r="Q15" s="4">
        <v>0.68755531776408074</v>
      </c>
      <c r="R15" s="4">
        <v>0</v>
      </c>
      <c r="T15" s="4">
        <v>1717</v>
      </c>
      <c r="U15" s="4">
        <v>216</v>
      </c>
      <c r="V15" s="4">
        <v>986</v>
      </c>
      <c r="W15" s="4">
        <v>279</v>
      </c>
      <c r="X15" s="4">
        <v>2527</v>
      </c>
      <c r="Y15" s="4">
        <v>1311</v>
      </c>
      <c r="Z15" s="4">
        <v>939</v>
      </c>
      <c r="AA15" s="4">
        <v>1310</v>
      </c>
      <c r="AB15" s="4">
        <v>6843</v>
      </c>
      <c r="AC15" s="4">
        <v>0.62374984552385682</v>
      </c>
      <c r="AD15" s="4">
        <v>0.6139318725859475</v>
      </c>
      <c r="AE15" s="4">
        <v>0.61874052459849849</v>
      </c>
      <c r="AF15" s="4">
        <v>4117</v>
      </c>
      <c r="AG15" s="4">
        <v>0.58517460206700278</v>
      </c>
      <c r="AH15" s="4">
        <v>0.58838277094191294</v>
      </c>
      <c r="AI15" s="4">
        <v>0.58673012719297835</v>
      </c>
      <c r="AJ15" s="4">
        <v>2917</v>
      </c>
      <c r="AK15" s="4">
        <v>0.7507223490338516</v>
      </c>
      <c r="AL15" s="4">
        <v>9091</v>
      </c>
      <c r="AM15" s="4">
        <v>0.74878962304201235</v>
      </c>
      <c r="AN15" s="4">
        <v>0.75789242107578925</v>
      </c>
      <c r="AO15" s="4">
        <v>0.68755531776408074</v>
      </c>
      <c r="AP15" s="4">
        <v>0.65257135687762402</v>
      </c>
      <c r="AQ15" s="4">
        <v>0.65167903876771083</v>
      </c>
      <c r="AR15" s="4">
        <v>0.65206433360844285</v>
      </c>
      <c r="AS15" s="4">
        <v>16125</v>
      </c>
      <c r="AT15" s="4">
        <v>0.68726398614195261</v>
      </c>
      <c r="AU15" s="4">
        <v>0.68755531776408074</v>
      </c>
      <c r="AV15" s="4">
        <v>0.68735625265873534</v>
      </c>
      <c r="AW15" s="4">
        <v>16125</v>
      </c>
    </row>
    <row r="16" spans="1:49" s="4" customFormat="1" x14ac:dyDescent="0.25">
      <c r="A16" s="4" t="s">
        <v>147</v>
      </c>
      <c r="B16" s="4" t="s">
        <v>59</v>
      </c>
      <c r="C16" s="4" t="s">
        <v>60</v>
      </c>
      <c r="D16" s="4" t="s">
        <v>77</v>
      </c>
      <c r="E16" s="4">
        <v>55.294094324111938</v>
      </c>
      <c r="F16" s="4">
        <v>163</v>
      </c>
      <c r="G16" s="4">
        <v>123</v>
      </c>
      <c r="H16" s="4">
        <v>40</v>
      </c>
      <c r="I16" s="4">
        <v>0.65640243902439022</v>
      </c>
      <c r="J16" s="4">
        <v>0.21880081300813004</v>
      </c>
      <c r="K16" s="4">
        <v>0.65640243902439022</v>
      </c>
      <c r="L16" s="4">
        <v>0</v>
      </c>
      <c r="M16" s="4">
        <v>0.33333333333333331</v>
      </c>
      <c r="N16" s="4">
        <v>0.65640243902439022</v>
      </c>
      <c r="O16" s="4">
        <v>0</v>
      </c>
      <c r="P16" s="4">
        <v>0.26418597742127153</v>
      </c>
      <c r="Q16" s="4">
        <v>0.65640243902439022</v>
      </c>
      <c r="R16" s="4">
        <v>0</v>
      </c>
      <c r="T16" s="4">
        <v>27</v>
      </c>
      <c r="U16" s="4">
        <v>0</v>
      </c>
      <c r="V16" s="4">
        <v>0</v>
      </c>
      <c r="W16" s="4">
        <v>12</v>
      </c>
      <c r="X16" s="4">
        <v>0</v>
      </c>
      <c r="Y16" s="4">
        <v>0</v>
      </c>
      <c r="Z16" s="4">
        <v>2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13</v>
      </c>
      <c r="AG16" s="4">
        <v>0.65640243902439022</v>
      </c>
      <c r="AH16" s="4">
        <v>1</v>
      </c>
      <c r="AI16" s="4">
        <v>0.79255793226381466</v>
      </c>
      <c r="AJ16" s="4">
        <v>26</v>
      </c>
      <c r="AK16" s="4">
        <v>0</v>
      </c>
      <c r="AL16" s="4">
        <v>1.75</v>
      </c>
      <c r="AM16" s="4">
        <v>0</v>
      </c>
      <c r="AN16" s="4">
        <v>0</v>
      </c>
      <c r="AO16" s="4">
        <v>0.65640243902439022</v>
      </c>
      <c r="AP16" s="4">
        <v>0.21880081300813004</v>
      </c>
      <c r="AQ16" s="4">
        <v>0.33333333333333331</v>
      </c>
      <c r="AR16" s="4">
        <v>0.26418597742127153</v>
      </c>
      <c r="AS16" s="4">
        <v>40</v>
      </c>
      <c r="AT16" s="4">
        <v>0.43087782569898869</v>
      </c>
      <c r="AU16" s="4">
        <v>0.65640243902439022</v>
      </c>
      <c r="AV16" s="4">
        <v>0.52024694578496589</v>
      </c>
      <c r="AW16" s="4">
        <v>40</v>
      </c>
    </row>
    <row r="17" spans="1:49" s="4" customFormat="1" x14ac:dyDescent="0.25">
      <c r="A17" s="4" t="s">
        <v>147</v>
      </c>
      <c r="B17" s="4" t="s">
        <v>61</v>
      </c>
      <c r="C17" s="4" t="s">
        <v>62</v>
      </c>
      <c r="D17" s="4" t="s">
        <v>77</v>
      </c>
      <c r="E17" s="4">
        <v>81.860080480575562</v>
      </c>
      <c r="F17" s="4">
        <v>490</v>
      </c>
      <c r="G17" s="4">
        <v>368</v>
      </c>
      <c r="H17" s="4">
        <v>122</v>
      </c>
      <c r="I17" s="4">
        <v>0.59179661468745826</v>
      </c>
      <c r="J17" s="4">
        <v>0.40969356862029449</v>
      </c>
      <c r="K17" s="4">
        <v>0.59179661468745826</v>
      </c>
      <c r="L17" s="4">
        <v>0</v>
      </c>
      <c r="M17" s="4">
        <v>0.35597101082184335</v>
      </c>
      <c r="N17" s="4">
        <v>0.59179661468745826</v>
      </c>
      <c r="O17" s="4">
        <v>0</v>
      </c>
      <c r="P17" s="4">
        <v>0.28890119326295227</v>
      </c>
      <c r="Q17" s="4">
        <v>0.59179661468745826</v>
      </c>
      <c r="R17" s="4">
        <v>0</v>
      </c>
      <c r="T17" s="4">
        <v>4</v>
      </c>
      <c r="U17" s="4">
        <v>44</v>
      </c>
      <c r="V17" s="4">
        <v>0</v>
      </c>
      <c r="W17" s="4">
        <v>1</v>
      </c>
      <c r="X17" s="4">
        <v>69</v>
      </c>
      <c r="Y17" s="4">
        <v>0</v>
      </c>
      <c r="Z17" s="4">
        <v>0</v>
      </c>
      <c r="AA17" s="4">
        <v>6</v>
      </c>
      <c r="AB17" s="4">
        <v>0</v>
      </c>
      <c r="AC17" s="4">
        <v>0.58324737252755021</v>
      </c>
      <c r="AD17" s="4">
        <v>0.98923395445134576</v>
      </c>
      <c r="AE17" s="4">
        <v>0.73355031848433505</v>
      </c>
      <c r="AF17" s="4">
        <v>69</v>
      </c>
      <c r="AG17" s="4">
        <v>0.64583333333333337</v>
      </c>
      <c r="AH17" s="4">
        <v>7.8679078014184375E-2</v>
      </c>
      <c r="AI17" s="4">
        <v>0.13315326130452176</v>
      </c>
      <c r="AJ17" s="4">
        <v>47</v>
      </c>
      <c r="AK17" s="4">
        <v>0</v>
      </c>
      <c r="AL17" s="4">
        <v>5.5</v>
      </c>
      <c r="AM17" s="4">
        <v>0</v>
      </c>
      <c r="AN17" s="4">
        <v>0</v>
      </c>
      <c r="AO17" s="4">
        <v>0.59179661468745826</v>
      </c>
      <c r="AP17" s="4">
        <v>0.40969356862029449</v>
      </c>
      <c r="AQ17" s="4">
        <v>0.35597101082184335</v>
      </c>
      <c r="AR17" s="4">
        <v>0.28890119326295227</v>
      </c>
      <c r="AS17" s="4">
        <v>122</v>
      </c>
      <c r="AT17" s="4">
        <v>0.58075874437991071</v>
      </c>
      <c r="AU17" s="4">
        <v>0.59179661468745826</v>
      </c>
      <c r="AV17" s="4">
        <v>0.46789402616597986</v>
      </c>
      <c r="AW17" s="4">
        <v>122</v>
      </c>
    </row>
    <row r="18" spans="1:49" s="4" customFormat="1" x14ac:dyDescent="0.25">
      <c r="A18" s="4" t="s">
        <v>147</v>
      </c>
      <c r="B18" s="4" t="s">
        <v>63</v>
      </c>
      <c r="C18" s="4" t="s">
        <v>64</v>
      </c>
      <c r="D18" s="4" t="s">
        <v>77</v>
      </c>
      <c r="E18" s="4">
        <v>6449.2011780738831</v>
      </c>
      <c r="F18" s="4">
        <v>70002</v>
      </c>
      <c r="G18" s="4">
        <v>52502</v>
      </c>
      <c r="H18" s="4">
        <v>17500</v>
      </c>
      <c r="I18" s="4">
        <v>0.72116512362558871</v>
      </c>
      <c r="J18" s="4">
        <v>0.7221297648958851</v>
      </c>
      <c r="K18" s="4">
        <v>0.72116512362558871</v>
      </c>
      <c r="L18" s="4">
        <v>0</v>
      </c>
      <c r="M18" s="4">
        <v>0.72116511853961085</v>
      </c>
      <c r="N18" s="4">
        <v>0.72116512362558871</v>
      </c>
      <c r="O18" s="4">
        <v>0</v>
      </c>
      <c r="P18" s="4">
        <v>0.72145522080643631</v>
      </c>
      <c r="Q18" s="4">
        <v>0.72116512362558871</v>
      </c>
      <c r="R18" s="4">
        <v>0</v>
      </c>
      <c r="T18" s="4">
        <v>4184</v>
      </c>
      <c r="U18" s="4">
        <v>248</v>
      </c>
      <c r="V18" s="4">
        <v>1402</v>
      </c>
      <c r="W18" s="4">
        <v>249</v>
      </c>
      <c r="X18" s="4">
        <v>4747</v>
      </c>
      <c r="Y18" s="4">
        <v>838</v>
      </c>
      <c r="Z18" s="4">
        <v>1336</v>
      </c>
      <c r="AA18" s="4">
        <v>807</v>
      </c>
      <c r="AB18" s="4">
        <v>3691</v>
      </c>
      <c r="AC18" s="4">
        <v>0.81827398686557773</v>
      </c>
      <c r="AD18" s="4">
        <v>0.81366267112026369</v>
      </c>
      <c r="AE18" s="4">
        <v>0.8159443553415533</v>
      </c>
      <c r="AF18" s="4">
        <v>5833</v>
      </c>
      <c r="AG18" s="4">
        <v>0.7256337208495276</v>
      </c>
      <c r="AH18" s="4">
        <v>0.71719374463300056</v>
      </c>
      <c r="AI18" s="4">
        <v>0.72114175336084507</v>
      </c>
      <c r="AJ18" s="4">
        <v>5834</v>
      </c>
      <c r="AK18" s="4">
        <v>0.62727955371691069</v>
      </c>
      <c r="AL18" s="4">
        <v>5833.5</v>
      </c>
      <c r="AM18" s="4">
        <v>0.62248158697254996</v>
      </c>
      <c r="AN18" s="4">
        <v>0.66003771644093945</v>
      </c>
      <c r="AO18" s="4">
        <v>0.72116512362558871</v>
      </c>
      <c r="AP18" s="4">
        <v>0.7221297648958851</v>
      </c>
      <c r="AQ18" s="4">
        <v>0.72116511853961085</v>
      </c>
      <c r="AR18" s="4">
        <v>0.72145522080643631</v>
      </c>
      <c r="AS18" s="4">
        <v>17500</v>
      </c>
      <c r="AT18" s="4">
        <v>0.72212991317028707</v>
      </c>
      <c r="AU18" s="4">
        <v>0.72116512362558871</v>
      </c>
      <c r="AV18" s="4">
        <v>0.72145529184904622</v>
      </c>
      <c r="AW18" s="4">
        <v>17500</v>
      </c>
    </row>
    <row r="19" spans="1:49" s="4" customFormat="1" x14ac:dyDescent="0.25">
      <c r="A19" s="4" t="s">
        <v>147</v>
      </c>
      <c r="B19" s="4" t="s">
        <v>65</v>
      </c>
      <c r="C19" s="4" t="s">
        <v>66</v>
      </c>
      <c r="D19" s="4" t="s">
        <v>77</v>
      </c>
      <c r="E19" s="4">
        <v>6607.989602804184</v>
      </c>
      <c r="F19" s="4">
        <v>70430</v>
      </c>
      <c r="G19" s="4">
        <v>52823</v>
      </c>
      <c r="H19" s="4">
        <v>17607</v>
      </c>
      <c r="I19" s="4">
        <v>0.78401254046556956</v>
      </c>
      <c r="J19" s="4">
        <v>0.7454313353982378</v>
      </c>
      <c r="K19" s="4">
        <v>0.78401254046556956</v>
      </c>
      <c r="L19" s="4">
        <v>0</v>
      </c>
      <c r="M19" s="4">
        <v>0.72869301211125814</v>
      </c>
      <c r="N19" s="4">
        <v>0.78401254046556956</v>
      </c>
      <c r="O19" s="4">
        <v>0</v>
      </c>
      <c r="P19" s="4">
        <v>0.73614110402392197</v>
      </c>
      <c r="Q19" s="4">
        <v>0.78401254046556956</v>
      </c>
      <c r="R19" s="4">
        <v>0</v>
      </c>
      <c r="T19" s="4">
        <v>2818</v>
      </c>
      <c r="U19" s="4">
        <v>350</v>
      </c>
      <c r="V19" s="4">
        <v>692</v>
      </c>
      <c r="W19" s="4">
        <v>175</v>
      </c>
      <c r="X19" s="4">
        <v>8809</v>
      </c>
      <c r="Y19" s="4">
        <v>920</v>
      </c>
      <c r="Z19" s="4">
        <v>492</v>
      </c>
      <c r="AA19" s="4">
        <v>1176</v>
      </c>
      <c r="AB19" s="4">
        <v>2178</v>
      </c>
      <c r="AC19" s="4">
        <v>0.8524927607488193</v>
      </c>
      <c r="AD19" s="4">
        <v>0.88946114344684635</v>
      </c>
      <c r="AE19" s="4">
        <v>0.87053643417348314</v>
      </c>
      <c r="AF19" s="4">
        <v>9903</v>
      </c>
      <c r="AG19" s="4">
        <v>0.80883385297766464</v>
      </c>
      <c r="AH19" s="4">
        <v>0.73020668897453267</v>
      </c>
      <c r="AI19" s="4">
        <v>0.76744500693881434</v>
      </c>
      <c r="AJ19" s="4">
        <v>3859</v>
      </c>
      <c r="AK19" s="4">
        <v>0.5704418709594683</v>
      </c>
      <c r="AL19" s="4">
        <v>3845.25</v>
      </c>
      <c r="AM19" s="4">
        <v>0.57496739246822948</v>
      </c>
      <c r="AN19" s="4">
        <v>0.55578673602080619</v>
      </c>
      <c r="AO19" s="4">
        <v>0.78401254046556956</v>
      </c>
      <c r="AP19" s="4">
        <v>0.7454313353982378</v>
      </c>
      <c r="AQ19" s="4">
        <v>0.72869301211125814</v>
      </c>
      <c r="AR19" s="4">
        <v>0.73614110402392197</v>
      </c>
      <c r="AS19" s="4">
        <v>17607</v>
      </c>
      <c r="AT19" s="4">
        <v>0.78231731061053078</v>
      </c>
      <c r="AU19" s="4">
        <v>0.78401254046556956</v>
      </c>
      <c r="AV19" s="4">
        <v>0.78240833181003389</v>
      </c>
      <c r="AW19" s="4">
        <v>17607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00681-AE2E-4071-B5B9-6AED225C17BA}">
  <dimension ref="A1:AD19"/>
  <sheetViews>
    <sheetView zoomScale="160" zoomScaleNormal="160" workbookViewId="0">
      <selection activeCell="D19" sqref="A2:D19"/>
    </sheetView>
  </sheetViews>
  <sheetFormatPr baseColWidth="10" defaultRowHeight="15" x14ac:dyDescent="0.25"/>
  <sheetData>
    <row r="1" spans="1:30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240</v>
      </c>
      <c r="J1" s="11" t="s">
        <v>241</v>
      </c>
      <c r="K1" s="11" t="s">
        <v>242</v>
      </c>
      <c r="L1" s="11" t="s">
        <v>243</v>
      </c>
      <c r="M1" s="11" t="s">
        <v>244</v>
      </c>
      <c r="N1" s="11" t="s">
        <v>245</v>
      </c>
      <c r="O1" s="11" t="s">
        <v>246</v>
      </c>
      <c r="P1" s="11" t="s">
        <v>247</v>
      </c>
      <c r="Q1" s="11" t="s">
        <v>248</v>
      </c>
      <c r="R1" s="11" t="s">
        <v>8</v>
      </c>
      <c r="S1" s="11" t="s">
        <v>9</v>
      </c>
      <c r="T1" s="11" t="s">
        <v>10</v>
      </c>
      <c r="U1" s="11" t="s">
        <v>12</v>
      </c>
      <c r="V1" s="11" t="s">
        <v>13</v>
      </c>
      <c r="W1" s="11" t="s">
        <v>15</v>
      </c>
      <c r="X1" s="11" t="s">
        <v>16</v>
      </c>
      <c r="Y1" s="11" t="s">
        <v>20</v>
      </c>
      <c r="Z1" s="11" t="s">
        <v>21</v>
      </c>
      <c r="AA1" s="11" t="s">
        <v>22</v>
      </c>
      <c r="AB1" s="11" t="s">
        <v>24</v>
      </c>
      <c r="AC1" s="11" t="s">
        <v>25</v>
      </c>
      <c r="AD1" s="12" t="s">
        <v>26</v>
      </c>
    </row>
    <row r="2" spans="1:30" x14ac:dyDescent="0.25">
      <c r="A2" s="13" t="s">
        <v>147</v>
      </c>
      <c r="B2" s="5" t="s">
        <v>28</v>
      </c>
      <c r="C2" s="5" t="s">
        <v>29</v>
      </c>
      <c r="D2" s="5" t="s">
        <v>77</v>
      </c>
      <c r="E2" s="5">
        <v>63.631163835525513</v>
      </c>
      <c r="F2" s="5">
        <v>270</v>
      </c>
      <c r="G2" s="5">
        <v>203</v>
      </c>
      <c r="H2" s="5">
        <v>67</v>
      </c>
      <c r="I2" s="5">
        <v>0</v>
      </c>
      <c r="J2" s="5">
        <v>0</v>
      </c>
      <c r="K2" s="5">
        <v>22</v>
      </c>
      <c r="L2" s="5">
        <v>0</v>
      </c>
      <c r="M2" s="5">
        <v>0</v>
      </c>
      <c r="N2" s="5">
        <v>14</v>
      </c>
      <c r="O2" s="5">
        <v>0</v>
      </c>
      <c r="P2" s="5">
        <v>0</v>
      </c>
      <c r="Q2" s="5">
        <v>31</v>
      </c>
      <c r="R2" s="5">
        <v>0.45928446005267776</v>
      </c>
      <c r="S2" s="5">
        <v>0.1530948200175592</v>
      </c>
      <c r="T2" s="5">
        <v>0.45928446005267776</v>
      </c>
      <c r="U2" s="5">
        <v>0.33333333333333331</v>
      </c>
      <c r="V2" s="5">
        <v>0.45928446005267776</v>
      </c>
      <c r="W2" s="5">
        <v>0.20981928124785265</v>
      </c>
      <c r="X2" s="5">
        <v>0.45928446005267776</v>
      </c>
      <c r="Y2" s="5">
        <v>0.1530948200175592</v>
      </c>
      <c r="Z2" s="5">
        <v>0.33333333333333331</v>
      </c>
      <c r="AA2" s="5">
        <v>0.20981928124785265</v>
      </c>
      <c r="AB2" s="5">
        <v>0.21095378957867789</v>
      </c>
      <c r="AC2" s="5">
        <v>0.45928446005267776</v>
      </c>
      <c r="AD2" s="5">
        <v>0.28911107636179756</v>
      </c>
    </row>
    <row r="3" spans="1:30" x14ac:dyDescent="0.25">
      <c r="A3" s="14" t="s">
        <v>147</v>
      </c>
      <c r="B3" s="6" t="s">
        <v>31</v>
      </c>
      <c r="C3" s="6" t="s">
        <v>32</v>
      </c>
      <c r="D3" s="6" t="s">
        <v>77</v>
      </c>
      <c r="E3" s="6">
        <v>101.15782904624939</v>
      </c>
      <c r="F3" s="6">
        <v>704</v>
      </c>
      <c r="G3" s="6">
        <v>528</v>
      </c>
      <c r="H3" s="6">
        <v>176</v>
      </c>
      <c r="I3" s="6">
        <v>86</v>
      </c>
      <c r="J3" s="6">
        <v>0</v>
      </c>
      <c r="K3" s="6">
        <v>7</v>
      </c>
      <c r="L3" s="6">
        <v>45</v>
      </c>
      <c r="M3" s="6">
        <v>0</v>
      </c>
      <c r="N3" s="6">
        <v>6</v>
      </c>
      <c r="O3" s="6">
        <v>14</v>
      </c>
      <c r="P3" s="6">
        <v>0</v>
      </c>
      <c r="Q3" s="6">
        <v>19</v>
      </c>
      <c r="R3" s="6">
        <v>0.59517045454545447</v>
      </c>
      <c r="S3" s="6">
        <v>0.40179457277461517</v>
      </c>
      <c r="T3" s="6">
        <v>0.59517045454545447</v>
      </c>
      <c r="U3" s="6">
        <v>0.5009420998200802</v>
      </c>
      <c r="V3" s="6">
        <v>0.59517045454545447</v>
      </c>
      <c r="W3" s="6">
        <v>0.4370691216256205</v>
      </c>
      <c r="X3" s="6">
        <v>0.59517045454545447</v>
      </c>
      <c r="Y3" s="6">
        <v>0.40179457277461517</v>
      </c>
      <c r="Z3" s="6">
        <v>0.5009420998200802</v>
      </c>
      <c r="AA3" s="6">
        <v>0.4370691216256205</v>
      </c>
      <c r="AB3" s="6">
        <v>0.42649935751520929</v>
      </c>
      <c r="AC3" s="6">
        <v>0.59517045454545447</v>
      </c>
      <c r="AD3" s="6">
        <v>0.49026542600379558</v>
      </c>
    </row>
    <row r="4" spans="1:30" x14ac:dyDescent="0.25">
      <c r="A4" s="13" t="s">
        <v>147</v>
      </c>
      <c r="B4" s="5" t="s">
        <v>35</v>
      </c>
      <c r="C4" s="5" t="s">
        <v>36</v>
      </c>
      <c r="D4" s="5" t="s">
        <v>77</v>
      </c>
      <c r="E4" s="5">
        <v>63.489885568618774</v>
      </c>
      <c r="F4" s="5">
        <v>270</v>
      </c>
      <c r="G4" s="5">
        <v>203</v>
      </c>
      <c r="H4" s="5">
        <v>67</v>
      </c>
      <c r="I4" s="5">
        <v>28</v>
      </c>
      <c r="J4" s="5">
        <v>0</v>
      </c>
      <c r="K4" s="5">
        <v>0</v>
      </c>
      <c r="L4" s="5">
        <v>17</v>
      </c>
      <c r="M4" s="5">
        <v>0</v>
      </c>
      <c r="N4" s="5">
        <v>0</v>
      </c>
      <c r="O4" s="5">
        <v>22</v>
      </c>
      <c r="P4" s="5">
        <v>0</v>
      </c>
      <c r="Q4" s="5">
        <v>1</v>
      </c>
      <c r="R4" s="5">
        <v>0.41483757682177347</v>
      </c>
      <c r="S4" s="5">
        <v>0.3034981066148757</v>
      </c>
      <c r="T4" s="5">
        <v>0.41483757682177347</v>
      </c>
      <c r="U4" s="5">
        <v>0.34074440052700916</v>
      </c>
      <c r="V4" s="5">
        <v>0.41483757682177347</v>
      </c>
      <c r="W4" s="5">
        <v>0.20819200328913554</v>
      </c>
      <c r="X4" s="5">
        <v>0.41483757682177347</v>
      </c>
      <c r="Y4" s="5">
        <v>0.3034981066148757</v>
      </c>
      <c r="Z4" s="5">
        <v>0.34074440052700916</v>
      </c>
      <c r="AA4" s="5">
        <v>0.20819200328913554</v>
      </c>
      <c r="AB4" s="5">
        <v>0.33396119189024337</v>
      </c>
      <c r="AC4" s="5">
        <v>0.41483757682177347</v>
      </c>
      <c r="AD4" s="5">
        <v>0.25137571329427844</v>
      </c>
    </row>
    <row r="5" spans="1:30" x14ac:dyDescent="0.25">
      <c r="A5" s="14" t="s">
        <v>147</v>
      </c>
      <c r="B5" s="6" t="s">
        <v>37</v>
      </c>
      <c r="C5" s="6" t="s">
        <v>38</v>
      </c>
      <c r="D5" s="6" t="s">
        <v>77</v>
      </c>
      <c r="E5" s="6">
        <v>2514.4931035041809</v>
      </c>
      <c r="F5" s="6">
        <v>26680</v>
      </c>
      <c r="G5" s="6">
        <v>20010</v>
      </c>
      <c r="H5" s="6">
        <v>6670</v>
      </c>
      <c r="I5" s="6">
        <v>1331</v>
      </c>
      <c r="J5" s="6">
        <v>32</v>
      </c>
      <c r="K5" s="6">
        <v>359</v>
      </c>
      <c r="L5" s="6">
        <v>28</v>
      </c>
      <c r="M5" s="6">
        <v>223</v>
      </c>
      <c r="N5" s="6">
        <v>133</v>
      </c>
      <c r="O5" s="6">
        <v>514</v>
      </c>
      <c r="P5" s="6">
        <v>130</v>
      </c>
      <c r="Q5" s="6">
        <v>3921</v>
      </c>
      <c r="R5" s="6">
        <v>0.82080209895052469</v>
      </c>
      <c r="S5" s="6">
        <v>0.72767067223868964</v>
      </c>
      <c r="T5" s="6">
        <v>0.82080209895052469</v>
      </c>
      <c r="U5" s="6">
        <v>0.73751757544024865</v>
      </c>
      <c r="V5" s="6">
        <v>0.82080209895052469</v>
      </c>
      <c r="W5" s="6">
        <v>0.73152578716358896</v>
      </c>
      <c r="X5" s="6">
        <v>0.82080209895052469</v>
      </c>
      <c r="Y5" s="6">
        <v>0.72767067223868964</v>
      </c>
      <c r="Z5" s="6">
        <v>0.73751757544024865</v>
      </c>
      <c r="AA5" s="6">
        <v>0.73152578716358896</v>
      </c>
      <c r="AB5" s="6">
        <v>0.82530797121090704</v>
      </c>
      <c r="AC5" s="6">
        <v>0.82080209895052469</v>
      </c>
      <c r="AD5" s="6">
        <v>0.82226231072505029</v>
      </c>
    </row>
    <row r="6" spans="1:30" x14ac:dyDescent="0.25">
      <c r="A6" s="13" t="s">
        <v>147</v>
      </c>
      <c r="B6" s="5" t="s">
        <v>39</v>
      </c>
      <c r="C6" s="5" t="s">
        <v>40</v>
      </c>
      <c r="D6" s="5" t="s">
        <v>77</v>
      </c>
      <c r="E6" s="5">
        <v>168.37688684463501</v>
      </c>
      <c r="F6" s="5">
        <v>1425</v>
      </c>
      <c r="G6" s="5">
        <v>1069</v>
      </c>
      <c r="H6" s="5">
        <v>356</v>
      </c>
      <c r="I6" s="5">
        <v>82</v>
      </c>
      <c r="J6" s="5">
        <v>5</v>
      </c>
      <c r="K6" s="5">
        <v>33</v>
      </c>
      <c r="L6" s="5">
        <v>14</v>
      </c>
      <c r="M6" s="5">
        <v>29</v>
      </c>
      <c r="N6" s="5">
        <v>40</v>
      </c>
      <c r="O6" s="5">
        <v>27</v>
      </c>
      <c r="P6" s="5">
        <v>11</v>
      </c>
      <c r="Q6" s="5">
        <v>117</v>
      </c>
      <c r="R6" s="5">
        <v>0.63794534667799707</v>
      </c>
      <c r="S6" s="5">
        <v>0.67080209267378288</v>
      </c>
      <c r="T6" s="5">
        <v>0.63794534667799707</v>
      </c>
      <c r="U6" s="5">
        <v>0.59737509140006562</v>
      </c>
      <c r="V6" s="5">
        <v>0.63794534667799707</v>
      </c>
      <c r="W6" s="5">
        <v>0.58239847537930833</v>
      </c>
      <c r="X6" s="5">
        <v>0.63794534667799707</v>
      </c>
      <c r="Y6" s="5">
        <v>0.67080209267378288</v>
      </c>
      <c r="Z6" s="5">
        <v>0.59737509140006562</v>
      </c>
      <c r="AA6" s="5">
        <v>0.58239847537930833</v>
      </c>
      <c r="AB6" s="5">
        <v>0.66067331919574679</v>
      </c>
      <c r="AC6" s="5">
        <v>0.63794534667799707</v>
      </c>
      <c r="AD6" s="5">
        <v>0.6108251209644503</v>
      </c>
    </row>
    <row r="7" spans="1:30" x14ac:dyDescent="0.25">
      <c r="A7" s="14" t="s">
        <v>147</v>
      </c>
      <c r="B7" s="6" t="s">
        <v>41</v>
      </c>
      <c r="C7" s="6" t="s">
        <v>42</v>
      </c>
      <c r="D7" s="6" t="s">
        <v>77</v>
      </c>
      <c r="E7" s="6">
        <v>250.35737466812134</v>
      </c>
      <c r="F7" s="6">
        <v>2334</v>
      </c>
      <c r="G7" s="6">
        <v>1751</v>
      </c>
      <c r="H7" s="6">
        <v>583</v>
      </c>
      <c r="I7" s="6">
        <v>90</v>
      </c>
      <c r="J7" s="6">
        <v>2</v>
      </c>
      <c r="K7" s="6">
        <v>30</v>
      </c>
      <c r="L7" s="6">
        <v>3</v>
      </c>
      <c r="M7" s="6">
        <v>47</v>
      </c>
      <c r="N7" s="6">
        <v>43</v>
      </c>
      <c r="O7" s="6">
        <v>32</v>
      </c>
      <c r="P7" s="6">
        <v>18</v>
      </c>
      <c r="Q7" s="6">
        <v>319</v>
      </c>
      <c r="R7" s="6">
        <v>0.78104513733875325</v>
      </c>
      <c r="S7" s="6">
        <v>0.6901943684775278</v>
      </c>
      <c r="T7" s="6">
        <v>0.78104513733875325</v>
      </c>
      <c r="U7" s="6">
        <v>0.70379628206301059</v>
      </c>
      <c r="V7" s="6">
        <v>0.78104513733875325</v>
      </c>
      <c r="W7" s="6">
        <v>0.69545018695548355</v>
      </c>
      <c r="X7" s="6">
        <v>0.78104513733875336</v>
      </c>
      <c r="Y7" s="6">
        <v>0.6901943684775278</v>
      </c>
      <c r="Z7" s="6">
        <v>0.70379628206301059</v>
      </c>
      <c r="AA7" s="6">
        <v>0.69545018695548355</v>
      </c>
      <c r="AB7" s="6">
        <v>0.75294276058245657</v>
      </c>
      <c r="AC7" s="6">
        <v>0.78104513733875325</v>
      </c>
      <c r="AD7" s="6">
        <v>0.7647555376107823</v>
      </c>
    </row>
    <row r="8" spans="1:30" x14ac:dyDescent="0.25">
      <c r="A8" s="13" t="s">
        <v>147</v>
      </c>
      <c r="B8" s="5" t="s">
        <v>43</v>
      </c>
      <c r="C8" s="5" t="s">
        <v>44</v>
      </c>
      <c r="D8" s="5" t="s">
        <v>77</v>
      </c>
      <c r="E8" s="5">
        <v>115.01704478263855</v>
      </c>
      <c r="F8" s="5">
        <v>851</v>
      </c>
      <c r="G8" s="5">
        <v>639</v>
      </c>
      <c r="H8" s="5">
        <v>212</v>
      </c>
      <c r="I8" s="5">
        <v>0</v>
      </c>
      <c r="J8" s="5">
        <v>0</v>
      </c>
      <c r="K8" s="5">
        <v>10</v>
      </c>
      <c r="L8" s="5">
        <v>0</v>
      </c>
      <c r="M8" s="5">
        <v>0</v>
      </c>
      <c r="N8" s="5">
        <v>18</v>
      </c>
      <c r="O8" s="5">
        <v>0</v>
      </c>
      <c r="P8" s="5">
        <v>0</v>
      </c>
      <c r="Q8" s="5">
        <v>186</v>
      </c>
      <c r="R8" s="5">
        <v>0.87191624590309158</v>
      </c>
      <c r="S8" s="5">
        <v>0.29063874863436379</v>
      </c>
      <c r="T8" s="5">
        <v>0.87191624590309158</v>
      </c>
      <c r="U8" s="5">
        <v>0.33333333333333331</v>
      </c>
      <c r="V8" s="5">
        <v>0.87191624590309158</v>
      </c>
      <c r="W8" s="5">
        <v>0.31052498498121811</v>
      </c>
      <c r="X8" s="5">
        <v>0.87191624590309158</v>
      </c>
      <c r="Y8" s="5">
        <v>0.29063874863436379</v>
      </c>
      <c r="Z8" s="5">
        <v>0.33333333333333331</v>
      </c>
      <c r="AA8" s="5">
        <v>0.31052498498121811</v>
      </c>
      <c r="AB8" s="5">
        <v>0.76024178878581483</v>
      </c>
      <c r="AC8" s="5">
        <v>0.87191624590309158</v>
      </c>
      <c r="AD8" s="5">
        <v>0.81225753686252844</v>
      </c>
    </row>
    <row r="9" spans="1:30" x14ac:dyDescent="0.25">
      <c r="A9" s="14" t="s">
        <v>147</v>
      </c>
      <c r="B9" s="6" t="s">
        <v>45</v>
      </c>
      <c r="C9" s="6" t="s">
        <v>46</v>
      </c>
      <c r="D9" s="6" t="s">
        <v>77</v>
      </c>
      <c r="E9" s="6">
        <v>350.83398914337158</v>
      </c>
      <c r="F9" s="6">
        <v>3401</v>
      </c>
      <c r="G9" s="6">
        <v>2551</v>
      </c>
      <c r="H9" s="6">
        <v>850</v>
      </c>
      <c r="I9" s="6">
        <v>241</v>
      </c>
      <c r="J9" s="6">
        <v>0</v>
      </c>
      <c r="K9" s="6">
        <v>158</v>
      </c>
      <c r="L9" s="6">
        <v>4</v>
      </c>
      <c r="M9" s="6">
        <v>0</v>
      </c>
      <c r="N9" s="6">
        <v>7</v>
      </c>
      <c r="O9" s="6">
        <v>106</v>
      </c>
      <c r="P9" s="6">
        <v>0</v>
      </c>
      <c r="Q9" s="6">
        <v>335</v>
      </c>
      <c r="R9" s="6">
        <v>0.67685352872053639</v>
      </c>
      <c r="S9" s="6">
        <v>0.45279112659786941</v>
      </c>
      <c r="T9" s="6">
        <v>0.67685352872053639</v>
      </c>
      <c r="U9" s="6">
        <v>0.45443383892632011</v>
      </c>
      <c r="V9" s="6">
        <v>0.67685352872053639</v>
      </c>
      <c r="W9" s="6">
        <v>0.4511158435270809</v>
      </c>
      <c r="X9" s="6">
        <v>0.67685352872053639</v>
      </c>
      <c r="Y9" s="6">
        <v>0.45279112659786941</v>
      </c>
      <c r="Z9" s="6">
        <v>0.45443383892632011</v>
      </c>
      <c r="AA9" s="6">
        <v>0.4511158435270809</v>
      </c>
      <c r="AB9" s="6">
        <v>0.67015828143927303</v>
      </c>
      <c r="AC9" s="6">
        <v>0.67685352872053639</v>
      </c>
      <c r="AD9" s="6">
        <v>0.66982017725591214</v>
      </c>
    </row>
    <row r="10" spans="1:30" x14ac:dyDescent="0.25">
      <c r="A10" s="13" t="s">
        <v>147</v>
      </c>
      <c r="B10" s="5" t="s">
        <v>47</v>
      </c>
      <c r="C10" s="5" t="s">
        <v>48</v>
      </c>
      <c r="D10" s="5" t="s">
        <v>77</v>
      </c>
      <c r="E10" s="5">
        <v>91.643012285232544</v>
      </c>
      <c r="F10" s="5">
        <v>590</v>
      </c>
      <c r="G10" s="5">
        <v>443</v>
      </c>
      <c r="H10" s="5">
        <v>147</v>
      </c>
      <c r="I10" s="5">
        <v>0</v>
      </c>
      <c r="J10" s="5">
        <v>13</v>
      </c>
      <c r="K10" s="5">
        <v>0</v>
      </c>
      <c r="L10" s="5">
        <v>0</v>
      </c>
      <c r="M10" s="5">
        <v>127</v>
      </c>
      <c r="N10" s="5">
        <v>0</v>
      </c>
      <c r="O10" s="5">
        <v>0</v>
      </c>
      <c r="P10" s="5">
        <v>9</v>
      </c>
      <c r="Q10" s="5">
        <v>0</v>
      </c>
      <c r="R10" s="5">
        <v>0.85762548262548266</v>
      </c>
      <c r="S10" s="5">
        <v>0.28587516087516085</v>
      </c>
      <c r="T10" s="5">
        <v>0.85762548262548266</v>
      </c>
      <c r="U10" s="5">
        <v>0.33333333333333331</v>
      </c>
      <c r="V10" s="5">
        <v>0.85762548262548266</v>
      </c>
      <c r="W10" s="5">
        <v>0.30778554778554768</v>
      </c>
      <c r="X10" s="5">
        <v>0.85762548262548266</v>
      </c>
      <c r="Y10" s="5">
        <v>0.28587516087516085</v>
      </c>
      <c r="Z10" s="5">
        <v>0.33333333333333331</v>
      </c>
      <c r="AA10" s="5">
        <v>0.30778554778554768</v>
      </c>
      <c r="AB10" s="5">
        <v>0.73552170137594841</v>
      </c>
      <c r="AC10" s="5">
        <v>0.85762548262548266</v>
      </c>
      <c r="AD10" s="5">
        <v>0.79189432189432185</v>
      </c>
    </row>
    <row r="11" spans="1:30" x14ac:dyDescent="0.25">
      <c r="A11" s="14" t="s">
        <v>147</v>
      </c>
      <c r="B11" s="6" t="s">
        <v>49</v>
      </c>
      <c r="C11" s="6" t="s">
        <v>50</v>
      </c>
      <c r="D11" s="6" t="s">
        <v>77</v>
      </c>
      <c r="E11" s="6">
        <v>191.10504055023193</v>
      </c>
      <c r="F11" s="6">
        <v>1685</v>
      </c>
      <c r="G11" s="6">
        <v>1264</v>
      </c>
      <c r="H11" s="6">
        <v>421</v>
      </c>
      <c r="I11" s="6">
        <v>16</v>
      </c>
      <c r="J11" s="6">
        <v>30</v>
      </c>
      <c r="K11" s="6">
        <v>27</v>
      </c>
      <c r="L11" s="6">
        <v>6</v>
      </c>
      <c r="M11" s="6">
        <v>160</v>
      </c>
      <c r="N11" s="6">
        <v>14</v>
      </c>
      <c r="O11" s="6">
        <v>5</v>
      </c>
      <c r="P11" s="6">
        <v>24</v>
      </c>
      <c r="Q11" s="6">
        <v>140</v>
      </c>
      <c r="R11" s="6">
        <v>0.74895447535207305</v>
      </c>
      <c r="S11" s="6">
        <v>0.70401358891343502</v>
      </c>
      <c r="T11" s="6">
        <v>0.74895447535207305</v>
      </c>
      <c r="U11" s="6">
        <v>0.64491351568608202</v>
      </c>
      <c r="V11" s="6">
        <v>0.74895447535207305</v>
      </c>
      <c r="W11" s="6">
        <v>0.64148542019987498</v>
      </c>
      <c r="X11" s="6">
        <v>0.74895447535207293</v>
      </c>
      <c r="Y11" s="6">
        <v>0.70401358891343502</v>
      </c>
      <c r="Z11" s="6">
        <v>0.64491351568608202</v>
      </c>
      <c r="AA11" s="6">
        <v>0.64148542019987498</v>
      </c>
      <c r="AB11" s="6">
        <v>0.73136490899963025</v>
      </c>
      <c r="AC11" s="6">
        <v>0.74895447535207305</v>
      </c>
      <c r="AD11" s="6">
        <v>0.721016261083812</v>
      </c>
    </row>
    <row r="12" spans="1:30" x14ac:dyDescent="0.25">
      <c r="A12" s="13" t="s">
        <v>147</v>
      </c>
      <c r="B12" s="5" t="s">
        <v>51</v>
      </c>
      <c r="C12" s="5" t="s">
        <v>52</v>
      </c>
      <c r="D12" s="5" t="s">
        <v>77</v>
      </c>
      <c r="E12" s="5">
        <v>721.67883896827698</v>
      </c>
      <c r="F12" s="5">
        <v>7428</v>
      </c>
      <c r="G12" s="5">
        <v>5571</v>
      </c>
      <c r="H12" s="5">
        <v>1857</v>
      </c>
      <c r="I12" s="5">
        <v>172</v>
      </c>
      <c r="J12" s="5">
        <v>36</v>
      </c>
      <c r="K12" s="5">
        <v>72</v>
      </c>
      <c r="L12" s="5">
        <v>35</v>
      </c>
      <c r="M12" s="5">
        <v>315</v>
      </c>
      <c r="N12" s="5">
        <v>76</v>
      </c>
      <c r="O12" s="5">
        <v>96</v>
      </c>
      <c r="P12" s="5">
        <v>94</v>
      </c>
      <c r="Q12" s="5">
        <v>962</v>
      </c>
      <c r="R12" s="5">
        <v>0.78002154011847069</v>
      </c>
      <c r="S12" s="5">
        <v>0.71515237907456175</v>
      </c>
      <c r="T12" s="5">
        <v>0.78002154011847069</v>
      </c>
      <c r="U12" s="5">
        <v>0.7297139489724912</v>
      </c>
      <c r="V12" s="5">
        <v>0.78002154011847069</v>
      </c>
      <c r="W12" s="5">
        <v>0.72138653042280643</v>
      </c>
      <c r="X12" s="5">
        <v>0.78002154011847069</v>
      </c>
      <c r="Y12" s="5">
        <v>0.71515237907456175</v>
      </c>
      <c r="Z12" s="5">
        <v>0.7297139489724912</v>
      </c>
      <c r="AA12" s="5">
        <v>0.72138653042280643</v>
      </c>
      <c r="AB12" s="5">
        <v>0.78602817856373963</v>
      </c>
      <c r="AC12" s="5">
        <v>0.78002154011847069</v>
      </c>
      <c r="AD12" s="5">
        <v>0.78227498362656855</v>
      </c>
    </row>
    <row r="13" spans="1:30" x14ac:dyDescent="0.25">
      <c r="A13" s="14" t="s">
        <v>147</v>
      </c>
      <c r="B13" s="6" t="s">
        <v>53</v>
      </c>
      <c r="C13" s="6" t="s">
        <v>54</v>
      </c>
      <c r="D13" s="6" t="s">
        <v>77</v>
      </c>
      <c r="E13" s="6">
        <v>709.32822060585022</v>
      </c>
      <c r="F13" s="6">
        <v>7294</v>
      </c>
      <c r="G13" s="6">
        <v>5471</v>
      </c>
      <c r="H13" s="6">
        <v>1823</v>
      </c>
      <c r="I13" s="6">
        <v>251</v>
      </c>
      <c r="J13" s="6">
        <v>73</v>
      </c>
      <c r="K13" s="6">
        <v>54</v>
      </c>
      <c r="L13" s="6">
        <v>85</v>
      </c>
      <c r="M13" s="6">
        <v>685</v>
      </c>
      <c r="N13" s="6">
        <v>68</v>
      </c>
      <c r="O13" s="6">
        <v>76</v>
      </c>
      <c r="P13" s="6">
        <v>98</v>
      </c>
      <c r="Q13" s="6">
        <v>435</v>
      </c>
      <c r="R13" s="6">
        <v>0.75130369980079093</v>
      </c>
      <c r="S13" s="6">
        <v>0.73173679230850319</v>
      </c>
      <c r="T13" s="6">
        <v>0.75130369980079093</v>
      </c>
      <c r="U13" s="6">
        <v>0.73198723458041737</v>
      </c>
      <c r="V13" s="6">
        <v>0.75130369980079093</v>
      </c>
      <c r="W13" s="6">
        <v>0.73020339911524978</v>
      </c>
      <c r="X13" s="6">
        <v>0.75130369980079093</v>
      </c>
      <c r="Y13" s="6">
        <v>0.73173679230850319</v>
      </c>
      <c r="Z13" s="6">
        <v>0.73198723458041737</v>
      </c>
      <c r="AA13" s="6">
        <v>0.73020339911524978</v>
      </c>
      <c r="AB13" s="6">
        <v>0.7557201302966553</v>
      </c>
      <c r="AC13" s="6">
        <v>0.75130369980079093</v>
      </c>
      <c r="AD13" s="6">
        <v>0.75202618318673575</v>
      </c>
    </row>
    <row r="14" spans="1:30" x14ac:dyDescent="0.25">
      <c r="A14" s="13" t="s">
        <v>147</v>
      </c>
      <c r="B14" s="5" t="s">
        <v>55</v>
      </c>
      <c r="C14" s="5" t="s">
        <v>56</v>
      </c>
      <c r="D14" s="5" t="s">
        <v>77</v>
      </c>
      <c r="E14" s="5">
        <v>191.00927305221558</v>
      </c>
      <c r="F14" s="5">
        <v>1658</v>
      </c>
      <c r="G14" s="5">
        <v>1244</v>
      </c>
      <c r="H14" s="5">
        <v>414</v>
      </c>
      <c r="I14" s="5">
        <v>1</v>
      </c>
      <c r="J14" s="5">
        <v>41</v>
      </c>
      <c r="K14" s="5">
        <v>18</v>
      </c>
      <c r="L14" s="5">
        <v>0</v>
      </c>
      <c r="M14" s="5">
        <v>60</v>
      </c>
      <c r="N14" s="5">
        <v>28</v>
      </c>
      <c r="O14" s="5">
        <v>1</v>
      </c>
      <c r="P14" s="5">
        <v>42</v>
      </c>
      <c r="Q14" s="5">
        <v>225</v>
      </c>
      <c r="R14" s="5">
        <v>0.68757784762237351</v>
      </c>
      <c r="S14" s="5">
        <v>0.45003757089588331</v>
      </c>
      <c r="T14" s="5">
        <v>0.68757784762237351</v>
      </c>
      <c r="U14" s="5">
        <v>0.50955262392661194</v>
      </c>
      <c r="V14" s="5">
        <v>0.68757784762237351</v>
      </c>
      <c r="W14" s="5">
        <v>0.45597353698467763</v>
      </c>
      <c r="X14" s="5">
        <v>0.68757784762237351</v>
      </c>
      <c r="Y14" s="5">
        <v>0.45003757089588331</v>
      </c>
      <c r="Z14" s="5">
        <v>0.50955262392661194</v>
      </c>
      <c r="AA14" s="5">
        <v>0.45597353698467763</v>
      </c>
      <c r="AB14" s="5">
        <v>0.64028362947509088</v>
      </c>
      <c r="AC14" s="5">
        <v>0.68757784762237351</v>
      </c>
      <c r="AD14" s="5">
        <v>0.65133373913648396</v>
      </c>
    </row>
    <row r="15" spans="1:30" x14ac:dyDescent="0.25">
      <c r="A15" s="14" t="s">
        <v>147</v>
      </c>
      <c r="B15" s="6" t="s">
        <v>57</v>
      </c>
      <c r="C15" s="6" t="s">
        <v>58</v>
      </c>
      <c r="D15" s="6" t="s">
        <v>77</v>
      </c>
      <c r="E15" s="6">
        <v>5989.1271874904633</v>
      </c>
      <c r="F15" s="6">
        <v>64501</v>
      </c>
      <c r="G15" s="6">
        <v>48376</v>
      </c>
      <c r="H15" s="6">
        <v>16125</v>
      </c>
      <c r="I15" s="6">
        <v>1717</v>
      </c>
      <c r="J15" s="6">
        <v>216</v>
      </c>
      <c r="K15" s="6">
        <v>986</v>
      </c>
      <c r="L15" s="6">
        <v>279</v>
      </c>
      <c r="M15" s="6">
        <v>2527</v>
      </c>
      <c r="N15" s="6">
        <v>1311</v>
      </c>
      <c r="O15" s="6">
        <v>939</v>
      </c>
      <c r="P15" s="6">
        <v>1310</v>
      </c>
      <c r="Q15" s="6">
        <v>6843</v>
      </c>
      <c r="R15" s="6">
        <v>0.68755531776408074</v>
      </c>
      <c r="S15" s="6">
        <v>0.65257135687762402</v>
      </c>
      <c r="T15" s="6">
        <v>0.68755531776408074</v>
      </c>
      <c r="U15" s="6">
        <v>0.65167903876771083</v>
      </c>
      <c r="V15" s="6">
        <v>0.68755531776408074</v>
      </c>
      <c r="W15" s="6">
        <v>0.65206433360844285</v>
      </c>
      <c r="X15" s="6">
        <v>0.68755531776408074</v>
      </c>
      <c r="Y15" s="6">
        <v>0.65257135687762402</v>
      </c>
      <c r="Z15" s="6">
        <v>0.65167903876771083</v>
      </c>
      <c r="AA15" s="6">
        <v>0.65206433360844285</v>
      </c>
      <c r="AB15" s="6">
        <v>0.68726398614195261</v>
      </c>
      <c r="AC15" s="6">
        <v>0.68755531776408074</v>
      </c>
      <c r="AD15" s="6">
        <v>0.68735625265873534</v>
      </c>
    </row>
    <row r="16" spans="1:30" x14ac:dyDescent="0.25">
      <c r="A16" s="13" t="s">
        <v>147</v>
      </c>
      <c r="B16" s="5" t="s">
        <v>59</v>
      </c>
      <c r="C16" s="5" t="s">
        <v>60</v>
      </c>
      <c r="D16" s="5" t="s">
        <v>77</v>
      </c>
      <c r="E16" s="5">
        <v>55.294094324111938</v>
      </c>
      <c r="F16" s="5">
        <v>163</v>
      </c>
      <c r="G16" s="5">
        <v>123</v>
      </c>
      <c r="H16" s="5">
        <v>40</v>
      </c>
      <c r="I16" s="5">
        <v>27</v>
      </c>
      <c r="J16" s="5">
        <v>0</v>
      </c>
      <c r="K16" s="5">
        <v>0</v>
      </c>
      <c r="L16" s="5">
        <v>12</v>
      </c>
      <c r="M16" s="5">
        <v>0</v>
      </c>
      <c r="N16" s="5">
        <v>0</v>
      </c>
      <c r="O16" s="5">
        <v>2</v>
      </c>
      <c r="P16" s="5">
        <v>0</v>
      </c>
      <c r="Q16" s="5">
        <v>0</v>
      </c>
      <c r="R16" s="5">
        <v>0.65640243902439022</v>
      </c>
      <c r="S16" s="5">
        <v>0.21880081300813004</v>
      </c>
      <c r="T16" s="5">
        <v>0.65640243902439022</v>
      </c>
      <c r="U16" s="5">
        <v>0.33333333333333331</v>
      </c>
      <c r="V16" s="5">
        <v>0.65640243902439022</v>
      </c>
      <c r="W16" s="5">
        <v>0.26418597742127153</v>
      </c>
      <c r="X16" s="5">
        <v>0.65640243902439022</v>
      </c>
      <c r="Y16" s="5">
        <v>0.21880081300813004</v>
      </c>
      <c r="Z16" s="5">
        <v>0.33333333333333331</v>
      </c>
      <c r="AA16" s="5">
        <v>0.26418597742127153</v>
      </c>
      <c r="AB16" s="5">
        <v>0.43087782569898869</v>
      </c>
      <c r="AC16" s="5">
        <v>0.65640243902439022</v>
      </c>
      <c r="AD16" s="5">
        <v>0.52024694578496589</v>
      </c>
    </row>
    <row r="17" spans="1:30" x14ac:dyDescent="0.25">
      <c r="A17" s="14" t="s">
        <v>147</v>
      </c>
      <c r="B17" s="6" t="s">
        <v>61</v>
      </c>
      <c r="C17" s="6" t="s">
        <v>62</v>
      </c>
      <c r="D17" s="6" t="s">
        <v>77</v>
      </c>
      <c r="E17" s="6">
        <v>81.860080480575562</v>
      </c>
      <c r="F17" s="6">
        <v>490</v>
      </c>
      <c r="G17" s="6">
        <v>368</v>
      </c>
      <c r="H17" s="6">
        <v>122</v>
      </c>
      <c r="I17" s="6">
        <v>4</v>
      </c>
      <c r="J17" s="6">
        <v>44</v>
      </c>
      <c r="K17" s="6">
        <v>0</v>
      </c>
      <c r="L17" s="6">
        <v>1</v>
      </c>
      <c r="M17" s="6">
        <v>69</v>
      </c>
      <c r="N17" s="6">
        <v>0</v>
      </c>
      <c r="O17" s="6">
        <v>0</v>
      </c>
      <c r="P17" s="6">
        <v>6</v>
      </c>
      <c r="Q17" s="6">
        <v>0</v>
      </c>
      <c r="R17" s="6">
        <v>0.59179661468745826</v>
      </c>
      <c r="S17" s="6">
        <v>0.40969356862029449</v>
      </c>
      <c r="T17" s="6">
        <v>0.59179661468745826</v>
      </c>
      <c r="U17" s="6">
        <v>0.35597101082184335</v>
      </c>
      <c r="V17" s="6">
        <v>0.59179661468745826</v>
      </c>
      <c r="W17" s="6">
        <v>0.28890119326295227</v>
      </c>
      <c r="X17" s="6">
        <v>0.59179661468745826</v>
      </c>
      <c r="Y17" s="6">
        <v>0.40969356862029449</v>
      </c>
      <c r="Z17" s="6">
        <v>0.35597101082184335</v>
      </c>
      <c r="AA17" s="6">
        <v>0.28890119326295227</v>
      </c>
      <c r="AB17" s="6">
        <v>0.58075874437991071</v>
      </c>
      <c r="AC17" s="6">
        <v>0.59179661468745826</v>
      </c>
      <c r="AD17" s="6">
        <v>0.46789402616597986</v>
      </c>
    </row>
    <row r="18" spans="1:30" x14ac:dyDescent="0.25">
      <c r="A18" s="13" t="s">
        <v>147</v>
      </c>
      <c r="B18" s="5" t="s">
        <v>63</v>
      </c>
      <c r="C18" s="5" t="s">
        <v>64</v>
      </c>
      <c r="D18" s="5" t="s">
        <v>77</v>
      </c>
      <c r="E18" s="5">
        <v>6449.2011780738831</v>
      </c>
      <c r="F18" s="5">
        <v>70002</v>
      </c>
      <c r="G18" s="5">
        <v>52502</v>
      </c>
      <c r="H18" s="5">
        <v>17500</v>
      </c>
      <c r="I18" s="5">
        <v>4184</v>
      </c>
      <c r="J18" s="5">
        <v>248</v>
      </c>
      <c r="K18" s="5">
        <v>1402</v>
      </c>
      <c r="L18" s="5">
        <v>249</v>
      </c>
      <c r="M18" s="5">
        <v>4747</v>
      </c>
      <c r="N18" s="5">
        <v>838</v>
      </c>
      <c r="O18" s="5">
        <v>1336</v>
      </c>
      <c r="P18" s="5">
        <v>807</v>
      </c>
      <c r="Q18" s="5">
        <v>3691</v>
      </c>
      <c r="R18" s="5">
        <v>0.72116512362558871</v>
      </c>
      <c r="S18" s="5">
        <v>0.7221297648958851</v>
      </c>
      <c r="T18" s="5">
        <v>0.72116512362558871</v>
      </c>
      <c r="U18" s="5">
        <v>0.72116511853961085</v>
      </c>
      <c r="V18" s="5">
        <v>0.72116512362558871</v>
      </c>
      <c r="W18" s="5">
        <v>0.72145522080643631</v>
      </c>
      <c r="X18" s="5">
        <v>0.72116512362558871</v>
      </c>
      <c r="Y18" s="5">
        <v>0.7221297648958851</v>
      </c>
      <c r="Z18" s="5">
        <v>0.72116511853961085</v>
      </c>
      <c r="AA18" s="5">
        <v>0.72145522080643631</v>
      </c>
      <c r="AB18" s="5">
        <v>0.72212991317028707</v>
      </c>
      <c r="AC18" s="5">
        <v>0.72116512362558871</v>
      </c>
      <c r="AD18" s="5">
        <v>0.72145529184904622</v>
      </c>
    </row>
    <row r="19" spans="1:30" x14ac:dyDescent="0.25">
      <c r="A19" s="14" t="s">
        <v>147</v>
      </c>
      <c r="B19" s="6" t="s">
        <v>65</v>
      </c>
      <c r="C19" s="6" t="s">
        <v>66</v>
      </c>
      <c r="D19" s="6" t="s">
        <v>77</v>
      </c>
      <c r="E19" s="6">
        <v>6607.989602804184</v>
      </c>
      <c r="F19" s="6">
        <v>70430</v>
      </c>
      <c r="G19" s="6">
        <v>52823</v>
      </c>
      <c r="H19" s="6">
        <v>17607</v>
      </c>
      <c r="I19" s="6">
        <v>2818</v>
      </c>
      <c r="J19" s="6">
        <v>350</v>
      </c>
      <c r="K19" s="6">
        <v>692</v>
      </c>
      <c r="L19" s="6">
        <v>175</v>
      </c>
      <c r="M19" s="6">
        <v>8809</v>
      </c>
      <c r="N19" s="6">
        <v>920</v>
      </c>
      <c r="O19" s="6">
        <v>492</v>
      </c>
      <c r="P19" s="6">
        <v>1176</v>
      </c>
      <c r="Q19" s="6">
        <v>2178</v>
      </c>
      <c r="R19" s="6">
        <v>0.78401254046556956</v>
      </c>
      <c r="S19" s="6">
        <v>0.7454313353982378</v>
      </c>
      <c r="T19" s="6">
        <v>0.78401254046556956</v>
      </c>
      <c r="U19" s="6">
        <v>0.72869301211125814</v>
      </c>
      <c r="V19" s="6">
        <v>0.78401254046556956</v>
      </c>
      <c r="W19" s="6">
        <v>0.73614110402392197</v>
      </c>
      <c r="X19" s="6">
        <v>0.78401254046556956</v>
      </c>
      <c r="Y19" s="6">
        <v>0.7454313353982378</v>
      </c>
      <c r="Z19" s="6">
        <v>0.72869301211125814</v>
      </c>
      <c r="AA19" s="6">
        <v>0.73614110402392197</v>
      </c>
      <c r="AB19" s="6">
        <v>0.78231731061053078</v>
      </c>
      <c r="AC19" s="6">
        <v>0.78401254046556956</v>
      </c>
      <c r="AD19" s="6">
        <v>0.78240833181003389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9EEB9-AF17-4D85-A6C4-7A575C6AC48E}">
  <dimension ref="A1:L19"/>
  <sheetViews>
    <sheetView zoomScale="160" zoomScaleNormal="160" workbookViewId="0">
      <selection activeCell="D19" sqref="A2:D19"/>
    </sheetView>
  </sheetViews>
  <sheetFormatPr baseColWidth="10" defaultRowHeight="15" x14ac:dyDescent="0.25"/>
  <cols>
    <col min="5" max="5" width="13.5703125" customWidth="1"/>
    <col min="7" max="7" width="12.7109375" customWidth="1"/>
    <col min="8" max="8" width="12.28515625" customWidth="1"/>
    <col min="9" max="9" width="11.7109375" customWidth="1"/>
    <col min="11" max="11" width="11.85546875" customWidth="1"/>
    <col min="12" max="12" width="13.42578125" customWidth="1"/>
  </cols>
  <sheetData>
    <row r="1" spans="1:12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156</v>
      </c>
      <c r="F1" s="7" t="s">
        <v>157</v>
      </c>
      <c r="G1" s="7" t="s">
        <v>158</v>
      </c>
      <c r="H1" s="7" t="s">
        <v>159</v>
      </c>
      <c r="I1" s="7" t="s">
        <v>240</v>
      </c>
      <c r="J1" s="7" t="s">
        <v>241</v>
      </c>
      <c r="K1" s="7" t="s">
        <v>242</v>
      </c>
      <c r="L1" s="8" t="s">
        <v>166</v>
      </c>
    </row>
    <row r="2" spans="1:12" x14ac:dyDescent="0.25">
      <c r="A2" s="5" t="s">
        <v>147</v>
      </c>
      <c r="B2" s="5" t="s">
        <v>28</v>
      </c>
      <c r="C2" s="5" t="s">
        <v>29</v>
      </c>
      <c r="D2" s="5" t="s">
        <v>77</v>
      </c>
      <c r="E2" s="5">
        <v>0</v>
      </c>
      <c r="F2" s="5">
        <v>0</v>
      </c>
      <c r="G2" s="5">
        <v>0</v>
      </c>
      <c r="H2" s="5">
        <v>22</v>
      </c>
      <c r="I2" s="5">
        <v>0</v>
      </c>
      <c r="J2" s="5">
        <v>0</v>
      </c>
      <c r="K2" s="5">
        <v>22</v>
      </c>
      <c r="L2">
        <f>I2/(I2+J2+K2)</f>
        <v>0</v>
      </c>
    </row>
    <row r="3" spans="1:12" x14ac:dyDescent="0.25">
      <c r="A3" s="6" t="s">
        <v>147</v>
      </c>
      <c r="B3" s="6" t="s">
        <v>31</v>
      </c>
      <c r="C3" s="6" t="s">
        <v>32</v>
      </c>
      <c r="D3" s="6" t="s">
        <v>77</v>
      </c>
      <c r="E3" s="6">
        <v>0.59296388995889526</v>
      </c>
      <c r="F3" s="6">
        <v>0.9270687237026648</v>
      </c>
      <c r="G3" s="6">
        <v>0.72293281711955515</v>
      </c>
      <c r="H3" s="6">
        <v>92</v>
      </c>
      <c r="I3" s="6">
        <v>86</v>
      </c>
      <c r="J3" s="6">
        <v>0</v>
      </c>
      <c r="K3" s="6">
        <v>7</v>
      </c>
      <c r="L3">
        <f t="shared" ref="L3:L19" si="0">I3/(I3+J3+K3)</f>
        <v>0.92473118279569888</v>
      </c>
    </row>
    <row r="4" spans="1:12" x14ac:dyDescent="0.25">
      <c r="A4" s="5" t="s">
        <v>147</v>
      </c>
      <c r="B4" s="5" t="s">
        <v>35</v>
      </c>
      <c r="C4" s="5" t="s">
        <v>36</v>
      </c>
      <c r="D4" s="5" t="s">
        <v>77</v>
      </c>
      <c r="E4" s="5">
        <v>0.41049431984462714</v>
      </c>
      <c r="F4" s="5">
        <v>1</v>
      </c>
      <c r="G4" s="5">
        <v>0.58200354609929073</v>
      </c>
      <c r="H4" s="5">
        <v>27</v>
      </c>
      <c r="I4" s="5">
        <v>28</v>
      </c>
      <c r="J4" s="5">
        <v>0</v>
      </c>
      <c r="K4" s="5">
        <v>0</v>
      </c>
      <c r="L4">
        <f t="shared" si="0"/>
        <v>1</v>
      </c>
    </row>
    <row r="5" spans="1:12" x14ac:dyDescent="0.25">
      <c r="A5" s="6" t="s">
        <v>147</v>
      </c>
      <c r="B5" s="6" t="s">
        <v>37</v>
      </c>
      <c r="C5" s="6" t="s">
        <v>38</v>
      </c>
      <c r="D5" s="6" t="s">
        <v>77</v>
      </c>
      <c r="E5" s="6">
        <v>0.71159780410061713</v>
      </c>
      <c r="F5" s="6">
        <v>0.77319539797041537</v>
      </c>
      <c r="G5" s="6">
        <v>0.74066870468823454</v>
      </c>
      <c r="H5" s="6">
        <v>1722</v>
      </c>
      <c r="I5" s="6">
        <v>1331</v>
      </c>
      <c r="J5" s="6">
        <v>32</v>
      </c>
      <c r="K5" s="6">
        <v>359</v>
      </c>
      <c r="L5">
        <f t="shared" si="0"/>
        <v>0.77293844367015097</v>
      </c>
    </row>
    <row r="6" spans="1:12" x14ac:dyDescent="0.25">
      <c r="A6" s="5" t="s">
        <v>147</v>
      </c>
      <c r="B6" s="5" t="s">
        <v>39</v>
      </c>
      <c r="C6" s="5" t="s">
        <v>40</v>
      </c>
      <c r="D6" s="5" t="s">
        <v>77</v>
      </c>
      <c r="E6" s="5">
        <v>0.66723082348881579</v>
      </c>
      <c r="F6" s="5">
        <v>0.68612021079618279</v>
      </c>
      <c r="G6" s="5">
        <v>0.67545407555050752</v>
      </c>
      <c r="H6" s="5">
        <v>119</v>
      </c>
      <c r="I6" s="5">
        <v>82</v>
      </c>
      <c r="J6" s="5">
        <v>5</v>
      </c>
      <c r="K6" s="5">
        <v>33</v>
      </c>
      <c r="L6">
        <f t="shared" si="0"/>
        <v>0.68333333333333335</v>
      </c>
    </row>
    <row r="7" spans="1:12" x14ac:dyDescent="0.25">
      <c r="A7" s="6" t="s">
        <v>147</v>
      </c>
      <c r="B7" s="6" t="s">
        <v>41</v>
      </c>
      <c r="C7" s="6" t="s">
        <v>42</v>
      </c>
      <c r="D7" s="6" t="s">
        <v>77</v>
      </c>
      <c r="E7" s="6">
        <v>0.72046464306964886</v>
      </c>
      <c r="F7" s="6">
        <v>0.74009280585286552</v>
      </c>
      <c r="G7" s="6">
        <v>0.72928183469119146</v>
      </c>
      <c r="H7" s="6">
        <v>121</v>
      </c>
      <c r="I7" s="6">
        <v>90</v>
      </c>
      <c r="J7" s="6">
        <v>2</v>
      </c>
      <c r="K7" s="6">
        <v>30</v>
      </c>
      <c r="L7">
        <f t="shared" si="0"/>
        <v>0.73770491803278693</v>
      </c>
    </row>
    <row r="8" spans="1:12" x14ac:dyDescent="0.25">
      <c r="A8" s="5" t="s">
        <v>147</v>
      </c>
      <c r="B8" s="5" t="s">
        <v>43</v>
      </c>
      <c r="C8" s="5" t="s">
        <v>44</v>
      </c>
      <c r="D8" s="5" t="s">
        <v>77</v>
      </c>
      <c r="E8" s="5">
        <v>0</v>
      </c>
      <c r="F8" s="5">
        <v>0</v>
      </c>
      <c r="G8" s="5">
        <v>0</v>
      </c>
      <c r="H8" s="5">
        <v>10</v>
      </c>
      <c r="I8" s="5">
        <v>0</v>
      </c>
      <c r="J8" s="5">
        <v>0</v>
      </c>
      <c r="K8" s="5">
        <v>10</v>
      </c>
      <c r="L8">
        <f t="shared" si="0"/>
        <v>0</v>
      </c>
    </row>
    <row r="9" spans="1:12" x14ac:dyDescent="0.25">
      <c r="A9" s="6" t="s">
        <v>147</v>
      </c>
      <c r="B9" s="6" t="s">
        <v>45</v>
      </c>
      <c r="C9" s="6" t="s">
        <v>46</v>
      </c>
      <c r="D9" s="6" t="s">
        <v>77</v>
      </c>
      <c r="E9" s="6">
        <v>0.68816314885224084</v>
      </c>
      <c r="F9" s="6">
        <v>0.60338345864661658</v>
      </c>
      <c r="G9" s="6">
        <v>0.64177293441067917</v>
      </c>
      <c r="H9" s="6">
        <v>399</v>
      </c>
      <c r="I9" s="6">
        <v>241</v>
      </c>
      <c r="J9" s="6">
        <v>0</v>
      </c>
      <c r="K9" s="6">
        <v>158</v>
      </c>
      <c r="L9">
        <f t="shared" si="0"/>
        <v>0.60401002506265666</v>
      </c>
    </row>
    <row r="10" spans="1:12" x14ac:dyDescent="0.25">
      <c r="A10" s="5" t="s">
        <v>147</v>
      </c>
      <c r="B10" s="5" t="s">
        <v>47</v>
      </c>
      <c r="C10" s="5" t="s">
        <v>48</v>
      </c>
      <c r="D10" s="5" t="s">
        <v>77</v>
      </c>
      <c r="E10" s="5">
        <v>0</v>
      </c>
      <c r="F10" s="5">
        <v>0</v>
      </c>
      <c r="G10" s="5">
        <v>0</v>
      </c>
      <c r="H10" s="5">
        <v>13</v>
      </c>
      <c r="I10" s="5">
        <v>0</v>
      </c>
      <c r="J10" s="5">
        <v>13</v>
      </c>
      <c r="K10" s="5">
        <v>0</v>
      </c>
      <c r="L10">
        <f t="shared" si="0"/>
        <v>0</v>
      </c>
    </row>
    <row r="11" spans="1:12" x14ac:dyDescent="0.25">
      <c r="A11" s="6" t="s">
        <v>147</v>
      </c>
      <c r="B11" s="6" t="s">
        <v>49</v>
      </c>
      <c r="C11" s="6" t="s">
        <v>50</v>
      </c>
      <c r="D11" s="6" t="s">
        <v>77</v>
      </c>
      <c r="E11" s="6">
        <v>0.58925796425796428</v>
      </c>
      <c r="F11" s="6">
        <v>0.21765601217656011</v>
      </c>
      <c r="G11" s="6">
        <v>0.31291160238528654</v>
      </c>
      <c r="H11" s="6">
        <v>72</v>
      </c>
      <c r="I11" s="6">
        <v>16</v>
      </c>
      <c r="J11" s="6">
        <v>30</v>
      </c>
      <c r="K11" s="6">
        <v>27</v>
      </c>
      <c r="L11">
        <f t="shared" si="0"/>
        <v>0.21917808219178081</v>
      </c>
    </row>
    <row r="12" spans="1:12" x14ac:dyDescent="0.25">
      <c r="A12" s="5" t="s">
        <v>147</v>
      </c>
      <c r="B12" s="5" t="s">
        <v>51</v>
      </c>
      <c r="C12" s="5" t="s">
        <v>52</v>
      </c>
      <c r="D12" s="5" t="s">
        <v>77</v>
      </c>
      <c r="E12" s="5">
        <v>0.56866679780076068</v>
      </c>
      <c r="F12" s="5">
        <v>0.61418010752688179</v>
      </c>
      <c r="G12" s="5">
        <v>0.58974300405538538</v>
      </c>
      <c r="H12" s="5">
        <v>280</v>
      </c>
      <c r="I12" s="5">
        <v>172</v>
      </c>
      <c r="J12" s="5">
        <v>36</v>
      </c>
      <c r="K12" s="5">
        <v>72</v>
      </c>
      <c r="L12">
        <f t="shared" si="0"/>
        <v>0.61428571428571432</v>
      </c>
    </row>
    <row r="13" spans="1:12" x14ac:dyDescent="0.25">
      <c r="A13" s="6" t="s">
        <v>147</v>
      </c>
      <c r="B13" s="6" t="s">
        <v>53</v>
      </c>
      <c r="C13" s="6" t="s">
        <v>54</v>
      </c>
      <c r="D13" s="6" t="s">
        <v>77</v>
      </c>
      <c r="E13" s="6">
        <v>0.61107149506118219</v>
      </c>
      <c r="F13" s="6">
        <v>0.6642369444093581</v>
      </c>
      <c r="G13" s="6">
        <v>0.63591227777521464</v>
      </c>
      <c r="H13" s="6">
        <v>377</v>
      </c>
      <c r="I13" s="6">
        <v>251</v>
      </c>
      <c r="J13" s="6">
        <v>73</v>
      </c>
      <c r="K13" s="6">
        <v>54</v>
      </c>
      <c r="L13">
        <f t="shared" si="0"/>
        <v>0.66402116402116407</v>
      </c>
    </row>
    <row r="14" spans="1:12" x14ac:dyDescent="0.25">
      <c r="A14" s="5" t="s">
        <v>147</v>
      </c>
      <c r="B14" s="5" t="s">
        <v>55</v>
      </c>
      <c r="C14" s="5" t="s">
        <v>56</v>
      </c>
      <c r="D14" s="5" t="s">
        <v>77</v>
      </c>
      <c r="E14" s="5">
        <v>0.1</v>
      </c>
      <c r="F14" s="5">
        <v>8.474576271186425E-3</v>
      </c>
      <c r="G14" s="5">
        <v>1.5625E-2</v>
      </c>
      <c r="H14" s="5">
        <v>59</v>
      </c>
      <c r="I14" s="5">
        <v>1</v>
      </c>
      <c r="J14" s="5">
        <v>41</v>
      </c>
      <c r="K14" s="5">
        <v>18</v>
      </c>
      <c r="L14">
        <f t="shared" si="0"/>
        <v>1.6666666666666666E-2</v>
      </c>
    </row>
    <row r="15" spans="1:12" x14ac:dyDescent="0.25">
      <c r="A15" s="6" t="s">
        <v>147</v>
      </c>
      <c r="B15" s="6" t="s">
        <v>57</v>
      </c>
      <c r="C15" s="6" t="s">
        <v>58</v>
      </c>
      <c r="D15" s="6" t="s">
        <v>77</v>
      </c>
      <c r="E15" s="6">
        <v>0.58517460206700278</v>
      </c>
      <c r="F15" s="6">
        <v>0.58838277094191294</v>
      </c>
      <c r="G15" s="6">
        <v>0.58673012719297835</v>
      </c>
      <c r="H15" s="6">
        <v>2917</v>
      </c>
      <c r="I15" s="6">
        <v>1717</v>
      </c>
      <c r="J15" s="6">
        <v>216</v>
      </c>
      <c r="K15" s="6">
        <v>986</v>
      </c>
      <c r="L15">
        <f t="shared" si="0"/>
        <v>0.58821514217197668</v>
      </c>
    </row>
    <row r="16" spans="1:12" x14ac:dyDescent="0.25">
      <c r="A16" s="5" t="s">
        <v>147</v>
      </c>
      <c r="B16" s="5" t="s">
        <v>59</v>
      </c>
      <c r="C16" s="5" t="s">
        <v>60</v>
      </c>
      <c r="D16" s="5" t="s">
        <v>77</v>
      </c>
      <c r="E16" s="5">
        <v>0.65640243902439022</v>
      </c>
      <c r="F16" s="5">
        <v>1</v>
      </c>
      <c r="G16" s="5">
        <v>0.79255793226381466</v>
      </c>
      <c r="H16" s="5">
        <v>26</v>
      </c>
      <c r="I16" s="5">
        <v>27</v>
      </c>
      <c r="J16" s="5">
        <v>0</v>
      </c>
      <c r="K16" s="5">
        <v>0</v>
      </c>
      <c r="L16">
        <f t="shared" si="0"/>
        <v>1</v>
      </c>
    </row>
    <row r="17" spans="1:12" x14ac:dyDescent="0.25">
      <c r="A17" s="6" t="s">
        <v>147</v>
      </c>
      <c r="B17" s="6" t="s">
        <v>61</v>
      </c>
      <c r="C17" s="6" t="s">
        <v>62</v>
      </c>
      <c r="D17" s="6" t="s">
        <v>77</v>
      </c>
      <c r="E17" s="6">
        <v>0.64583333333333337</v>
      </c>
      <c r="F17" s="6">
        <v>7.8679078014184375E-2</v>
      </c>
      <c r="G17" s="6">
        <v>0.13315326130452176</v>
      </c>
      <c r="H17" s="6">
        <v>47</v>
      </c>
      <c r="I17" s="6">
        <v>4</v>
      </c>
      <c r="J17" s="6">
        <v>44</v>
      </c>
      <c r="K17" s="6">
        <v>0</v>
      </c>
      <c r="L17">
        <f t="shared" si="0"/>
        <v>8.3333333333333329E-2</v>
      </c>
    </row>
    <row r="18" spans="1:12" x14ac:dyDescent="0.25">
      <c r="A18" s="5" t="s">
        <v>147</v>
      </c>
      <c r="B18" s="5" t="s">
        <v>63</v>
      </c>
      <c r="C18" s="5" t="s">
        <v>64</v>
      </c>
      <c r="D18" s="5" t="s">
        <v>77</v>
      </c>
      <c r="E18" s="5">
        <v>0.7256337208495276</v>
      </c>
      <c r="F18" s="5">
        <v>0.71719374463300056</v>
      </c>
      <c r="G18" s="5">
        <v>0.72114175336084507</v>
      </c>
      <c r="H18" s="5">
        <v>5834</v>
      </c>
      <c r="I18" s="5">
        <v>4184</v>
      </c>
      <c r="J18" s="5">
        <v>248</v>
      </c>
      <c r="K18" s="5">
        <v>1402</v>
      </c>
      <c r="L18">
        <f t="shared" si="0"/>
        <v>0.71717517997943092</v>
      </c>
    </row>
    <row r="19" spans="1:12" x14ac:dyDescent="0.25">
      <c r="A19" s="6" t="s">
        <v>147</v>
      </c>
      <c r="B19" s="6" t="s">
        <v>65</v>
      </c>
      <c r="C19" s="6" t="s">
        <v>66</v>
      </c>
      <c r="D19" s="6" t="s">
        <v>77</v>
      </c>
      <c r="E19" s="6">
        <v>0.80883385297766464</v>
      </c>
      <c r="F19" s="6">
        <v>0.73020668897453267</v>
      </c>
      <c r="G19" s="6">
        <v>0.76744500693881434</v>
      </c>
      <c r="H19" s="6">
        <v>3859</v>
      </c>
      <c r="I19" s="6">
        <v>2818</v>
      </c>
      <c r="J19" s="6">
        <v>350</v>
      </c>
      <c r="K19" s="6">
        <v>692</v>
      </c>
      <c r="L19">
        <f t="shared" si="0"/>
        <v>0.73005181347150261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c F A A B Q S w M E F A A C A A g A Q U 1 r V e t i F / + j A A A A 9 g A A A B I A H A B D b 2 5 m a W c v U G F j a 2 F n Z S 5 4 b W w g o h g A K K A U A A A A A A A A A A A A A A A A A A A A A A A A A A A A h Y + x D o I w F E V / h X S n L X U x 5 F E H d Z P E x M S 4 N q V C I z w M L Z Z / c / C T / A U x i r o 5 3 n P P c O / 9 e o P F 0 N T R x X T O t p i R h H I S G d R t Y b H M S O + P 8 Z w s J G y V P q n S R K O M L h 1 c k Z H K + 3 P K W A i B h h l t u 5 I J z h N 2 y D c 7 X Z l G k Y 9 s / 8 u x R e c V a k M k 7 F 9 j p K A J F 1 T w c R O w C U J u 8 S u I s X u 2 P x C W f e 3 7 z s j C x K s 1 s C k C e 3 + Q D 1 B L A w Q U A A I A C A B B T W t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U 1 r V e G + A m t y A g A A n A w A A B M A H A B G b 3 J t d W x h c y 9 T Z W N 0 a W 9 u M S 5 t I K I Y A C i g F A A A A A A A A A A A A A A A A A A A A A A A A A A A A O 1 V z W 7 a Q B A + F 4 l 3 W L k X k F y E a Z p D K w 4 J P 0 n U B K W F n u K q W s y A t 1 n v o t 1 x m g j l b f o M f Y G 8 W M c B C s R e o 1 5 a q Y 0 v m P m + m f l m d 7 2 f h Q i F V m y 4 / A 3 e V S v V i o 2 5 g Q k 7 6 U m K G t 7 l y N / 3 t Z y w N p O A 1 Q q j 5 0 M K U g J F O v a m 0 d V R m o D C W l 9 I a H S 0 Q v p j a 1 7 n b f j J g r H h Q F x L b s M u 2 G v U 8 / B E Y J y O v 1 w a / R W u 0 Y b H P I p B a s P N G A S G P T O D s R L W Q r j W E A 5 0 m N P T Q H v j 1 f 2 r L k i R C A T T 9 l 5 4 P u t o m S b K t l 8 f + q y n I j 0 R a t Y O W m 9 a P q n W C E O 8 k 9 D e v D Y G W s H n u r 8 c 7 K V 3 + v A j B s N m Y D G d I r B T 4 B M w H s 0 6 4 m O i k + y E c p d h W 1 u u h M + u V v E j K Y c R l 9 z Y N p p 0 u / A J P H x X l E N K 2 e h u v q k 4 M l z Z q T b J U j p h Y G t O I f 5 i 4 Z 1 R D Z 7 t G M 1 7 p v D w o J E l 3 f t s 4 Q 1 j b T B K k R C k G E O 4 x U d g w B P I B b O 0 f F B s m C p N x m C W Y Y 1 c s n N Q M 4 z z f W k I o W i p 6 S x h A U p D F C N H U Z Q a H t 0 V N L w 0 E A m b n c 8 L H h m d z 9 0 i i D 2 E Y 6 G 4 K W r y E W i 3 p K v D G i 0 u v 0 K d t f u B q 2 6 G F N c k x F n v g q M R t 7 n 9 a r L 5 e s 6 C p C Y z j z I L o W n w y k b a F G 1 3 k 9 l 0 P q f D l N c Y l D Y M 3 A 2 D s o a B u y F f H R L G 3 a c l y V a a 8 Z t Z q b g N y y l y Q y k R u y E 5 R X 8 D M Y u R b t J 9 m n a I T l k 7 r B J l O 7 x C c f f 1 a k U o 1 7 W 0 7 Q G E 5 l y g 1 q p 7 f 9 k K R m C y L + S 3 L e G g + W w J / 5 o l l D D E P s a v i 9 Z x 6 z t a P D E F B + w q v m U K R X 7 h K L p t C 0 8 K / r e u 0 C r L a 5 X l l Q l t u Y U + 2 9 A f t K G f U E s B A i 0 A F A A C A A g A Q U 1 r V e t i F / + j A A A A 9 g A A A B I A A A A A A A A A A A A A A A A A A A A A A E N v b m Z p Z y 9 Q Y W N r Y W d l L n h t b F B L A Q I t A B Q A A g A I A E F N a 1 U P y u m r p A A A A O k A A A A T A A A A A A A A A A A A A A A A A O 8 A A A B b Q 2 9 u d G V u d F 9 U e X B l c 1 0 u e G 1 s U E s B A i 0 A F A A C A A g A Q U 1 r V e G + A m t y A g A A n A w A A B M A A A A A A A A A A A A A A A A A 4 A E A A E Z v c m 1 1 b G F z L 1 N l Y 3 R p b 2 4 x L m 1 Q S w U G A A A A A A M A A w D C A A A A n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k U A A A A A A A A E R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F b G V j d H J h R G F 0 Y U t G b 2 x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d F b G V j d H J h R G F 0 Y U t G b 2 x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5 V D I z O j M 2 O j A 2 L j Y 2 M D I 1 N D N a I i A v P j x F b n R y e S B U e X B l P S J G a W x s Q 2 9 s d W 1 u V H l w Z X M i I F Z h b H V l P S J z Q X d Z R 0 J n V U R B d 0 1 G Q X d N R k F 3 T U Z B d 0 1 G Q m d V R k J R T U Z C U V V E Q l F V R k J R T U Z C U V V E I i A v P j x F b n R y e S B U e X B l P S J G a W x s Q 2 9 s d W 1 u T m F t Z X M i I F Z h b H V l P S J z W y Z x d W 9 0 O 0 l 0 Z X J h d G l v b i Z x d W 9 0 O y w m c X V v d D t T a G 9 y d G N 1 d C Z x d W 9 0 O y w m c X V v d D t O Y W 1 l J n F 1 b 3 Q 7 L C Z x d W 9 0 O 1 R 5 c G U m c X V v d D s s J n F 1 b 3 Q 7 V G l t Z S Z x d W 9 0 O y w m c X V v d D t U b 3 R h b C B M Z W 5 n d G g m c X V v d D s s J n F 1 b 3 Q 7 V H J h a W 5 p b m c g U 2 V 0 J n F 1 b 3 Q 7 L C Z x d W 9 0 O 1 R l c 3 Q g U 2 V 0 J n F 1 b 3 Q 7 L C Z x d W 9 0 O 0 F j Y 3 V y Y W N 5 J n F 1 b 3 Q 7 L C Z x d W 9 0 O 1 B y Z W N p c 2 l v b i B N Y W N y b y Z x d W 9 0 O y w m c X V v d D t Q c m V j a X N p b 2 4 g T W l j c m 8 m c X V v d D s s J n F 1 b 3 Q 7 U H J l Y 2 l z a W 9 u I E J p b m F y e S Z x d W 9 0 O y w m c X V v d D t S Z W N h b G w g T W F j c m 8 m c X V v d D s s J n F 1 b 3 Q 7 U m V j Y W x s I E 1 p Y 3 J v J n F 1 b 3 Q 7 L C Z x d W 9 0 O 1 J l Y 2 F s b C B C a W 5 h c n k m c X V v d D s s J n F 1 b 3 Q 7 R j E g T W F j c m 8 m c X V v d D s s J n F 1 b 3 Q 7 R j E g T W l j c m 8 m c X V v d D s s J n F 1 b 3 Q 7 R j E g Q m l u Y X J 5 J n F 1 b 3 Q 7 L C Z x d W 9 0 O 0 1 h d H J p e C Z x d W 9 0 O y w m c X V v d D s w I H B y Z W N p c 2 l v b i Z x d W 9 0 O y w m c X V v d D s w I H J l Y 2 F s b C Z x d W 9 0 O y w m c X V v d D s w I G Y x L X N j b 3 J l J n F 1 b 3 Q 7 L C Z x d W 9 0 O z A g c 3 V w c G 9 y d C Z x d W 9 0 O y w m c X V v d D s x I H B y Z W N p c 2 l v b i Z x d W 9 0 O y w m c X V v d D s x I H J l Y 2 F s b C Z x d W 9 0 O y w m c X V v d D s x I G Y x L X N j b 3 J l J n F 1 b 3 Q 7 L C Z x d W 9 0 O z E g c 3 V w c G 9 y d C Z x d W 9 0 O y w m c X V v d D t h Y 2 N 1 c m F j e S B h Y 2 N 1 c m F j e S Z x d W 9 0 O y w m c X V v d D t t Y W N y b y B h d m c g c H J l Y 2 l z a W 9 u J n F 1 b 3 Q 7 L C Z x d W 9 0 O 2 1 h Y 3 J v I G F 2 Z y B y Z W N h b G w m c X V v d D s s J n F 1 b 3 Q 7 b W F j c m 8 g Y X Z n I G Y x L X N j b 3 J l J n F 1 b 3 Q 7 L C Z x d W 9 0 O 2 1 h Y 3 J v I G F 2 Z y B z d X B w b 3 J 0 J n F 1 b 3 Q 7 L C Z x d W 9 0 O 3 d l a W d o d G V k I G F 2 Z y B w c m V j a X N p b 2 4 m c X V v d D s s J n F 1 b 3 Q 7 d 2 V p Z 2 h 0 Z W Q g Y X Z n I H J l Y 2 F s b C Z x d W 9 0 O y w m c X V v d D t 3 Z W l n a H R l Z C B h d m c g Z j E t c 2 N v c m U m c X V v d D s s J n F 1 b 3 Q 7 d 2 V p Z 2 h 0 Z W Q g Y X Z n I H N 1 c H B v c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0 V s Z W N 0 c m F E Y X R h S 0 Z v b G Q v Q X V 0 b 1 J l b W 9 2 Z W R D b 2 x 1 b W 5 z M S 5 7 S X R l c m F 0 a W 9 u L D B 9 J n F 1 b 3 Q 7 L C Z x d W 9 0 O 1 N l Y 3 R p b 2 4 x L 0 d F b G V j d H J h R G F 0 Y U t G b 2 x k L 0 F 1 d G 9 S Z W 1 v d m V k Q 2 9 s d W 1 u c z E u e 1 N o b 3 J 0 Y 3 V 0 L D F 9 J n F 1 b 3 Q 7 L C Z x d W 9 0 O 1 N l Y 3 R p b 2 4 x L 0 d F b G V j d H J h R G F 0 Y U t G b 2 x k L 0 F 1 d G 9 S Z W 1 v d m V k Q 2 9 s d W 1 u c z E u e 0 5 h b W U s M n 0 m c X V v d D s s J n F 1 b 3 Q 7 U 2 V j d G l v b j E v R 0 V s Z W N 0 c m F E Y X R h S 0 Z v b G Q v Q X V 0 b 1 J l b W 9 2 Z W R D b 2 x 1 b W 5 z M S 5 7 V H l w Z S w z f S Z x d W 9 0 O y w m c X V v d D t T Z W N 0 a W 9 u M S 9 H R W x l Y 3 R y Y U R h d G F L R m 9 s Z C 9 B d X R v U m V t b 3 Z l Z E N v b H V t b n M x L n t U a W 1 l L D R 9 J n F 1 b 3 Q 7 L C Z x d W 9 0 O 1 N l Y 3 R p b 2 4 x L 0 d F b G V j d H J h R G F 0 Y U t G b 2 x k L 0 F 1 d G 9 S Z W 1 v d m V k Q 2 9 s d W 1 u c z E u e 1 R v d G F s I E x l b m d 0 a C w 1 f S Z x d W 9 0 O y w m c X V v d D t T Z W N 0 a W 9 u M S 9 H R W x l Y 3 R y Y U R h d G F L R m 9 s Z C 9 B d X R v U m V t b 3 Z l Z E N v b H V t b n M x L n t U c m F p b m l u Z y B T Z X Q s N n 0 m c X V v d D s s J n F 1 b 3 Q 7 U 2 V j d G l v b j E v R 0 V s Z W N 0 c m F E Y X R h S 0 Z v b G Q v Q X V 0 b 1 J l b W 9 2 Z W R D b 2 x 1 b W 5 z M S 5 7 V G V z d C B T Z X Q s N 3 0 m c X V v d D s s J n F 1 b 3 Q 7 U 2 V j d G l v b j E v R 0 V s Z W N 0 c m F E Y X R h S 0 Z v b G Q v Q X V 0 b 1 J l b W 9 2 Z W R D b 2 x 1 b W 5 z M S 5 7 Q W N j d X J h Y 3 k s O H 0 m c X V v d D s s J n F 1 b 3 Q 7 U 2 V j d G l v b j E v R 0 V s Z W N 0 c m F E Y X R h S 0 Z v b G Q v Q X V 0 b 1 J l b W 9 2 Z W R D b 2 x 1 b W 5 z M S 5 7 U H J l Y 2 l z a W 9 u I E 1 h Y 3 J v L D l 9 J n F 1 b 3 Q 7 L C Z x d W 9 0 O 1 N l Y 3 R p b 2 4 x L 0 d F b G V j d H J h R G F 0 Y U t G b 2 x k L 0 F 1 d G 9 S Z W 1 v d m V k Q 2 9 s d W 1 u c z E u e 1 B y Z W N p c 2 l v b i B N a W N y b y w x M H 0 m c X V v d D s s J n F 1 b 3 Q 7 U 2 V j d G l v b j E v R 0 V s Z W N 0 c m F E Y X R h S 0 Z v b G Q v Q X V 0 b 1 J l b W 9 2 Z W R D b 2 x 1 b W 5 z M S 5 7 U H J l Y 2 l z a W 9 u I E J p b m F y e S w x M X 0 m c X V v d D s s J n F 1 b 3 Q 7 U 2 V j d G l v b j E v R 0 V s Z W N 0 c m F E Y X R h S 0 Z v b G Q v Q X V 0 b 1 J l b W 9 2 Z W R D b 2 x 1 b W 5 z M S 5 7 U m V j Y W x s I E 1 h Y 3 J v L D E y f S Z x d W 9 0 O y w m c X V v d D t T Z W N 0 a W 9 u M S 9 H R W x l Y 3 R y Y U R h d G F L R m 9 s Z C 9 B d X R v U m V t b 3 Z l Z E N v b H V t b n M x L n t S Z W N h b G w g T W l j c m 8 s M T N 9 J n F 1 b 3 Q 7 L C Z x d W 9 0 O 1 N l Y 3 R p b 2 4 x L 0 d F b G V j d H J h R G F 0 Y U t G b 2 x k L 0 F 1 d G 9 S Z W 1 v d m V k Q 2 9 s d W 1 u c z E u e 1 J l Y 2 F s b C B C a W 5 h c n k s M T R 9 J n F 1 b 3 Q 7 L C Z x d W 9 0 O 1 N l Y 3 R p b 2 4 x L 0 d F b G V j d H J h R G F 0 Y U t G b 2 x k L 0 F 1 d G 9 S Z W 1 v d m V k Q 2 9 s d W 1 u c z E u e 0 Y x I E 1 h Y 3 J v L D E 1 f S Z x d W 9 0 O y w m c X V v d D t T Z W N 0 a W 9 u M S 9 H R W x l Y 3 R y Y U R h d G F L R m 9 s Z C 9 B d X R v U m V t b 3 Z l Z E N v b H V t b n M x L n t G M S B N a W N y b y w x N n 0 m c X V v d D s s J n F 1 b 3 Q 7 U 2 V j d G l v b j E v R 0 V s Z W N 0 c m F E Y X R h S 0 Z v b G Q v Q X V 0 b 1 J l b W 9 2 Z W R D b 2 x 1 b W 5 z M S 5 7 R j E g Q m l u Y X J 5 L D E 3 f S Z x d W 9 0 O y w m c X V v d D t T Z W N 0 a W 9 u M S 9 H R W x l Y 3 R y Y U R h d G F L R m 9 s Z C 9 B d X R v U m V t b 3 Z l Z E N v b H V t b n M x L n t N Y X R y a X g s M T h 9 J n F 1 b 3 Q 7 L C Z x d W 9 0 O 1 N l Y 3 R p b 2 4 x L 0 d F b G V j d H J h R G F 0 Y U t G b 2 x k L 0 F 1 d G 9 S Z W 1 v d m V k Q 2 9 s d W 1 u c z E u e z A g c H J l Y 2 l z a W 9 u L D E 5 f S Z x d W 9 0 O y w m c X V v d D t T Z W N 0 a W 9 u M S 9 H R W x l Y 3 R y Y U R h d G F L R m 9 s Z C 9 B d X R v U m V t b 3 Z l Z E N v b H V t b n M x L n s w I H J l Y 2 F s b C w y M H 0 m c X V v d D s s J n F 1 b 3 Q 7 U 2 V j d G l v b j E v R 0 V s Z W N 0 c m F E Y X R h S 0 Z v b G Q v Q X V 0 b 1 J l b W 9 2 Z W R D b 2 x 1 b W 5 z M S 5 7 M C B m M S 1 z Y 2 9 y Z S w y M X 0 m c X V v d D s s J n F 1 b 3 Q 7 U 2 V j d G l v b j E v R 0 V s Z W N 0 c m F E Y X R h S 0 Z v b G Q v Q X V 0 b 1 J l b W 9 2 Z W R D b 2 x 1 b W 5 z M S 5 7 M C B z d X B w b 3 J 0 L D I y f S Z x d W 9 0 O y w m c X V v d D t T Z W N 0 a W 9 u M S 9 H R W x l Y 3 R y Y U R h d G F L R m 9 s Z C 9 B d X R v U m V t b 3 Z l Z E N v b H V t b n M x L n s x I H B y Z W N p c 2 l v b i w y M 3 0 m c X V v d D s s J n F 1 b 3 Q 7 U 2 V j d G l v b j E v R 0 V s Z W N 0 c m F E Y X R h S 0 Z v b G Q v Q X V 0 b 1 J l b W 9 2 Z W R D b 2 x 1 b W 5 z M S 5 7 M S B y Z W N h b G w s M j R 9 J n F 1 b 3 Q 7 L C Z x d W 9 0 O 1 N l Y 3 R p b 2 4 x L 0 d F b G V j d H J h R G F 0 Y U t G b 2 x k L 0 F 1 d G 9 S Z W 1 v d m V k Q 2 9 s d W 1 u c z E u e z E g Z j E t c 2 N v c m U s M j V 9 J n F 1 b 3 Q 7 L C Z x d W 9 0 O 1 N l Y 3 R p b 2 4 x L 0 d F b G V j d H J h R G F 0 Y U t G b 2 x k L 0 F 1 d G 9 S Z W 1 v d m V k Q 2 9 s d W 1 u c z E u e z E g c 3 V w c G 9 y d C w y N n 0 m c X V v d D s s J n F 1 b 3 Q 7 U 2 V j d G l v b j E v R 0 V s Z W N 0 c m F E Y X R h S 0 Z v b G Q v Q X V 0 b 1 J l b W 9 2 Z W R D b 2 x 1 b W 5 z M S 5 7 Y W N j d X J h Y 3 k g Y W N j d X J h Y 3 k s M j d 9 J n F 1 b 3 Q 7 L C Z x d W 9 0 O 1 N l Y 3 R p b 2 4 x L 0 d F b G V j d H J h R G F 0 Y U t G b 2 x k L 0 F 1 d G 9 S Z W 1 v d m V k Q 2 9 s d W 1 u c z E u e 2 1 h Y 3 J v I G F 2 Z y B w c m V j a X N p b 2 4 s M j h 9 J n F 1 b 3 Q 7 L C Z x d W 9 0 O 1 N l Y 3 R p b 2 4 x L 0 d F b G V j d H J h R G F 0 Y U t G b 2 x k L 0 F 1 d G 9 S Z W 1 v d m V k Q 2 9 s d W 1 u c z E u e 2 1 h Y 3 J v I G F 2 Z y B y Z W N h b G w s M j l 9 J n F 1 b 3 Q 7 L C Z x d W 9 0 O 1 N l Y 3 R p b 2 4 x L 0 d F b G V j d H J h R G F 0 Y U t G b 2 x k L 0 F 1 d G 9 S Z W 1 v d m V k Q 2 9 s d W 1 u c z E u e 2 1 h Y 3 J v I G F 2 Z y B m M S 1 z Y 2 9 y Z S w z M H 0 m c X V v d D s s J n F 1 b 3 Q 7 U 2 V j d G l v b j E v R 0 V s Z W N 0 c m F E Y X R h S 0 Z v b G Q v Q X V 0 b 1 J l b W 9 2 Z W R D b 2 x 1 b W 5 z M S 5 7 b W F j c m 8 g Y X Z n I H N 1 c H B v c n Q s M z F 9 J n F 1 b 3 Q 7 L C Z x d W 9 0 O 1 N l Y 3 R p b 2 4 x L 0 d F b G V j d H J h R G F 0 Y U t G b 2 x k L 0 F 1 d G 9 S Z W 1 v d m V k Q 2 9 s d W 1 u c z E u e 3 d l a W d o d G V k I G F 2 Z y B w c m V j a X N p b 2 4 s M z J 9 J n F 1 b 3 Q 7 L C Z x d W 9 0 O 1 N l Y 3 R p b 2 4 x L 0 d F b G V j d H J h R G F 0 Y U t G b 2 x k L 0 F 1 d G 9 S Z W 1 v d m V k Q 2 9 s d W 1 u c z E u e 3 d l a W d o d G V k I G F 2 Z y B y Z W N h b G w s M z N 9 J n F 1 b 3 Q 7 L C Z x d W 9 0 O 1 N l Y 3 R p b 2 4 x L 0 d F b G V j d H J h R G F 0 Y U t G b 2 x k L 0 F 1 d G 9 S Z W 1 v d m V k Q 2 9 s d W 1 u c z E u e 3 d l a W d o d G V k I G F 2 Z y B m M S 1 z Y 2 9 y Z S w z N H 0 m c X V v d D s s J n F 1 b 3 Q 7 U 2 V j d G l v b j E v R 0 V s Z W N 0 c m F E Y X R h S 0 Z v b G Q v Q X V 0 b 1 J l b W 9 2 Z W R D b 2 x 1 b W 5 z M S 5 7 d 2 V p Z 2 h 0 Z W Q g Y X Z n I H N 1 c H B v c n Q s M z V 9 J n F 1 b 3 Q 7 X S w m c X V v d D t D b 2 x 1 b W 5 D b 3 V u d C Z x d W 9 0 O z o z N i w m c X V v d D t L Z X l D b 2 x 1 b W 5 O Y W 1 l c y Z x d W 9 0 O z p b X S w m c X V v d D t D b 2 x 1 b W 5 J Z G V u d G l 0 a W V z J n F 1 b 3 Q 7 O l s m c X V v d D t T Z W N 0 a W 9 u M S 9 H R W x l Y 3 R y Y U R h d G F L R m 9 s Z C 9 B d X R v U m V t b 3 Z l Z E N v b H V t b n M x L n t J d G V y Y X R p b 2 4 s M H 0 m c X V v d D s s J n F 1 b 3 Q 7 U 2 V j d G l v b j E v R 0 V s Z W N 0 c m F E Y X R h S 0 Z v b G Q v Q X V 0 b 1 J l b W 9 2 Z W R D b 2 x 1 b W 5 z M S 5 7 U 2 h v c n R j d X Q s M X 0 m c X V v d D s s J n F 1 b 3 Q 7 U 2 V j d G l v b j E v R 0 V s Z W N 0 c m F E Y X R h S 0 Z v b G Q v Q X V 0 b 1 J l b W 9 2 Z W R D b 2 x 1 b W 5 z M S 5 7 T m F t Z S w y f S Z x d W 9 0 O y w m c X V v d D t T Z W N 0 a W 9 u M S 9 H R W x l Y 3 R y Y U R h d G F L R m 9 s Z C 9 B d X R v U m V t b 3 Z l Z E N v b H V t b n M x L n t U e X B l L D N 9 J n F 1 b 3 Q 7 L C Z x d W 9 0 O 1 N l Y 3 R p b 2 4 x L 0 d F b G V j d H J h R G F 0 Y U t G b 2 x k L 0 F 1 d G 9 S Z W 1 v d m V k Q 2 9 s d W 1 u c z E u e 1 R p b W U s N H 0 m c X V v d D s s J n F 1 b 3 Q 7 U 2 V j d G l v b j E v R 0 V s Z W N 0 c m F E Y X R h S 0 Z v b G Q v Q X V 0 b 1 J l b W 9 2 Z W R D b 2 x 1 b W 5 z M S 5 7 V G 9 0 Y W w g T G V u Z 3 R o L D V 9 J n F 1 b 3 Q 7 L C Z x d W 9 0 O 1 N l Y 3 R p b 2 4 x L 0 d F b G V j d H J h R G F 0 Y U t G b 2 x k L 0 F 1 d G 9 S Z W 1 v d m V k Q 2 9 s d W 1 u c z E u e 1 R y Y W l u a W 5 n I F N l d C w 2 f S Z x d W 9 0 O y w m c X V v d D t T Z W N 0 a W 9 u M S 9 H R W x l Y 3 R y Y U R h d G F L R m 9 s Z C 9 B d X R v U m V t b 3 Z l Z E N v b H V t b n M x L n t U Z X N 0 I F N l d C w 3 f S Z x d W 9 0 O y w m c X V v d D t T Z W N 0 a W 9 u M S 9 H R W x l Y 3 R y Y U R h d G F L R m 9 s Z C 9 B d X R v U m V t b 3 Z l Z E N v b H V t b n M x L n t B Y 2 N 1 c m F j e S w 4 f S Z x d W 9 0 O y w m c X V v d D t T Z W N 0 a W 9 u M S 9 H R W x l Y 3 R y Y U R h d G F L R m 9 s Z C 9 B d X R v U m V t b 3 Z l Z E N v b H V t b n M x L n t Q c m V j a X N p b 2 4 g T W F j c m 8 s O X 0 m c X V v d D s s J n F 1 b 3 Q 7 U 2 V j d G l v b j E v R 0 V s Z W N 0 c m F E Y X R h S 0 Z v b G Q v Q X V 0 b 1 J l b W 9 2 Z W R D b 2 x 1 b W 5 z M S 5 7 U H J l Y 2 l z a W 9 u I E 1 p Y 3 J v L D E w f S Z x d W 9 0 O y w m c X V v d D t T Z W N 0 a W 9 u M S 9 H R W x l Y 3 R y Y U R h d G F L R m 9 s Z C 9 B d X R v U m V t b 3 Z l Z E N v b H V t b n M x L n t Q c m V j a X N p b 2 4 g Q m l u Y X J 5 L D E x f S Z x d W 9 0 O y w m c X V v d D t T Z W N 0 a W 9 u M S 9 H R W x l Y 3 R y Y U R h d G F L R m 9 s Z C 9 B d X R v U m V t b 3 Z l Z E N v b H V t b n M x L n t S Z W N h b G w g T W F j c m 8 s M T J 9 J n F 1 b 3 Q 7 L C Z x d W 9 0 O 1 N l Y 3 R p b 2 4 x L 0 d F b G V j d H J h R G F 0 Y U t G b 2 x k L 0 F 1 d G 9 S Z W 1 v d m V k Q 2 9 s d W 1 u c z E u e 1 J l Y 2 F s b C B N a W N y b y w x M 3 0 m c X V v d D s s J n F 1 b 3 Q 7 U 2 V j d G l v b j E v R 0 V s Z W N 0 c m F E Y X R h S 0 Z v b G Q v Q X V 0 b 1 J l b W 9 2 Z W R D b 2 x 1 b W 5 z M S 5 7 U m V j Y W x s I E J p b m F y e S w x N H 0 m c X V v d D s s J n F 1 b 3 Q 7 U 2 V j d G l v b j E v R 0 V s Z W N 0 c m F E Y X R h S 0 Z v b G Q v Q X V 0 b 1 J l b W 9 2 Z W R D b 2 x 1 b W 5 z M S 5 7 R j E g T W F j c m 8 s M T V 9 J n F 1 b 3 Q 7 L C Z x d W 9 0 O 1 N l Y 3 R p b 2 4 x L 0 d F b G V j d H J h R G F 0 Y U t G b 2 x k L 0 F 1 d G 9 S Z W 1 v d m V k Q 2 9 s d W 1 u c z E u e 0 Y x I E 1 p Y 3 J v L D E 2 f S Z x d W 9 0 O y w m c X V v d D t T Z W N 0 a W 9 u M S 9 H R W x l Y 3 R y Y U R h d G F L R m 9 s Z C 9 B d X R v U m V t b 3 Z l Z E N v b H V t b n M x L n t G M S B C a W 5 h c n k s M T d 9 J n F 1 b 3 Q 7 L C Z x d W 9 0 O 1 N l Y 3 R p b 2 4 x L 0 d F b G V j d H J h R G F 0 Y U t G b 2 x k L 0 F 1 d G 9 S Z W 1 v d m V k Q 2 9 s d W 1 u c z E u e 0 1 h d H J p e C w x O H 0 m c X V v d D s s J n F 1 b 3 Q 7 U 2 V j d G l v b j E v R 0 V s Z W N 0 c m F E Y X R h S 0 Z v b G Q v Q X V 0 b 1 J l b W 9 2 Z W R D b 2 x 1 b W 5 z M S 5 7 M C B w c m V j a X N p b 2 4 s M T l 9 J n F 1 b 3 Q 7 L C Z x d W 9 0 O 1 N l Y 3 R p b 2 4 x L 0 d F b G V j d H J h R G F 0 Y U t G b 2 x k L 0 F 1 d G 9 S Z W 1 v d m V k Q 2 9 s d W 1 u c z E u e z A g c m V j Y W x s L D I w f S Z x d W 9 0 O y w m c X V v d D t T Z W N 0 a W 9 u M S 9 H R W x l Y 3 R y Y U R h d G F L R m 9 s Z C 9 B d X R v U m V t b 3 Z l Z E N v b H V t b n M x L n s w I G Y x L X N j b 3 J l L D I x f S Z x d W 9 0 O y w m c X V v d D t T Z W N 0 a W 9 u M S 9 H R W x l Y 3 R y Y U R h d G F L R m 9 s Z C 9 B d X R v U m V t b 3 Z l Z E N v b H V t b n M x L n s w I H N 1 c H B v c n Q s M j J 9 J n F 1 b 3 Q 7 L C Z x d W 9 0 O 1 N l Y 3 R p b 2 4 x L 0 d F b G V j d H J h R G F 0 Y U t G b 2 x k L 0 F 1 d G 9 S Z W 1 v d m V k Q 2 9 s d W 1 u c z E u e z E g c H J l Y 2 l z a W 9 u L D I z f S Z x d W 9 0 O y w m c X V v d D t T Z W N 0 a W 9 u M S 9 H R W x l Y 3 R y Y U R h d G F L R m 9 s Z C 9 B d X R v U m V t b 3 Z l Z E N v b H V t b n M x L n s x I H J l Y 2 F s b C w y N H 0 m c X V v d D s s J n F 1 b 3 Q 7 U 2 V j d G l v b j E v R 0 V s Z W N 0 c m F E Y X R h S 0 Z v b G Q v Q X V 0 b 1 J l b W 9 2 Z W R D b 2 x 1 b W 5 z M S 5 7 M S B m M S 1 z Y 2 9 y Z S w y N X 0 m c X V v d D s s J n F 1 b 3 Q 7 U 2 V j d G l v b j E v R 0 V s Z W N 0 c m F E Y X R h S 0 Z v b G Q v Q X V 0 b 1 J l b W 9 2 Z W R D b 2 x 1 b W 5 z M S 5 7 M S B z d X B w b 3 J 0 L D I 2 f S Z x d W 9 0 O y w m c X V v d D t T Z W N 0 a W 9 u M S 9 H R W x l Y 3 R y Y U R h d G F L R m 9 s Z C 9 B d X R v U m V t b 3 Z l Z E N v b H V t b n M x L n t h Y 2 N 1 c m F j e S B h Y 2 N 1 c m F j e S w y N 3 0 m c X V v d D s s J n F 1 b 3 Q 7 U 2 V j d G l v b j E v R 0 V s Z W N 0 c m F E Y X R h S 0 Z v b G Q v Q X V 0 b 1 J l b W 9 2 Z W R D b 2 x 1 b W 5 z M S 5 7 b W F j c m 8 g Y X Z n I H B y Z W N p c 2 l v b i w y O H 0 m c X V v d D s s J n F 1 b 3 Q 7 U 2 V j d G l v b j E v R 0 V s Z W N 0 c m F E Y X R h S 0 Z v b G Q v Q X V 0 b 1 J l b W 9 2 Z W R D b 2 x 1 b W 5 z M S 5 7 b W F j c m 8 g Y X Z n I H J l Y 2 F s b C w y O X 0 m c X V v d D s s J n F 1 b 3 Q 7 U 2 V j d G l v b j E v R 0 V s Z W N 0 c m F E Y X R h S 0 Z v b G Q v Q X V 0 b 1 J l b W 9 2 Z W R D b 2 x 1 b W 5 z M S 5 7 b W F j c m 8 g Y X Z n I G Y x L X N j b 3 J l L D M w f S Z x d W 9 0 O y w m c X V v d D t T Z W N 0 a W 9 u M S 9 H R W x l Y 3 R y Y U R h d G F L R m 9 s Z C 9 B d X R v U m V t b 3 Z l Z E N v b H V t b n M x L n t t Y W N y b y B h d m c g c 3 V w c G 9 y d C w z M X 0 m c X V v d D s s J n F 1 b 3 Q 7 U 2 V j d G l v b j E v R 0 V s Z W N 0 c m F E Y X R h S 0 Z v b G Q v Q X V 0 b 1 J l b W 9 2 Z W R D b 2 x 1 b W 5 z M S 5 7 d 2 V p Z 2 h 0 Z W Q g Y X Z n I H B y Z W N p c 2 l v b i w z M n 0 m c X V v d D s s J n F 1 b 3 Q 7 U 2 V j d G l v b j E v R 0 V s Z W N 0 c m F E Y X R h S 0 Z v b G Q v Q X V 0 b 1 J l b W 9 2 Z W R D b 2 x 1 b W 5 z M S 5 7 d 2 V p Z 2 h 0 Z W Q g Y X Z n I H J l Y 2 F s b C w z M 3 0 m c X V v d D s s J n F 1 b 3 Q 7 U 2 V j d G l v b j E v R 0 V s Z W N 0 c m F E Y X R h S 0 Z v b G Q v Q X V 0 b 1 J l b W 9 2 Z W R D b 2 x 1 b W 5 z M S 5 7 d 2 V p Z 2 h 0 Z W Q g Y X Z n I G Y x L X N j b 3 J l L D M 0 f S Z x d W 9 0 O y w m c X V v d D t T Z W N 0 a W 9 u M S 9 H R W x l Y 3 R y Y U R h d G F L R m 9 s Z C 9 B d X R v U m V t b 3 Z l Z E N v b H V t b n M x L n t 3 Z W l n a H R l Z C B h d m c g c 3 V w c G 9 y d C w z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F b G V j d H J h R G F 0 Y U t G b 2 x k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F b G V j d H J h R G F 0 Y U t G b 2 x k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F b G V j d H J h R G F 0 Y U t G b 2 x k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F b G V j d H J h R G F 0 Y U t G b 2 x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0 V s Z W N 0 c m F E Y X R h S 0 Z v b G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F U M D g 6 N D I 6 M D I u O T g 4 N D c 0 O F o i I C 8 + P E V u d H J 5 I F R 5 c G U 9 I k Z p b G x D b 2 x 1 b W 5 U e X B l c y I g V m F s d W U 9 I n N B d 1 l H Q m d V R E F 3 T U Z C U V V E Q l F V R E J R V U R C Z 1 V G Q l F N R k J R V U R C U U 1 G Q l F V R k J R V U R C U V V G Q X c 9 P S I g L z 4 8 R W 5 0 c n k g V H l w Z T 0 i R m l s b E N v b H V t b k 5 h b W V z I i B W Y W x 1 Z T 0 i c 1 s m c X V v d D t J d G V y Y X R p b 2 4 m c X V v d D s s J n F 1 b 3 Q 7 U 2 h v c n R j d X Q m c X V v d D s s J n F 1 b 3 Q 7 T m F t Z S Z x d W 9 0 O y w m c X V v d D t U e X B l J n F 1 b 3 Q 7 L C Z x d W 9 0 O 1 R p b W U m c X V v d D s s J n F 1 b 3 Q 7 V G 9 0 Y W w g T G V u Z 3 R o J n F 1 b 3 Q 7 L C Z x d W 9 0 O 1 R y Y W l u a W 5 n I F N l d C Z x d W 9 0 O y w m c X V v d D t U Z X N 0 I F N l d C Z x d W 9 0 O y w m c X V v d D t B Y 2 N 1 c m F j e S Z x d W 9 0 O y w m c X V v d D t Q c m V j a X N p b 2 4 g T W F j c m 8 m c X V v d D s s J n F 1 b 3 Q 7 U H J l Y 2 l z a W 9 u I E 1 p Y 3 J v J n F 1 b 3 Q 7 L C Z x d W 9 0 O 1 B y Z W N p c 2 l v b i B C a W 5 h c n k m c X V v d D s s J n F 1 b 3 Q 7 U m V j Y W x s I E 1 h Y 3 J v J n F 1 b 3 Q 7 L C Z x d W 9 0 O 1 J l Y 2 F s b C B N a W N y b y Z x d W 9 0 O y w m c X V v d D t S Z W N h b G w g Q m l u Y X J 5 J n F 1 b 3 Q 7 L C Z x d W 9 0 O 0 Y x I E 1 h Y 3 J v J n F 1 b 3 Q 7 L C Z x d W 9 0 O 0 Y x I E 1 p Y 3 J v J n F 1 b 3 Q 7 L C Z x d W 9 0 O 0 Y x I E J p b m F y e S Z x d W 9 0 O y w m c X V v d D t N Y X R y a X g m c X V v d D s s J n F 1 b 3 Q 7 M C B w c m V j a X N p b 2 4 m c X V v d D s s J n F 1 b 3 Q 7 M C B y Z W N h b G w m c X V v d D s s J n F 1 b 3 Q 7 M C B m M S 1 z Y 2 9 y Z S Z x d W 9 0 O y w m c X V v d D s w I H N 1 c H B v c n Q m c X V v d D s s J n F 1 b 3 Q 7 M S B w c m V j a X N p b 2 4 m c X V v d D s s J n F 1 b 3 Q 7 M S B y Z W N h b G w m c X V v d D s s J n F 1 b 3 Q 7 M S B m M S 1 z Y 2 9 y Z S Z x d W 9 0 O y w m c X V v d D s x I H N 1 c H B v c n Q m c X V v d D s s J n F 1 b 3 Q 7 M i B m M S 1 z Y 2 9 y Z S Z x d W 9 0 O y w m c X V v d D s y I H N 1 c H B v c n Q m c X V v d D s s J n F 1 b 3 Q 7 M i B w c m V j a X N p b 2 4 m c X V v d D s s J n F 1 b 3 Q 7 M i B y Z W N h b G w m c X V v d D s s J n F 1 b 3 Q 7 Y W N j d X J h Y 3 k g Y W N j d X J h Y 3 k m c X V v d D s s J n F 1 b 3 Q 7 b W F j c m 8 g Y X Z n I H B y Z W N p c 2 l v b i Z x d W 9 0 O y w m c X V v d D t t Y W N y b y B h d m c g c m V j Y W x s J n F 1 b 3 Q 7 L C Z x d W 9 0 O 2 1 h Y 3 J v I G F 2 Z y B m M S 1 z Y 2 9 y Z S Z x d W 9 0 O y w m c X V v d D t t Y W N y b y B h d m c g c 3 V w c G 9 y d C Z x d W 9 0 O y w m c X V v d D t 3 Z W l n a H R l Z C B h d m c g c H J l Y 2 l z a W 9 u J n F 1 b 3 Q 7 L C Z x d W 9 0 O 3 d l a W d o d G V k I G F 2 Z y B y Z W N h b G w m c X V v d D s s J n F 1 b 3 Q 7 d 2 V p Z 2 h 0 Z W Q g Y X Z n I G Y x L X N j b 3 J l J n F 1 b 3 Q 7 L C Z x d W 9 0 O 3 d l a W d o d G V k I G F 2 Z y B z d X B w b 3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F b G V j d H J h R G F 0 Y U t G b 2 x k I C g y K S 9 B d X R v U m V t b 3 Z l Z E N v b H V t b n M x L n t J d G V y Y X R p b 2 4 s M H 0 m c X V v d D s s J n F 1 b 3 Q 7 U 2 V j d G l v b j E v R 0 V s Z W N 0 c m F E Y X R h S 0 Z v b G Q g K D I p L 0 F 1 d G 9 S Z W 1 v d m V k Q 2 9 s d W 1 u c z E u e 1 N o b 3 J 0 Y 3 V 0 L D F 9 J n F 1 b 3 Q 7 L C Z x d W 9 0 O 1 N l Y 3 R p b 2 4 x L 0 d F b G V j d H J h R G F 0 Y U t G b 2 x k I C g y K S 9 B d X R v U m V t b 3 Z l Z E N v b H V t b n M x L n t O Y W 1 l L D J 9 J n F 1 b 3 Q 7 L C Z x d W 9 0 O 1 N l Y 3 R p b 2 4 x L 0 d F b G V j d H J h R G F 0 Y U t G b 2 x k I C g y K S 9 B d X R v U m V t b 3 Z l Z E N v b H V t b n M x L n t U e X B l L D N 9 J n F 1 b 3 Q 7 L C Z x d W 9 0 O 1 N l Y 3 R p b 2 4 x L 0 d F b G V j d H J h R G F 0 Y U t G b 2 x k I C g y K S 9 B d X R v U m V t b 3 Z l Z E N v b H V t b n M x L n t U a W 1 l L D R 9 J n F 1 b 3 Q 7 L C Z x d W 9 0 O 1 N l Y 3 R p b 2 4 x L 0 d F b G V j d H J h R G F 0 Y U t G b 2 x k I C g y K S 9 B d X R v U m V t b 3 Z l Z E N v b H V t b n M x L n t U b 3 R h b C B M Z W 5 n d G g s N X 0 m c X V v d D s s J n F 1 b 3 Q 7 U 2 V j d G l v b j E v R 0 V s Z W N 0 c m F E Y X R h S 0 Z v b G Q g K D I p L 0 F 1 d G 9 S Z W 1 v d m V k Q 2 9 s d W 1 u c z E u e 1 R y Y W l u a W 5 n I F N l d C w 2 f S Z x d W 9 0 O y w m c X V v d D t T Z W N 0 a W 9 u M S 9 H R W x l Y 3 R y Y U R h d G F L R m 9 s Z C A o M i k v Q X V 0 b 1 J l b W 9 2 Z W R D b 2 x 1 b W 5 z M S 5 7 V G V z d C B T Z X Q s N 3 0 m c X V v d D s s J n F 1 b 3 Q 7 U 2 V j d G l v b j E v R 0 V s Z W N 0 c m F E Y X R h S 0 Z v b G Q g K D I p L 0 F 1 d G 9 S Z W 1 v d m V k Q 2 9 s d W 1 u c z E u e 0 F j Y 3 V y Y W N 5 L D h 9 J n F 1 b 3 Q 7 L C Z x d W 9 0 O 1 N l Y 3 R p b 2 4 x L 0 d F b G V j d H J h R G F 0 Y U t G b 2 x k I C g y K S 9 B d X R v U m V t b 3 Z l Z E N v b H V t b n M x L n t Q c m V j a X N p b 2 4 g T W F j c m 8 s O X 0 m c X V v d D s s J n F 1 b 3 Q 7 U 2 V j d G l v b j E v R 0 V s Z W N 0 c m F E Y X R h S 0 Z v b G Q g K D I p L 0 F 1 d G 9 S Z W 1 v d m V k Q 2 9 s d W 1 u c z E u e 1 B y Z W N p c 2 l v b i B N a W N y b y w x M H 0 m c X V v d D s s J n F 1 b 3 Q 7 U 2 V j d G l v b j E v R 0 V s Z W N 0 c m F E Y X R h S 0 Z v b G Q g K D I p L 0 F 1 d G 9 S Z W 1 v d m V k Q 2 9 s d W 1 u c z E u e 1 B y Z W N p c 2 l v b i B C a W 5 h c n k s M T F 9 J n F 1 b 3 Q 7 L C Z x d W 9 0 O 1 N l Y 3 R p b 2 4 x L 0 d F b G V j d H J h R G F 0 Y U t G b 2 x k I C g y K S 9 B d X R v U m V t b 3 Z l Z E N v b H V t b n M x L n t S Z W N h b G w g T W F j c m 8 s M T J 9 J n F 1 b 3 Q 7 L C Z x d W 9 0 O 1 N l Y 3 R p b 2 4 x L 0 d F b G V j d H J h R G F 0 Y U t G b 2 x k I C g y K S 9 B d X R v U m V t b 3 Z l Z E N v b H V t b n M x L n t S Z W N h b G w g T W l j c m 8 s M T N 9 J n F 1 b 3 Q 7 L C Z x d W 9 0 O 1 N l Y 3 R p b 2 4 x L 0 d F b G V j d H J h R G F 0 Y U t G b 2 x k I C g y K S 9 B d X R v U m V t b 3 Z l Z E N v b H V t b n M x L n t S Z W N h b G w g Q m l u Y X J 5 L D E 0 f S Z x d W 9 0 O y w m c X V v d D t T Z W N 0 a W 9 u M S 9 H R W x l Y 3 R y Y U R h d G F L R m 9 s Z C A o M i k v Q X V 0 b 1 J l b W 9 2 Z W R D b 2 x 1 b W 5 z M S 5 7 R j E g T W F j c m 8 s M T V 9 J n F 1 b 3 Q 7 L C Z x d W 9 0 O 1 N l Y 3 R p b 2 4 x L 0 d F b G V j d H J h R G F 0 Y U t G b 2 x k I C g y K S 9 B d X R v U m V t b 3 Z l Z E N v b H V t b n M x L n t G M S B N a W N y b y w x N n 0 m c X V v d D s s J n F 1 b 3 Q 7 U 2 V j d G l v b j E v R 0 V s Z W N 0 c m F E Y X R h S 0 Z v b G Q g K D I p L 0 F 1 d G 9 S Z W 1 v d m V k Q 2 9 s d W 1 u c z E u e 0 Y x I E J p b m F y e S w x N 3 0 m c X V v d D s s J n F 1 b 3 Q 7 U 2 V j d G l v b j E v R 0 V s Z W N 0 c m F E Y X R h S 0 Z v b G Q g K D I p L 0 F 1 d G 9 S Z W 1 v d m V k Q 2 9 s d W 1 u c z E u e 0 1 h d H J p e C w x O H 0 m c X V v d D s s J n F 1 b 3 Q 7 U 2 V j d G l v b j E v R 0 V s Z W N 0 c m F E Y X R h S 0 Z v b G Q g K D I p L 0 F 1 d G 9 S Z W 1 v d m V k Q 2 9 s d W 1 u c z E u e z A g c H J l Y 2 l z a W 9 u L D E 5 f S Z x d W 9 0 O y w m c X V v d D t T Z W N 0 a W 9 u M S 9 H R W x l Y 3 R y Y U R h d G F L R m 9 s Z C A o M i k v Q X V 0 b 1 J l b W 9 2 Z W R D b 2 x 1 b W 5 z M S 5 7 M C B y Z W N h b G w s M j B 9 J n F 1 b 3 Q 7 L C Z x d W 9 0 O 1 N l Y 3 R p b 2 4 x L 0 d F b G V j d H J h R G F 0 Y U t G b 2 x k I C g y K S 9 B d X R v U m V t b 3 Z l Z E N v b H V t b n M x L n s w I G Y x L X N j b 3 J l L D I x f S Z x d W 9 0 O y w m c X V v d D t T Z W N 0 a W 9 u M S 9 H R W x l Y 3 R y Y U R h d G F L R m 9 s Z C A o M i k v Q X V 0 b 1 J l b W 9 2 Z W R D b 2 x 1 b W 5 z M S 5 7 M C B z d X B w b 3 J 0 L D I y f S Z x d W 9 0 O y w m c X V v d D t T Z W N 0 a W 9 u M S 9 H R W x l Y 3 R y Y U R h d G F L R m 9 s Z C A o M i k v Q X V 0 b 1 J l b W 9 2 Z W R D b 2 x 1 b W 5 z M S 5 7 M S B w c m V j a X N p b 2 4 s M j N 9 J n F 1 b 3 Q 7 L C Z x d W 9 0 O 1 N l Y 3 R p b 2 4 x L 0 d F b G V j d H J h R G F 0 Y U t G b 2 x k I C g y K S 9 B d X R v U m V t b 3 Z l Z E N v b H V t b n M x L n s x I H J l Y 2 F s b C w y N H 0 m c X V v d D s s J n F 1 b 3 Q 7 U 2 V j d G l v b j E v R 0 V s Z W N 0 c m F E Y X R h S 0 Z v b G Q g K D I p L 0 F 1 d G 9 S Z W 1 v d m V k Q 2 9 s d W 1 u c z E u e z E g Z j E t c 2 N v c m U s M j V 9 J n F 1 b 3 Q 7 L C Z x d W 9 0 O 1 N l Y 3 R p b 2 4 x L 0 d F b G V j d H J h R G F 0 Y U t G b 2 x k I C g y K S 9 B d X R v U m V t b 3 Z l Z E N v b H V t b n M x L n s x I H N 1 c H B v c n Q s M j Z 9 J n F 1 b 3 Q 7 L C Z x d W 9 0 O 1 N l Y 3 R p b 2 4 x L 0 d F b G V j d H J h R G F 0 Y U t G b 2 x k I C g y K S 9 B d X R v U m V t b 3 Z l Z E N v b H V t b n M x L n s y I G Y x L X N j b 3 J l L D I 3 f S Z x d W 9 0 O y w m c X V v d D t T Z W N 0 a W 9 u M S 9 H R W x l Y 3 R y Y U R h d G F L R m 9 s Z C A o M i k v Q X V 0 b 1 J l b W 9 2 Z W R D b 2 x 1 b W 5 z M S 5 7 M i B z d X B w b 3 J 0 L D I 4 f S Z x d W 9 0 O y w m c X V v d D t T Z W N 0 a W 9 u M S 9 H R W x l Y 3 R y Y U R h d G F L R m 9 s Z C A o M i k v Q X V 0 b 1 J l b W 9 2 Z W R D b 2 x 1 b W 5 z M S 5 7 M i B w c m V j a X N p b 2 4 s M j l 9 J n F 1 b 3 Q 7 L C Z x d W 9 0 O 1 N l Y 3 R p b 2 4 x L 0 d F b G V j d H J h R G F 0 Y U t G b 2 x k I C g y K S 9 B d X R v U m V t b 3 Z l Z E N v b H V t b n M x L n s y I H J l Y 2 F s b C w z M H 0 m c X V v d D s s J n F 1 b 3 Q 7 U 2 V j d G l v b j E v R 0 V s Z W N 0 c m F E Y X R h S 0 Z v b G Q g K D I p L 0 F 1 d G 9 S Z W 1 v d m V k Q 2 9 s d W 1 u c z E u e 2 F j Y 3 V y Y W N 5 I G F j Y 3 V y Y W N 5 L D M x f S Z x d W 9 0 O y w m c X V v d D t T Z W N 0 a W 9 u M S 9 H R W x l Y 3 R y Y U R h d G F L R m 9 s Z C A o M i k v Q X V 0 b 1 J l b W 9 2 Z W R D b 2 x 1 b W 5 z M S 5 7 b W F j c m 8 g Y X Z n I H B y Z W N p c 2 l v b i w z M n 0 m c X V v d D s s J n F 1 b 3 Q 7 U 2 V j d G l v b j E v R 0 V s Z W N 0 c m F E Y X R h S 0 Z v b G Q g K D I p L 0 F 1 d G 9 S Z W 1 v d m V k Q 2 9 s d W 1 u c z E u e 2 1 h Y 3 J v I G F 2 Z y B y Z W N h b G w s M z N 9 J n F 1 b 3 Q 7 L C Z x d W 9 0 O 1 N l Y 3 R p b 2 4 x L 0 d F b G V j d H J h R G F 0 Y U t G b 2 x k I C g y K S 9 B d X R v U m V t b 3 Z l Z E N v b H V t b n M x L n t t Y W N y b y B h d m c g Z j E t c 2 N v c m U s M z R 9 J n F 1 b 3 Q 7 L C Z x d W 9 0 O 1 N l Y 3 R p b 2 4 x L 0 d F b G V j d H J h R G F 0 Y U t G b 2 x k I C g y K S 9 B d X R v U m V t b 3 Z l Z E N v b H V t b n M x L n t t Y W N y b y B h d m c g c 3 V w c G 9 y d C w z N X 0 m c X V v d D s s J n F 1 b 3 Q 7 U 2 V j d G l v b j E v R 0 V s Z W N 0 c m F E Y X R h S 0 Z v b G Q g K D I p L 0 F 1 d G 9 S Z W 1 v d m V k Q 2 9 s d W 1 u c z E u e 3 d l a W d o d G V k I G F 2 Z y B w c m V j a X N p b 2 4 s M z Z 9 J n F 1 b 3 Q 7 L C Z x d W 9 0 O 1 N l Y 3 R p b 2 4 x L 0 d F b G V j d H J h R G F 0 Y U t G b 2 x k I C g y K S 9 B d X R v U m V t b 3 Z l Z E N v b H V t b n M x L n t 3 Z W l n a H R l Z C B h d m c g c m V j Y W x s L D M 3 f S Z x d W 9 0 O y w m c X V v d D t T Z W N 0 a W 9 u M S 9 H R W x l Y 3 R y Y U R h d G F L R m 9 s Z C A o M i k v Q X V 0 b 1 J l b W 9 2 Z W R D b 2 x 1 b W 5 z M S 5 7 d 2 V p Z 2 h 0 Z W Q g Y X Z n I G Y x L X N j b 3 J l L D M 4 f S Z x d W 9 0 O y w m c X V v d D t T Z W N 0 a W 9 u M S 9 H R W x l Y 3 R y Y U R h d G F L R m 9 s Z C A o M i k v Q X V 0 b 1 J l b W 9 2 Z W R D b 2 x 1 b W 5 z M S 5 7 d 2 V p Z 2 h 0 Z W Q g Y X Z n I H N 1 c H B v c n Q s M z l 9 J n F 1 b 3 Q 7 X S w m c X V v d D t D b 2 x 1 b W 5 D b 3 V u d C Z x d W 9 0 O z o 0 M C w m c X V v d D t L Z X l D b 2 x 1 b W 5 O Y W 1 l c y Z x d W 9 0 O z p b X S w m c X V v d D t D b 2 x 1 b W 5 J Z G V u d G l 0 a W V z J n F 1 b 3 Q 7 O l s m c X V v d D t T Z W N 0 a W 9 u M S 9 H R W x l Y 3 R y Y U R h d G F L R m 9 s Z C A o M i k v Q X V 0 b 1 J l b W 9 2 Z W R D b 2 x 1 b W 5 z M S 5 7 S X R l c m F 0 a W 9 u L D B 9 J n F 1 b 3 Q 7 L C Z x d W 9 0 O 1 N l Y 3 R p b 2 4 x L 0 d F b G V j d H J h R G F 0 Y U t G b 2 x k I C g y K S 9 B d X R v U m V t b 3 Z l Z E N v b H V t b n M x L n t T a G 9 y d G N 1 d C w x f S Z x d W 9 0 O y w m c X V v d D t T Z W N 0 a W 9 u M S 9 H R W x l Y 3 R y Y U R h d G F L R m 9 s Z C A o M i k v Q X V 0 b 1 J l b W 9 2 Z W R D b 2 x 1 b W 5 z M S 5 7 T m F t Z S w y f S Z x d W 9 0 O y w m c X V v d D t T Z W N 0 a W 9 u M S 9 H R W x l Y 3 R y Y U R h d G F L R m 9 s Z C A o M i k v Q X V 0 b 1 J l b W 9 2 Z W R D b 2 x 1 b W 5 z M S 5 7 V H l w Z S w z f S Z x d W 9 0 O y w m c X V v d D t T Z W N 0 a W 9 u M S 9 H R W x l Y 3 R y Y U R h d G F L R m 9 s Z C A o M i k v Q X V 0 b 1 J l b W 9 2 Z W R D b 2 x 1 b W 5 z M S 5 7 V G l t Z S w 0 f S Z x d W 9 0 O y w m c X V v d D t T Z W N 0 a W 9 u M S 9 H R W x l Y 3 R y Y U R h d G F L R m 9 s Z C A o M i k v Q X V 0 b 1 J l b W 9 2 Z W R D b 2 x 1 b W 5 z M S 5 7 V G 9 0 Y W w g T G V u Z 3 R o L D V 9 J n F 1 b 3 Q 7 L C Z x d W 9 0 O 1 N l Y 3 R p b 2 4 x L 0 d F b G V j d H J h R G F 0 Y U t G b 2 x k I C g y K S 9 B d X R v U m V t b 3 Z l Z E N v b H V t b n M x L n t U c m F p b m l u Z y B T Z X Q s N n 0 m c X V v d D s s J n F 1 b 3 Q 7 U 2 V j d G l v b j E v R 0 V s Z W N 0 c m F E Y X R h S 0 Z v b G Q g K D I p L 0 F 1 d G 9 S Z W 1 v d m V k Q 2 9 s d W 1 u c z E u e 1 R l c 3 Q g U 2 V 0 L D d 9 J n F 1 b 3 Q 7 L C Z x d W 9 0 O 1 N l Y 3 R p b 2 4 x L 0 d F b G V j d H J h R G F 0 Y U t G b 2 x k I C g y K S 9 B d X R v U m V t b 3 Z l Z E N v b H V t b n M x L n t B Y 2 N 1 c m F j e S w 4 f S Z x d W 9 0 O y w m c X V v d D t T Z W N 0 a W 9 u M S 9 H R W x l Y 3 R y Y U R h d G F L R m 9 s Z C A o M i k v Q X V 0 b 1 J l b W 9 2 Z W R D b 2 x 1 b W 5 z M S 5 7 U H J l Y 2 l z a W 9 u I E 1 h Y 3 J v L D l 9 J n F 1 b 3 Q 7 L C Z x d W 9 0 O 1 N l Y 3 R p b 2 4 x L 0 d F b G V j d H J h R G F 0 Y U t G b 2 x k I C g y K S 9 B d X R v U m V t b 3 Z l Z E N v b H V t b n M x L n t Q c m V j a X N p b 2 4 g T W l j c m 8 s M T B 9 J n F 1 b 3 Q 7 L C Z x d W 9 0 O 1 N l Y 3 R p b 2 4 x L 0 d F b G V j d H J h R G F 0 Y U t G b 2 x k I C g y K S 9 B d X R v U m V t b 3 Z l Z E N v b H V t b n M x L n t Q c m V j a X N p b 2 4 g Q m l u Y X J 5 L D E x f S Z x d W 9 0 O y w m c X V v d D t T Z W N 0 a W 9 u M S 9 H R W x l Y 3 R y Y U R h d G F L R m 9 s Z C A o M i k v Q X V 0 b 1 J l b W 9 2 Z W R D b 2 x 1 b W 5 z M S 5 7 U m V j Y W x s I E 1 h Y 3 J v L D E y f S Z x d W 9 0 O y w m c X V v d D t T Z W N 0 a W 9 u M S 9 H R W x l Y 3 R y Y U R h d G F L R m 9 s Z C A o M i k v Q X V 0 b 1 J l b W 9 2 Z W R D b 2 x 1 b W 5 z M S 5 7 U m V j Y W x s I E 1 p Y 3 J v L D E z f S Z x d W 9 0 O y w m c X V v d D t T Z W N 0 a W 9 u M S 9 H R W x l Y 3 R y Y U R h d G F L R m 9 s Z C A o M i k v Q X V 0 b 1 J l b W 9 2 Z W R D b 2 x 1 b W 5 z M S 5 7 U m V j Y W x s I E J p b m F y e S w x N H 0 m c X V v d D s s J n F 1 b 3 Q 7 U 2 V j d G l v b j E v R 0 V s Z W N 0 c m F E Y X R h S 0 Z v b G Q g K D I p L 0 F 1 d G 9 S Z W 1 v d m V k Q 2 9 s d W 1 u c z E u e 0 Y x I E 1 h Y 3 J v L D E 1 f S Z x d W 9 0 O y w m c X V v d D t T Z W N 0 a W 9 u M S 9 H R W x l Y 3 R y Y U R h d G F L R m 9 s Z C A o M i k v Q X V 0 b 1 J l b W 9 2 Z W R D b 2 x 1 b W 5 z M S 5 7 R j E g T W l j c m 8 s M T Z 9 J n F 1 b 3 Q 7 L C Z x d W 9 0 O 1 N l Y 3 R p b 2 4 x L 0 d F b G V j d H J h R G F 0 Y U t G b 2 x k I C g y K S 9 B d X R v U m V t b 3 Z l Z E N v b H V t b n M x L n t G M S B C a W 5 h c n k s M T d 9 J n F 1 b 3 Q 7 L C Z x d W 9 0 O 1 N l Y 3 R p b 2 4 x L 0 d F b G V j d H J h R G F 0 Y U t G b 2 x k I C g y K S 9 B d X R v U m V t b 3 Z l Z E N v b H V t b n M x L n t N Y X R y a X g s M T h 9 J n F 1 b 3 Q 7 L C Z x d W 9 0 O 1 N l Y 3 R p b 2 4 x L 0 d F b G V j d H J h R G F 0 Y U t G b 2 x k I C g y K S 9 B d X R v U m V t b 3 Z l Z E N v b H V t b n M x L n s w I H B y Z W N p c 2 l v b i w x O X 0 m c X V v d D s s J n F 1 b 3 Q 7 U 2 V j d G l v b j E v R 0 V s Z W N 0 c m F E Y X R h S 0 Z v b G Q g K D I p L 0 F 1 d G 9 S Z W 1 v d m V k Q 2 9 s d W 1 u c z E u e z A g c m V j Y W x s L D I w f S Z x d W 9 0 O y w m c X V v d D t T Z W N 0 a W 9 u M S 9 H R W x l Y 3 R y Y U R h d G F L R m 9 s Z C A o M i k v Q X V 0 b 1 J l b W 9 2 Z W R D b 2 x 1 b W 5 z M S 5 7 M C B m M S 1 z Y 2 9 y Z S w y M X 0 m c X V v d D s s J n F 1 b 3 Q 7 U 2 V j d G l v b j E v R 0 V s Z W N 0 c m F E Y X R h S 0 Z v b G Q g K D I p L 0 F 1 d G 9 S Z W 1 v d m V k Q 2 9 s d W 1 u c z E u e z A g c 3 V w c G 9 y d C w y M n 0 m c X V v d D s s J n F 1 b 3 Q 7 U 2 V j d G l v b j E v R 0 V s Z W N 0 c m F E Y X R h S 0 Z v b G Q g K D I p L 0 F 1 d G 9 S Z W 1 v d m V k Q 2 9 s d W 1 u c z E u e z E g c H J l Y 2 l z a W 9 u L D I z f S Z x d W 9 0 O y w m c X V v d D t T Z W N 0 a W 9 u M S 9 H R W x l Y 3 R y Y U R h d G F L R m 9 s Z C A o M i k v Q X V 0 b 1 J l b W 9 2 Z W R D b 2 x 1 b W 5 z M S 5 7 M S B y Z W N h b G w s M j R 9 J n F 1 b 3 Q 7 L C Z x d W 9 0 O 1 N l Y 3 R p b 2 4 x L 0 d F b G V j d H J h R G F 0 Y U t G b 2 x k I C g y K S 9 B d X R v U m V t b 3 Z l Z E N v b H V t b n M x L n s x I G Y x L X N j b 3 J l L D I 1 f S Z x d W 9 0 O y w m c X V v d D t T Z W N 0 a W 9 u M S 9 H R W x l Y 3 R y Y U R h d G F L R m 9 s Z C A o M i k v Q X V 0 b 1 J l b W 9 2 Z W R D b 2 x 1 b W 5 z M S 5 7 M S B z d X B w b 3 J 0 L D I 2 f S Z x d W 9 0 O y w m c X V v d D t T Z W N 0 a W 9 u M S 9 H R W x l Y 3 R y Y U R h d G F L R m 9 s Z C A o M i k v Q X V 0 b 1 J l b W 9 2 Z W R D b 2 x 1 b W 5 z M S 5 7 M i B m M S 1 z Y 2 9 y Z S w y N 3 0 m c X V v d D s s J n F 1 b 3 Q 7 U 2 V j d G l v b j E v R 0 V s Z W N 0 c m F E Y X R h S 0 Z v b G Q g K D I p L 0 F 1 d G 9 S Z W 1 v d m V k Q 2 9 s d W 1 u c z E u e z I g c 3 V w c G 9 y d C w y O H 0 m c X V v d D s s J n F 1 b 3 Q 7 U 2 V j d G l v b j E v R 0 V s Z W N 0 c m F E Y X R h S 0 Z v b G Q g K D I p L 0 F 1 d G 9 S Z W 1 v d m V k Q 2 9 s d W 1 u c z E u e z I g c H J l Y 2 l z a W 9 u L D I 5 f S Z x d W 9 0 O y w m c X V v d D t T Z W N 0 a W 9 u M S 9 H R W x l Y 3 R y Y U R h d G F L R m 9 s Z C A o M i k v Q X V 0 b 1 J l b W 9 2 Z W R D b 2 x 1 b W 5 z M S 5 7 M i B y Z W N h b G w s M z B 9 J n F 1 b 3 Q 7 L C Z x d W 9 0 O 1 N l Y 3 R p b 2 4 x L 0 d F b G V j d H J h R G F 0 Y U t G b 2 x k I C g y K S 9 B d X R v U m V t b 3 Z l Z E N v b H V t b n M x L n t h Y 2 N 1 c m F j e S B h Y 2 N 1 c m F j e S w z M X 0 m c X V v d D s s J n F 1 b 3 Q 7 U 2 V j d G l v b j E v R 0 V s Z W N 0 c m F E Y X R h S 0 Z v b G Q g K D I p L 0 F 1 d G 9 S Z W 1 v d m V k Q 2 9 s d W 1 u c z E u e 2 1 h Y 3 J v I G F 2 Z y B w c m V j a X N p b 2 4 s M z J 9 J n F 1 b 3 Q 7 L C Z x d W 9 0 O 1 N l Y 3 R p b 2 4 x L 0 d F b G V j d H J h R G F 0 Y U t G b 2 x k I C g y K S 9 B d X R v U m V t b 3 Z l Z E N v b H V t b n M x L n t t Y W N y b y B h d m c g c m V j Y W x s L D M z f S Z x d W 9 0 O y w m c X V v d D t T Z W N 0 a W 9 u M S 9 H R W x l Y 3 R y Y U R h d G F L R m 9 s Z C A o M i k v Q X V 0 b 1 J l b W 9 2 Z W R D b 2 x 1 b W 5 z M S 5 7 b W F j c m 8 g Y X Z n I G Y x L X N j b 3 J l L D M 0 f S Z x d W 9 0 O y w m c X V v d D t T Z W N 0 a W 9 u M S 9 H R W x l Y 3 R y Y U R h d G F L R m 9 s Z C A o M i k v Q X V 0 b 1 J l b W 9 2 Z W R D b 2 x 1 b W 5 z M S 5 7 b W F j c m 8 g Y X Z n I H N 1 c H B v c n Q s M z V 9 J n F 1 b 3 Q 7 L C Z x d W 9 0 O 1 N l Y 3 R p b 2 4 x L 0 d F b G V j d H J h R G F 0 Y U t G b 2 x k I C g y K S 9 B d X R v U m V t b 3 Z l Z E N v b H V t b n M x L n t 3 Z W l n a H R l Z C B h d m c g c H J l Y 2 l z a W 9 u L D M 2 f S Z x d W 9 0 O y w m c X V v d D t T Z W N 0 a W 9 u M S 9 H R W x l Y 3 R y Y U R h d G F L R m 9 s Z C A o M i k v Q X V 0 b 1 J l b W 9 2 Z W R D b 2 x 1 b W 5 z M S 5 7 d 2 V p Z 2 h 0 Z W Q g Y X Z n I H J l Y 2 F s b C w z N 3 0 m c X V v d D s s J n F 1 b 3 Q 7 U 2 V j d G l v b j E v R 0 V s Z W N 0 c m F E Y X R h S 0 Z v b G Q g K D I p L 0 F 1 d G 9 S Z W 1 v d m V k Q 2 9 s d W 1 u c z E u e 3 d l a W d o d G V k I G F 2 Z y B m M S 1 z Y 2 9 y Z S w z O H 0 m c X V v d D s s J n F 1 b 3 Q 7 U 2 V j d G l v b j E v R 0 V s Z W N 0 c m F E Y X R h S 0 Z v b G Q g K D I p L 0 F 1 d G 9 S Z W 1 v d m V k Q 2 9 s d W 1 u c z E u e 3 d l a W d o d G V k I G F 2 Z y B z d X B w b 3 J 0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0 V s Z W N 0 c m F E Y X R h S 0 Z v b G Q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V s Z W N 0 c m F E Y X R h S 0 Z v b G Q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V s Z W N 0 c m F E Y X R h S 0 Z v b G Q l M j A o M i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y L w 8 u T F N 9 N l h Z Z R k M c N f w A A A A A A g A A A A A A E G Y A A A A B A A A g A A A A N 7 T 5 4 2 D x L m Q r 4 3 t a 5 h O Y j x J 0 H v N F S t G j K V P i q C l t d t Y A A A A A D o A A A A A C A A A g A A A A + q t 5 h / g C b l V d t i B K B 0 m G p 6 w 9 D s p V g + 2 7 l p w J X Z Q C x X x Q A A A A M X l E / P S R 1 t h V S Y x F Q C m i 0 9 P 9 l j 0 D g A E l P I W C o 6 n o n a T 0 a 7 m j W 9 P K r z W F U X X 0 q 7 c 3 a g f G 7 i 9 j 1 F j 1 I c W l Y O O y P d u W C G I P U x q q 5 Z Y 6 u R / h G V d A A A A A y W B s l J P j S w L d R O F Q / O j P Q Q 5 g w g 9 c f W B C M S e g 8 A Q i 5 f l V U G k U v s L 6 U N q a x X d j 1 W + t Z j y Z i f y 4 d W M y U v w 9 d s i c l A = = < / D a t a M a s h u p > 
</file>

<file path=customXml/itemProps1.xml><?xml version="1.0" encoding="utf-8"?>
<ds:datastoreItem xmlns:ds="http://schemas.openxmlformats.org/officeDocument/2006/customXml" ds:itemID="{44B12BA4-C4A7-4FF1-A9B1-AAE0E68914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Binary_Full_4</vt:lpstr>
      <vt:lpstr>Binary_Full_1</vt:lpstr>
      <vt:lpstr>Binary_Small</vt:lpstr>
      <vt:lpstr>Binary_Neg</vt:lpstr>
      <vt:lpstr>Binary_Pos</vt:lpstr>
      <vt:lpstr>Ternary_Full_4</vt:lpstr>
      <vt:lpstr>Ternary_Full_1</vt:lpstr>
      <vt:lpstr>Ternary_Small</vt:lpstr>
      <vt:lpstr>Ternary_Neg</vt:lpstr>
      <vt:lpstr>Ternary_Pos</vt:lpstr>
      <vt:lpstr>Ternary_Neu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Donhauser</dc:creator>
  <cp:lastModifiedBy>Niklas</cp:lastModifiedBy>
  <dcterms:created xsi:type="dcterms:W3CDTF">2015-06-05T18:19:34Z</dcterms:created>
  <dcterms:modified xsi:type="dcterms:W3CDTF">2022-11-16T11:18:04Z</dcterms:modified>
</cp:coreProperties>
</file>