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Alle_Ergebnisse\Einzel_Ergebnisse\"/>
    </mc:Choice>
  </mc:AlternateContent>
  <xr:revisionPtr revIDLastSave="0" documentId="13_ncr:1_{4FD6848D-484A-4790-99E4-BC4A74057C2D}" xr6:coauthVersionLast="47" xr6:coauthVersionMax="47" xr10:uidLastSave="{00000000-0000-0000-0000-000000000000}"/>
  <bookViews>
    <workbookView xWindow="38280" yWindow="45" windowWidth="38640" windowHeight="21240" firstSheet="1" activeTab="8" xr2:uid="{00000000-000D-0000-FFFF-FFFF00000000}"/>
  </bookViews>
  <sheets>
    <sheet name="Binary_Full_4" sheetId="3" r:id="rId1"/>
    <sheet name="Binary_Full_1" sheetId="4" r:id="rId2"/>
    <sheet name="Binary_Small" sheetId="5" r:id="rId3"/>
    <sheet name="Binary_Neg" sheetId="6" r:id="rId4"/>
    <sheet name="Binary_Pos" sheetId="7" r:id="rId5"/>
    <sheet name="||Trennung||" sheetId="1" r:id="rId6"/>
    <sheet name="Ternary_Full_4" sheetId="2" r:id="rId7"/>
    <sheet name="Ternary_Full_1" sheetId="8" r:id="rId8"/>
    <sheet name="Ternary_Small" sheetId="9" r:id="rId9"/>
    <sheet name="Ternary_Neg" sheetId="10" r:id="rId10"/>
    <sheet name="Ternary_Pos" sheetId="11" r:id="rId11"/>
    <sheet name="Ternary_Neu" sheetId="12" r:id="rId12"/>
  </sheets>
  <definedNames>
    <definedName name="ExterneDaten_1" localSheetId="0" hidden="1">Binary_Full_4!$A$1:$AN$100</definedName>
    <definedName name="ExterneDaten_1" localSheetId="6" hidden="1">Ternary_Full_4!$A$1:$AW$91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B5864-4B28-4C60-BF8B-07EE21560136}" keepAlive="1" name="Abfrage - MultiDataKFold" description="Verbindung mit der Abfrage 'MultiDataKFold' in der Arbeitsmappe." type="5" refreshedVersion="7" background="1" saveData="1">
    <dbPr connection="Provider=Microsoft.Mashup.OleDb.1;Data Source=$Workbook$;Location=MultiDataKFold;Extended Properties=&quot;&quot;" command="SELECT * FROM [MultiDataKFold]"/>
  </connection>
  <connection id="2" xr16:uid="{F5959B3E-7F71-4ABF-829B-C38B2D3F23D2}" keepAlive="1" name="Abfrage - MultiDataKFold (2)" description="Verbindung mit der Abfrage 'MultiDataKFold (2)' in der Arbeitsmappe." type="5" refreshedVersion="7" background="1" saveData="1">
    <dbPr connection="Provider=Microsoft.Mashup.OleDb.1;Data Source=$Workbook$;Location=&quot;MultiDataKFold (2)&quot;;Extended Properties=&quot;&quot;" command="SELECT * FROM [MultiDataKFold (2)]"/>
  </connection>
</connections>
</file>

<file path=xl/sharedStrings.xml><?xml version="1.0" encoding="utf-8"?>
<sst xmlns="http://schemas.openxmlformats.org/spreadsheetml/2006/main" count="1614" uniqueCount="263">
  <si>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</si>
  <si>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</si>
  <si>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</si>
  <si>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</si>
  <si>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</si>
  <si>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</si>
  <si>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</si>
  <si>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</si>
  <si>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</si>
  <si>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</si>
  <si>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</si>
  <si>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</si>
  <si>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</si>
  <si>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</si>
  <si>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</si>
  <si>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</si>
  <si>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</si>
  <si>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</si>
  <si>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</si>
  <si>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</si>
  <si>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</si>
  <si>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</si>
  <si>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</si>
  <si>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</si>
  <si>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</si>
  <si>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</si>
  <si>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</si>
  <si>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</si>
  <si>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Ternary</t>
  </si>
  <si>
    <t>LT01</t>
  </si>
  <si>
    <t>[ 6  0 16  6  0  9  7  3 21]</t>
  </si>
  <si>
    <t>[ 1  0 22  2  0 12  3  0 28]</t>
  </si>
  <si>
    <t>[ 4  0 18  2  0 12  9  0 22]</t>
  </si>
  <si>
    <t>[ 3  3 16  5  0  9  4  3 24]</t>
  </si>
  <si>
    <t>LT02</t>
  </si>
  <si>
    <t>[69 17  7 24 22  4  8  6 19]</t>
  </si>
  <si>
    <t>[66 17 10 26 16  8 10  3 20]</t>
  </si>
  <si>
    <t>[63 18 11 25 19  7  5  7 21]</t>
  </si>
  <si>
    <t>[67 17  8 30 15  6 13  3 17]</t>
  </si>
  <si>
    <t>MI01</t>
  </si>
  <si>
    <t>[25  1  1  7 11  0 16  4  3]</t>
  </si>
  <si>
    <t>[17  6  5  4 12  1  7  5 11]</t>
  </si>
  <si>
    <t>[18  7  3  3 10  4  7  4 11]</t>
  </si>
  <si>
    <t>[20  0  7  7  6  4  7  2 14]</t>
  </si>
  <si>
    <t>MI02</t>
  </si>
  <si>
    <t>[ 945   28  749   43  154  187  654  126 3786]</t>
  </si>
  <si>
    <t>[ 943   29  750   37  149  198  701  118 3747]</t>
  </si>
  <si>
    <t>[ 889   26  806   44  137  204  611  124 3830]</t>
  </si>
  <si>
    <t>[ 921   36  765   49  138  197  641  138 3786]</t>
  </si>
  <si>
    <t>MI03</t>
  </si>
  <si>
    <t>[72 17 30 14 44 25 32 28 95]</t>
  </si>
  <si>
    <t>[77 14 27 12 46 26 33 29 93]</t>
  </si>
  <si>
    <t>[ 76  11  32  11  42  30  30  16 108]</t>
  </si>
  <si>
    <t>[72 17 30 12 48 23 40 21 93]</t>
  </si>
  <si>
    <t>NA01</t>
  </si>
  <si>
    <t>[ 49   6  67   6  42  45  40  33 296]</t>
  </si>
  <si>
    <t>[ 68   2  51  10  46  37  47  23 300]</t>
  </si>
  <si>
    <t>[ 50   9  62   4  50  39  47  24 298]</t>
  </si>
  <si>
    <t>[ 53   5  63   5  45  43  24  29 316]</t>
  </si>
  <si>
    <t>NA02</t>
  </si>
  <si>
    <t>[  1   3   6   0  11   7   1   9 175]</t>
  </si>
  <si>
    <t>[  0   1   8   0  14   4   0   9 177]</t>
  </si>
  <si>
    <t>[  0   1   8   0  10   8   3   5 178]</t>
  </si>
  <si>
    <t>[  1   0   9   0  10   7   0   4 181]</t>
  </si>
  <si>
    <t>NA03</t>
  </si>
  <si>
    <t>[234   0 168   3   0   8 182   1 264]</t>
  </si>
  <si>
    <t>[200   3 199   7   1   3 125   5 317]</t>
  </si>
  <si>
    <t>[240   0 161   5   0   6 179   0 269]</t>
  </si>
  <si>
    <t>[240   1 160   5   0   5 176   2 270]</t>
  </si>
  <si>
    <t>RE01</t>
  </si>
  <si>
    <t>[  9   2   1  10 115   2   3   5   1]</t>
  </si>
  <si>
    <t>[  6   5   1   1 125   1   2   7   0]</t>
  </si>
  <si>
    <t>[ 11   2   0   1 125   0   2   6   0]</t>
  </si>
  <si>
    <t>[  7   6   0   1 124   1   3   4   1]</t>
  </si>
  <si>
    <t>RE03</t>
  </si>
  <si>
    <t>[ 33  29  11  11 151  18  31  34 104]</t>
  </si>
  <si>
    <t>[ 24  27  22  16 134  29   8  37 124]</t>
  </si>
  <si>
    <t>[ 15  37  20  22 134  23  23  39 108]</t>
  </si>
  <si>
    <t>[ 34  20  18  23 129  28  26  32 111]</t>
  </si>
  <si>
    <t>SM01</t>
  </si>
  <si>
    <t>[115  42 125  46 236 148  87 108 962]</t>
  </si>
  <si>
    <t>[107  46 129  39 232 158  79 127 952]</t>
  </si>
  <si>
    <t>[111  45 127  31 240 158  85 110 962]</t>
  </si>
  <si>
    <t>[104  47 132  51 222 156  80 112 965]</t>
  </si>
  <si>
    <t>SM02</t>
  </si>
  <si>
    <t>[171 124  82  95 610 133 117 156 336]</t>
  </si>
  <si>
    <t>[171 114  93  97 586 154  84 149 376]</t>
  </si>
  <si>
    <t>[171 111  96  92 615 130  84 180 344]</t>
  </si>
  <si>
    <t>[160 112 105  92 559 186  63 153 393]</t>
  </si>
  <si>
    <t>SM03</t>
  </si>
  <si>
    <t>[ 27   8  24   9  49  29  19  21 229]</t>
  </si>
  <si>
    <t>[ 31   8  20   6  47  35  13  43 212]</t>
  </si>
  <si>
    <t>[ 24   8  27   9  41  38  38  25 205]</t>
  </si>
  <si>
    <t>[ 24  10  26   7  49  31  18  30 220]</t>
  </si>
  <si>
    <t>SM04</t>
  </si>
  <si>
    <t>[1170  416 1338  351 2083 1692  926 1321 6863]</t>
  </si>
  <si>
    <t>[1255  374 1294  388 2186 1551  967 1370 6774]</t>
  </si>
  <si>
    <t>[1241  397 1285  330 2123 1672  943 1335 6833]</t>
  </si>
  <si>
    <t>[1218  365 1340  368 2109 1649  878 1298 6934]</t>
  </si>
  <si>
    <t>SM05</t>
  </si>
  <si>
    <t>[25  2  0  6  6  0  2  0  0]</t>
  </si>
  <si>
    <t>[26  1  0  7  5  0  2  0  0]</t>
  </si>
  <si>
    <t>[27  0  0 12  0  0  2  0  0]</t>
  </si>
  <si>
    <t>[26  0  0 11  2  0  1  0  0]</t>
  </si>
  <si>
    <t>SM06</t>
  </si>
  <si>
    <t>[30 18  0 10 60  0  3  2  0]</t>
  </si>
  <si>
    <t>[30 18  0 15 55  0  1  4  0]</t>
  </si>
  <si>
    <t>[26 22  0 15 54  0  4  2  0]</t>
  </si>
  <si>
    <t>[29 18  0 18 51  0  2  4  0]</t>
  </si>
  <si>
    <t>RE02</t>
  </si>
  <si>
    <t>[3729  552 1552  392 4451  991 1432  981 3421]</t>
  </si>
  <si>
    <t>[3733  537 1563  377 4503  954 1462  941 3431]</t>
  </si>
  <si>
    <t>[3736  567 1531  388 4474  971 1516  981 3336]</t>
  </si>
  <si>
    <t>[3786  512 1536  415 4435  983 1441  977 3415]</t>
  </si>
  <si>
    <t>RE04</t>
  </si>
  <si>
    <t>[2686  508  665  498 8150 1258  609 1242 1994]</t>
  </si>
  <si>
    <t>[2635  550  674  418 8332 1156  615 1271 1959]</t>
  </si>
  <si>
    <t>[2536  595  728  423 8348 1135  590 1274 1981]</t>
  </si>
  <si>
    <t>[2606  558  695  464 8281 1160  622 1247 1977]</t>
  </si>
  <si>
    <t>gnd</t>
  </si>
  <si>
    <t>Binary</t>
  </si>
  <si>
    <t>[14  8  8  7]</t>
  </si>
  <si>
    <t>[16  7  7  7]</t>
  </si>
  <si>
    <t>[18  4 13  1]</t>
  </si>
  <si>
    <t>[18  4 11  3]</t>
  </si>
  <si>
    <t>speechLessing</t>
  </si>
  <si>
    <t>[74 19 30 20]</t>
  </si>
  <si>
    <t>[77 16 35 15]</t>
  </si>
  <si>
    <t>[70 22 37 14]</t>
  </si>
  <si>
    <t>[82 10 38 13]</t>
  </si>
  <si>
    <t>LT03</t>
  </si>
  <si>
    <t>historicplays</t>
  </si>
  <si>
    <t>[33  2  9  6]</t>
  </si>
  <si>
    <t>[35  0 15  0]</t>
  </si>
  <si>
    <t>[30  5 13  2]</t>
  </si>
  <si>
    <t>[34  0 16  0]</t>
  </si>
  <si>
    <t>mlsa</t>
  </si>
  <si>
    <t>[23  4  6 12]</t>
  </si>
  <si>
    <t>[18 10  3 14]</t>
  </si>
  <si>
    <t>[21  7  7 10]</t>
  </si>
  <si>
    <t>[25  2  9  8]</t>
  </si>
  <si>
    <t>germeval</t>
  </si>
  <si>
    <t>[1624   97  160  225]</t>
  </si>
  <si>
    <t>[1610  112  165  219]</t>
  </si>
  <si>
    <t>[1597  125  143  241]</t>
  </si>
  <si>
    <t>[1610  112  138  246]</t>
  </si>
  <si>
    <t>corpusRauh</t>
  </si>
  <si>
    <t>[99 20 22 61]</t>
  </si>
  <si>
    <t>[99 20 20 63]</t>
  </si>
  <si>
    <t>[96 23 19 64]</t>
  </si>
  <si>
    <t>[97 21 18 66]</t>
  </si>
  <si>
    <t>gersen</t>
  </si>
  <si>
    <t>[101  21  23  70]</t>
  </si>
  <si>
    <t>[101  20  15  78]</t>
  </si>
  <si>
    <t>[93 28 21 72]</t>
  </si>
  <si>
    <t>[97 24 26 67]</t>
  </si>
  <si>
    <t>gerom</t>
  </si>
  <si>
    <t>[ 7  3  6 12]</t>
  </si>
  <si>
    <t>[ 6  3  1 17]</t>
  </si>
  <si>
    <t>[ 6  3  2 16]</t>
  </si>
  <si>
    <t>[ 6  4  1 16]</t>
  </si>
  <si>
    <t>ompc</t>
  </si>
  <si>
    <t>[397   5   9   2]</t>
  </si>
  <si>
    <t>[401   1   9   1]</t>
  </si>
  <si>
    <t>[395   6   9   2]</t>
  </si>
  <si>
    <t>[397   4   8   3]</t>
  </si>
  <si>
    <t>usage</t>
  </si>
  <si>
    <t>[ 10   2   8 119]</t>
  </si>
  <si>
    <t>[  7   5   4 123]</t>
  </si>
  <si>
    <t>[ 10   3   2 124]</t>
  </si>
  <si>
    <t>[  6   7   1 125]</t>
  </si>
  <si>
    <t>critics</t>
  </si>
  <si>
    <t>[ 36  37  17 162]</t>
  </si>
  <si>
    <t>[ 45  28  23 156]</t>
  </si>
  <si>
    <t>[ 34  38  13 167]</t>
  </si>
  <si>
    <t>[ 48  24  35 145]</t>
  </si>
  <si>
    <t>sb10k</t>
  </si>
  <si>
    <t>[176 106  89 341]</t>
  </si>
  <si>
    <t>[190  93  86 343]</t>
  </si>
  <si>
    <t>[188  95  97 332]</t>
  </si>
  <si>
    <t>[173 109  80 349]</t>
  </si>
  <si>
    <t>potts</t>
  </si>
  <si>
    <t>[210 167 153 685]</t>
  </si>
  <si>
    <t>[197 181 160 677]</t>
  </si>
  <si>
    <t>[201 177 146 691]</t>
  </si>
  <si>
    <t>[200 177 140 697]</t>
  </si>
  <si>
    <t>multiSe</t>
  </si>
  <si>
    <t>[32 27 11 77]</t>
  </si>
  <si>
    <t>[45 14 15 73]</t>
  </si>
  <si>
    <t>[39 21 17 70]</t>
  </si>
  <si>
    <t>[39 20 24 63]</t>
  </si>
  <si>
    <t>gertwittersent</t>
  </si>
  <si>
    <t>[1971  953  808 3317]</t>
  </si>
  <si>
    <t>[2080  843  852 3274]</t>
  </si>
  <si>
    <t>[1962  961  803 3323]</t>
  </si>
  <si>
    <t>[1990  933  826 3299]</t>
  </si>
  <si>
    <t>ironycorpus</t>
  </si>
  <si>
    <t>[26  1 10  2]</t>
  </si>
  <si>
    <t>[25  2 10  2]</t>
  </si>
  <si>
    <t>[25  2  5  7]</t>
  </si>
  <si>
    <t>[23  3 11  2]</t>
  </si>
  <si>
    <t>celeb</t>
  </si>
  <si>
    <t>[33 15 13 57]</t>
  </si>
  <si>
    <t>[25 22  8 62]</t>
  </si>
  <si>
    <t>[35 13 18 51]</t>
  </si>
  <si>
    <t>[38 10 18 51]</t>
  </si>
  <si>
    <t>scare</t>
  </si>
  <si>
    <t>[7474 1276 1095 7655]</t>
  </si>
  <si>
    <t>[7408 1342 1047 7703]</t>
  </si>
  <si>
    <t>[7493 1257 1112 7638]</t>
  </si>
  <si>
    <t>[7399 1351 1135 7615]</t>
  </si>
  <si>
    <t>filmstarts</t>
  </si>
  <si>
    <t>[3027  832  699 9207]</t>
  </si>
  <si>
    <t>[3062  797  704 9202]</t>
  </si>
  <si>
    <t>[2960  899  663 9243]</t>
  </si>
  <si>
    <t>[2974  885  677 9228]</t>
  </si>
  <si>
    <t>RE05</t>
  </si>
  <si>
    <t>amazonreviews</t>
  </si>
  <si>
    <t>[7573 1177 1094 7656]</t>
  </si>
  <si>
    <t>[7483 1267 1125 7625]</t>
  </si>
  <si>
    <t>[7473 1277 1115 7635]</t>
  </si>
  <si>
    <t>[7508 1242 1118 7632]</t>
  </si>
  <si>
    <t xml:space="preserve">Neg ist Neg TN </t>
  </si>
  <si>
    <t>Neg ist Pos FN</t>
  </si>
  <si>
    <t>Pos ist Neg FP</t>
  </si>
  <si>
    <t>Pos ist Pos TP</t>
  </si>
  <si>
    <t>Pos precision</t>
  </si>
  <si>
    <t>Pos recall</t>
  </si>
  <si>
    <t>Pos f1-score</t>
  </si>
  <si>
    <t>Pos support</t>
  </si>
  <si>
    <t>Neg precision</t>
  </si>
  <si>
    <t>Neg recall</t>
  </si>
  <si>
    <t>Neg f1-score</t>
  </si>
  <si>
    <t>Neg support</t>
  </si>
  <si>
    <t>Ge</t>
  </si>
  <si>
    <t>negative precision</t>
  </si>
  <si>
    <t>negative recall</t>
  </si>
  <si>
    <t>negative f1-score</t>
  </si>
  <si>
    <t>negative support</t>
  </si>
  <si>
    <t>Neg is Pos (FN)</t>
  </si>
  <si>
    <t>Neg is Neg (TN)</t>
  </si>
  <si>
    <t>Accuracy Neg</t>
  </si>
  <si>
    <t>positive precision</t>
  </si>
  <si>
    <t>positive recall</t>
  </si>
  <si>
    <t>positive f1-score</t>
  </si>
  <si>
    <t>positive support</t>
  </si>
  <si>
    <t>Pos is Pos (TP)</t>
  </si>
  <si>
    <t>Pos is Neg (FP)</t>
  </si>
  <si>
    <t>Accuracy Pos</t>
  </si>
  <si>
    <t>Neg ist Neg</t>
  </si>
  <si>
    <t>Neg ist Pos</t>
  </si>
  <si>
    <t>Neg ist Neu</t>
  </si>
  <si>
    <t>Pos ist Neg</t>
  </si>
  <si>
    <t>Pos ist Pos</t>
  </si>
  <si>
    <t>Pos ist Neu</t>
  </si>
  <si>
    <t xml:space="preserve">Neu ist Neg </t>
  </si>
  <si>
    <t>Neu ist Pos</t>
  </si>
  <si>
    <t>Neu ist Neu</t>
  </si>
  <si>
    <t>Neu f1-score</t>
  </si>
  <si>
    <t>Neu support</t>
  </si>
  <si>
    <t>Neu precision</t>
  </si>
  <si>
    <t>Neu recall</t>
  </si>
  <si>
    <t>Accurcacy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</si>
</sst>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1" xfId="0" applyFont="1" applyFill="1" applyBorder="1"/>
    <xf numFmtId="0" fontId="0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4" xfId="0" applyFont="1" applyBorder="1"/>
  </cellXfs>
  <cellStyles count="1">
    <cellStyle name="Standard" xfId="0" builtinId="0"/>
  </cellStyles>
  <dxfs count="2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C8EEAE3-5F25-402A-9363-A07875C1654D}" autoFormatId="16" applyNumberFormats="0" applyBorderFormats="0" applyFontFormats="0" applyPatternFormats="0" applyAlignmentFormats="0" applyWidthHeightFormats="0">
  <queryTableRefresh nextId="43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8B6B0BC-FCB7-444A-93B1-2ABB4D7DA4A7}" autoFormatId="16" applyNumberFormats="0" applyBorderFormats="0" applyFontFormats="0" applyPatternFormats="0" applyAlignmentFormats="0" applyWidthHeightFormats="0">
  <queryTableRefresh nextId="52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2 f1-score" tableColumnId="28"/>
      <queryTableField id="29" name="2 support" tableColumnId="29"/>
      <queryTableField id="30" name="2 precision" tableColumnId="30"/>
      <queryTableField id="31" name="2 recall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F4691-C754-41A2-A9AF-1B55F6CDBF4F}" name="MultiDataKFold__2" displayName="MultiDataKFold__2" ref="A1:AN100" tableType="queryTable" totalsRowShown="0">
  <autoFilter ref="A1:AN100" xr:uid="{42BF4691-C754-41A2-A9AF-1B55F6CDBF4F}"/>
  <tableColumns count="40">
    <tableColumn id="1" xr3:uid="{A65130AF-2379-41A5-88EB-BCED0CABAE5B}" uniqueName="1" name="Iteration" queryTableFieldId="1"/>
    <tableColumn id="2" xr3:uid="{B4C2CB17-0FF5-480F-A449-48B22E7BD1AA}" uniqueName="2" name="Shortcut" queryTableFieldId="2" dataDxfId="248"/>
    <tableColumn id="3" xr3:uid="{C761F981-EA23-4935-B16E-19F41D7217F9}" uniqueName="3" name="Name" queryTableFieldId="3" dataDxfId="247"/>
    <tableColumn id="4" xr3:uid="{7B03076F-A3B3-4D03-ACBE-3EF364ADF31F}" uniqueName="4" name="Type" queryTableFieldId="4" dataDxfId="246"/>
    <tableColumn id="5" xr3:uid="{6B0ADED9-9C47-4BD1-84A9-237C42834795}" uniqueName="5" name="Time" queryTableFieldId="5"/>
    <tableColumn id="6" xr3:uid="{4E18D416-33B8-4A1B-B904-B72B186B43C5}" uniqueName="6" name="Total Length" queryTableFieldId="6"/>
    <tableColumn id="7" xr3:uid="{75E38AEE-3AE1-4BDA-83FA-11D07AEB1DF7}" uniqueName="7" name="Training Set" queryTableFieldId="7"/>
    <tableColumn id="8" xr3:uid="{C93FADEB-52EB-47A1-8A13-9828DC5FEEDA}" uniqueName="8" name="Test Set" queryTableFieldId="8"/>
    <tableColumn id="9" xr3:uid="{8BEFC3D3-B9BA-4DE0-8645-C9339AC93E58}" uniqueName="9" name="Accuracy" queryTableFieldId="9"/>
    <tableColumn id="10" xr3:uid="{4070A681-155E-4754-B5BD-F816D667420B}" uniqueName="10" name="Precision Macro" queryTableFieldId="10"/>
    <tableColumn id="11" xr3:uid="{6B4AE82A-29E0-4ECE-BAC1-495033475023}" uniqueName="11" name="Precision Micro" queryTableFieldId="11"/>
    <tableColumn id="12" xr3:uid="{9F2F3190-6CA9-4C19-BDF4-83512C709FB0}" uniqueName="12" name="Precision Binary" queryTableFieldId="12"/>
    <tableColumn id="13" xr3:uid="{9AFD2CC6-EED8-47BE-A25D-79757C56E9A4}" uniqueName="13" name="Recall Macro" queryTableFieldId="13"/>
    <tableColumn id="14" xr3:uid="{DABF8543-3C4E-4DFA-B650-C5C45D52916C}" uniqueName="14" name="Recall Micro" queryTableFieldId="14"/>
    <tableColumn id="15" xr3:uid="{03B32E76-BBBD-4F1F-924E-8178E3159268}" uniqueName="15" name="Recall Binary" queryTableFieldId="15"/>
    <tableColumn id="16" xr3:uid="{03E8115F-72A5-44C3-B677-9AF2B3799429}" uniqueName="16" name="F1 Macro" queryTableFieldId="16"/>
    <tableColumn id="17" xr3:uid="{07AE1538-0530-4BB5-83F3-AF04EFE9A16E}" uniqueName="17" name="F1 Micro" queryTableFieldId="17"/>
    <tableColumn id="18" xr3:uid="{BE0A1B66-3CBC-4ED7-AC81-7CCD5EE018DD}" uniqueName="18" name="F1 Binary" queryTableFieldId="18"/>
    <tableColumn id="19" xr3:uid="{91A2F064-ACBE-46E2-B5C9-1EFD67213A79}" uniqueName="19" name="Matrix" queryTableFieldId="19" dataDxfId="245"/>
    <tableColumn id="37" xr3:uid="{8BA7B5B9-2243-4630-87F5-567DAF48D57D}" uniqueName="37" name="Neg ist Neg TN " queryTableFieldId="37" dataDxfId="244"/>
    <tableColumn id="38" xr3:uid="{BCB8B624-5030-488E-9C3D-284B223D86C9}" uniqueName="38" name="Neg ist Pos FN" queryTableFieldId="38" dataDxfId="243"/>
    <tableColumn id="39" xr3:uid="{08EB0515-7DEA-4623-BF3D-6D0051150F77}" uniqueName="39" name="Pos ist Neg FP" queryTableFieldId="39" dataDxfId="242"/>
    <tableColumn id="40" xr3:uid="{3E18498B-FD02-4A57-8432-B90A645788BC}" uniqueName="40" name="Pos ist Pos TP" queryTableFieldId="40" dataDxfId="241"/>
    <tableColumn id="20" xr3:uid="{4A7D51CC-FC75-4BF8-9C8F-0D8597D934FB}" uniqueName="20" name="Pos precision" queryTableFieldId="20"/>
    <tableColumn id="21" xr3:uid="{7DEB9435-F3F4-4136-B05F-6A0E10DC1EC7}" uniqueName="21" name="Pos recall" queryTableFieldId="21"/>
    <tableColumn id="22" xr3:uid="{A8254BAD-321D-47DF-9587-ECE3615EF9E5}" uniqueName="22" name="Pos f1-score" queryTableFieldId="22"/>
    <tableColumn id="23" xr3:uid="{47AA7FB9-AC37-4347-9E6A-E974F4EBAA11}" uniqueName="23" name="Pos support" queryTableFieldId="23"/>
    <tableColumn id="24" xr3:uid="{D4F5B753-F303-49E1-B3A7-D2123093F061}" uniqueName="24" name="Neg precision" queryTableFieldId="24"/>
    <tableColumn id="25" xr3:uid="{EF6721E6-C627-4A35-98A7-9B76FAE6C2F5}" uniqueName="25" name="Neg recall" queryTableFieldId="25"/>
    <tableColumn id="26" xr3:uid="{2718F25F-720A-4A04-BADD-20E52B3B474B}" uniqueName="26" name="Neg f1-score" queryTableFieldId="26"/>
    <tableColumn id="27" xr3:uid="{22D1E364-22B2-4AE1-A68E-76A0483E31B7}" uniqueName="27" name="Neg support" queryTableFieldId="27"/>
    <tableColumn id="28" xr3:uid="{370CD33C-2A5E-44B8-9FE9-853958A3FB37}" uniqueName="28" name="accuracy accuracy" queryTableFieldId="28"/>
    <tableColumn id="29" xr3:uid="{84AEFFA4-69FA-470D-8824-842674BD37DC}" uniqueName="29" name="macro avg precision" queryTableFieldId="29"/>
    <tableColumn id="30" xr3:uid="{D87EFF5C-182F-40C9-99D2-E70B5A32010D}" uniqueName="30" name="macro avg recall" queryTableFieldId="30"/>
    <tableColumn id="31" xr3:uid="{17A60E58-737A-4166-9B01-6EE6878B846A}" uniqueName="31" name="macro avg f1-score" queryTableFieldId="31"/>
    <tableColumn id="32" xr3:uid="{66D4DB74-4535-40AB-B316-AF4A444275C5}" uniqueName="32" name="macro avg support" queryTableFieldId="32"/>
    <tableColumn id="33" xr3:uid="{D6C75168-B4AD-4523-A8F0-92F70D26BF1D}" uniqueName="33" name="weighted avg precision" queryTableFieldId="33"/>
    <tableColumn id="34" xr3:uid="{037A8903-5917-4CD7-893E-C98A9F88913C}" uniqueName="34" name="weighted avg recall" queryTableFieldId="34"/>
    <tableColumn id="35" xr3:uid="{1DFFCA03-CC4A-49EE-B715-64D66EFF4BAE}" uniqueName="35" name="weighted avg f1-score" queryTableFieldId="35"/>
    <tableColumn id="36" xr3:uid="{DDD8A1D9-8632-4932-91F0-47FBA370FE4A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80F541-BB0D-4B03-966D-C7B79FE70777}" name="Tabelle10" displayName="Tabelle10" ref="A1:L19" totalsRowShown="0" headerRowDxfId="29" dataDxfId="27" headerRowBorderDxfId="28" tableBorderDxfId="26">
  <autoFilter ref="A1:L19" xr:uid="{D480F541-BB0D-4B03-966D-C7B79FE70777}"/>
  <tableColumns count="12">
    <tableColumn id="1" xr3:uid="{AEACA28E-A24E-41F7-BC31-0DA7F0735B6D}" name="Iteration" dataDxfId="25"/>
    <tableColumn id="2" xr3:uid="{11E0ABBE-F038-4EE1-ACD3-A09A5E1145F9}" name="Shortcut" dataDxfId="24"/>
    <tableColumn id="3" xr3:uid="{F635F5D4-535D-4D0B-B295-964D08E3B2F8}" name="Name" dataDxfId="23"/>
    <tableColumn id="4" xr3:uid="{E7EF8F0B-E508-4701-AE48-CEE88CA24B6F}" name="Type" dataDxfId="22"/>
    <tableColumn id="5" xr3:uid="{5971284B-505C-40BA-9DA4-06C457175025}" name="Pos precision" dataDxfId="21"/>
    <tableColumn id="6" xr3:uid="{A1374B18-C154-4C6B-BD4B-6797A7C8DD60}" name="Pos recall" dataDxfId="20"/>
    <tableColumn id="7" xr3:uid="{70F02BC8-C711-4934-8AAC-60E7F0B1F1CB}" name="Pos f1-score" dataDxfId="19"/>
    <tableColumn id="8" xr3:uid="{04A0F59D-18B8-483C-AE24-6869F87E72C4}" name="Pos support" dataDxfId="18"/>
    <tableColumn id="9" xr3:uid="{A16BAFB7-3E3F-47C4-82B0-962D422A13A6}" name="Pos ist Neg" dataDxfId="17"/>
    <tableColumn id="10" xr3:uid="{B9EAD42F-ED8D-47E4-BB0C-C4732A211005}" name="Pos ist Pos" dataDxfId="16"/>
    <tableColumn id="11" xr3:uid="{AE6AAEE5-5B52-465E-9D52-5CAF1E68ECEA}" name="Pos ist Neu" dataDxfId="15"/>
    <tableColumn id="12" xr3:uid="{C4A75792-32CD-41D7-9BB9-8E5CB31094FB}" name="Accuracy Pos">
      <calculatedColumnFormula>J2/(I2+J2+K2)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A1C81CF-7723-422F-9F9B-E041E391B5F2}" name="Tabelle11" displayName="Tabelle11" ref="A1:L19" totalsRowShown="0" headerRowDxfId="14" dataDxfId="12" headerRowBorderDxfId="13" tableBorderDxfId="11">
  <autoFilter ref="A1:L19" xr:uid="{AA1C81CF-7723-422F-9F9B-E041E391B5F2}"/>
  <tableColumns count="12">
    <tableColumn id="1" xr3:uid="{4950085F-E780-4E60-91ED-7A2386C20062}" name="Iteration" dataDxfId="10"/>
    <tableColumn id="2" xr3:uid="{60391275-E5D9-4B59-8B57-767E795F5A5D}" name="Shortcut" dataDxfId="9"/>
    <tableColumn id="3" xr3:uid="{29450D0F-C732-43C5-87F8-2904D9DA5622}" name="Name" dataDxfId="8"/>
    <tableColumn id="4" xr3:uid="{29862A5C-F659-4F4C-92A4-1615EEEEBD0F}" name="Type" dataDxfId="7"/>
    <tableColumn id="5" xr3:uid="{8EBFB541-852B-49B4-92BD-88290D62AE40}" name="Neu f1-score" dataDxfId="6"/>
    <tableColumn id="6" xr3:uid="{6E890E08-D898-427E-AF31-ED231F8164C0}" name="Neu support" dataDxfId="5"/>
    <tableColumn id="7" xr3:uid="{CFB3F22C-4DEF-4F23-A9AD-64B8EBD639AD}" name="Neu precision" dataDxfId="4"/>
    <tableColumn id="8" xr3:uid="{A2D737A7-E6D4-4B7A-BF43-91F98E6E1CD8}" name="Neu recall" dataDxfId="3"/>
    <tableColumn id="9" xr3:uid="{49909732-EDD8-42F3-BFB5-09EC93C3943C}" name="Neu ist Neg " dataDxfId="2"/>
    <tableColumn id="10" xr3:uid="{82D2605E-685B-46DD-AE51-A9240089ABF1}" name="Neu ist Pos" dataDxfId="1"/>
    <tableColumn id="11" xr3:uid="{A8D0B012-7111-4E7F-B10E-298BE26F31A5}" name="Neu ist Neu" dataDxfId="0"/>
    <tableColumn id="12" xr3:uid="{F399F87F-C5DB-432C-A46D-EE4FCBF3CEC3}" name="Accurcacy Neu">
      <calculatedColumnFormula>K2/(K2+J2+I2)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85C161-0B56-4168-95EE-CCFF5E5C03A9}" name="Tabelle3" displayName="Tabelle3" ref="A1:AN21" totalsRowShown="0" headerRowDxfId="240" dataDxfId="239">
  <autoFilter ref="A1:AN21" xr:uid="{9585C161-0B56-4168-95EE-CCFF5E5C03A9}"/>
  <tableColumns count="40">
    <tableColumn id="1" xr3:uid="{B1C766F2-E7C9-4905-A0BC-D8E74991E0DD}" name="Iteration" dataDxfId="238"/>
    <tableColumn id="2" xr3:uid="{D3A8DBDA-9D9F-4F81-80ED-F0F5E3692D53}" name="Shortcut" dataDxfId="237"/>
    <tableColumn id="3" xr3:uid="{210BBF45-3AB2-449C-95A7-EBA0CF74681C}" name="Name" dataDxfId="236"/>
    <tableColumn id="4" xr3:uid="{1216F48C-15C4-4176-84F5-CA2D024A0E98}" name="Type" dataDxfId="235"/>
    <tableColumn id="5" xr3:uid="{13239BBB-9083-49E1-BABA-643EE6DFFC21}" name="Time" dataDxfId="234"/>
    <tableColumn id="6" xr3:uid="{CB82603A-2283-4D3C-AD0D-1EA8B6787E26}" name="Total Length" dataDxfId="233"/>
    <tableColumn id="7" xr3:uid="{5AFEB360-4B7B-4F0F-9611-BE85D6342BBC}" name="Training Set" dataDxfId="232"/>
    <tableColumn id="8" xr3:uid="{46DF7BC2-AB34-4EC6-9968-2E219990C5E0}" name="Test Set" dataDxfId="231"/>
    <tableColumn id="9" xr3:uid="{F5BF2448-230D-45E8-864F-8D5DC2FDD164}" name="Accuracy" dataDxfId="230"/>
    <tableColumn id="10" xr3:uid="{ABC97DB5-3D07-4F58-B7A1-10729574C776}" name="Precision Macro" dataDxfId="229"/>
    <tableColumn id="11" xr3:uid="{558D6E68-1E22-4626-9785-7013221477AE}" name="Precision Micro" dataDxfId="228"/>
    <tableColumn id="12" xr3:uid="{415A70CF-9138-4C39-97F9-4C50873C209E}" name="Precision Binary" dataDxfId="227"/>
    <tableColumn id="13" xr3:uid="{D20AB7F7-A966-4F24-94DD-B85C0A2BEC27}" name="Recall Macro" dataDxfId="226"/>
    <tableColumn id="14" xr3:uid="{EC6EC20D-33AE-48C6-9869-D48D3418280F}" name="Recall Micro" dataDxfId="225"/>
    <tableColumn id="15" xr3:uid="{C07D8E9C-9342-4D40-87EB-A1A8EFF9D210}" name="Recall Binary" dataDxfId="224"/>
    <tableColumn id="16" xr3:uid="{340B4B57-1EED-47A9-8145-6BA45092FF86}" name="F1 Macro" dataDxfId="223"/>
    <tableColumn id="17" xr3:uid="{4C7C7440-EFCB-4902-8D90-DB7D431614F2}" name="F1 Micro" dataDxfId="222"/>
    <tableColumn id="18" xr3:uid="{B22C8821-EF10-47D4-9124-64D59C030061}" name="F1 Binary" dataDxfId="221"/>
    <tableColumn id="19" xr3:uid="{4CC502EE-3E83-4257-8CD2-C29F096B0F70}" name="Matrix" dataDxfId="220"/>
    <tableColumn id="20" xr3:uid="{7FCC7182-D0EC-4DAE-A42E-8116896F7E1F}" name="Neg ist Neg TN " dataDxfId="219"/>
    <tableColumn id="21" xr3:uid="{E141356B-22C6-4C00-A2CF-CA18135776D6}" name="Neg ist Pos FN" dataDxfId="218"/>
    <tableColumn id="22" xr3:uid="{DC9FFD9A-E89F-4B19-97CC-CC8BDE260932}" name="Pos ist Neg FP" dataDxfId="217"/>
    <tableColumn id="23" xr3:uid="{BAFA81BC-B9BF-4302-B8AE-B907373E2508}" name="Pos ist Pos TP" dataDxfId="216"/>
    <tableColumn id="24" xr3:uid="{0749B7E0-7875-4DD5-84CF-21E5A585BE0D}" name="Pos precision" dataDxfId="215"/>
    <tableColumn id="25" xr3:uid="{694BBB42-394C-40DE-B088-C76B9070BB2D}" name="Pos recall" dataDxfId="214"/>
    <tableColumn id="26" xr3:uid="{D521CD72-F1FE-493D-866C-23A753F3F6C8}" name="Pos f1-score" dataDxfId="213"/>
    <tableColumn id="27" xr3:uid="{6E1F3E60-EA6A-403A-B5F4-C92A499C6263}" name="Pos support" dataDxfId="212"/>
    <tableColumn id="28" xr3:uid="{27C943E1-5ED1-40C2-BDEC-CDF002AB2700}" name="Neg precision" dataDxfId="211"/>
    <tableColumn id="29" xr3:uid="{5EF92AE2-CABB-4151-8E22-651A9BACC72B}" name="Neg recall" dataDxfId="210"/>
    <tableColumn id="30" xr3:uid="{33D139E9-A43A-4C2D-B993-C6E6513BD2A0}" name="Neg f1-score" dataDxfId="209"/>
    <tableColumn id="31" xr3:uid="{4F6E2FD6-55BA-468F-AC1C-B0573DE981EC}" name="Neg support" dataDxfId="208"/>
    <tableColumn id="32" xr3:uid="{29B5BCD6-90C6-45C5-A69B-77FD8AD997B3}" name="accuracy accuracy" dataDxfId="207"/>
    <tableColumn id="33" xr3:uid="{7C0C28B8-C2EE-4C18-AA1C-00A58D3A9CEE}" name="macro avg precision" dataDxfId="206"/>
    <tableColumn id="34" xr3:uid="{50458C25-D7EC-4597-9112-D70689160EE3}" name="macro avg recall" dataDxfId="205"/>
    <tableColumn id="35" xr3:uid="{619FBF4F-3D77-4D69-A7FA-467056F7511D}" name="macro avg f1-score" dataDxfId="204"/>
    <tableColumn id="36" xr3:uid="{EC89BAFA-A111-435C-AF42-77072F1C1DDA}" name="macro avg support" dataDxfId="203"/>
    <tableColumn id="37" xr3:uid="{258A0DF1-A4EB-44D0-8C30-6393C1EA951F}" name="weighted avg precision" dataDxfId="202"/>
    <tableColumn id="38" xr3:uid="{FE2D6107-98A0-4018-B9EB-9CE10DF9C9A5}" name="weighted avg recall" dataDxfId="201"/>
    <tableColumn id="39" xr3:uid="{34F14D42-76B3-4090-BB2E-C7CFDE9FFA32}" name="weighted avg f1-score" dataDxfId="200"/>
    <tableColumn id="40" xr3:uid="{DF5C215C-CA94-4C8B-9482-AAA76186905E}" name="weighted avg support" dataDxfId="19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FCDC0C-6C01-45A0-97EE-4DF6DBC2F232}" name="Tabelle4" displayName="Tabelle4" ref="A1:V21" totalsRowShown="0" headerRowDxfId="198" dataDxfId="196" headerRowBorderDxfId="197" tableBorderDxfId="195" totalsRowBorderDxfId="194">
  <autoFilter ref="A1:V21" xr:uid="{E4FCDC0C-6C01-45A0-97EE-4DF6DBC2F232}"/>
  <tableColumns count="22">
    <tableColumn id="1" xr3:uid="{26812643-EBB8-403E-B784-4C2A96C5604B}" name="Iteration" dataDxfId="193"/>
    <tableColumn id="2" xr3:uid="{28C361BA-A6B1-4C57-899F-2A260F646F93}" name="Shortcut" dataDxfId="192"/>
    <tableColumn id="3" xr3:uid="{0370569B-CBAA-452F-B7A7-C645263126F5}" name="Name" dataDxfId="191"/>
    <tableColumn id="4" xr3:uid="{AA76E473-D8EE-4002-B803-8DA29BC399BC}" name="Type" dataDxfId="190"/>
    <tableColumn id="5" xr3:uid="{9D06EB9E-B49D-4A48-9EB9-3FDE388B3DC8}" name="Time" dataDxfId="189"/>
    <tableColumn id="6" xr3:uid="{9F5C91B5-353F-4A28-AD6C-610F646AE06B}" name="Total Length" dataDxfId="188"/>
    <tableColumn id="7" xr3:uid="{935272D5-CFC9-4420-8B53-1824DDB49CE6}" name="Training Set" dataDxfId="187"/>
    <tableColumn id="8" xr3:uid="{E98B688C-D0C6-471D-9678-D90DCB7898D8}" name="Test Set" dataDxfId="186"/>
    <tableColumn id="9" xr3:uid="{D792E5CB-F01C-40FE-89E5-96C54CEFDE13}" name="Neg ist Neg TN " dataDxfId="185"/>
    <tableColumn id="10" xr3:uid="{4A96196B-C50D-43C0-AC19-9D0DCFBB96A1}" name="Neg ist Pos FN" dataDxfId="184"/>
    <tableColumn id="11" xr3:uid="{47BF809F-BC2E-4DA4-9644-41A9C0AC7FCF}" name="Pos ist Neg FP" dataDxfId="183"/>
    <tableColumn id="12" xr3:uid="{76729562-D2FF-4807-972E-DD51E7DBECAA}" name="Pos ist Pos TP" dataDxfId="182"/>
    <tableColumn id="13" xr3:uid="{A4685CCF-BDB2-4868-A5B5-798EC8365E5D}" name="Accuracy" dataDxfId="181"/>
    <tableColumn id="14" xr3:uid="{4EA727E4-B1FD-41A2-B99B-BE4C77FD1E83}" name="Precision Binary" dataDxfId="180"/>
    <tableColumn id="15" xr3:uid="{6DE2CEB3-15AE-4FDE-A665-0DD290F4B8A4}" name="Recall Binary" dataDxfId="179"/>
    <tableColumn id="16" xr3:uid="{3C56687E-B21A-4ED8-872B-5205E1D7A2D1}" name="F1 Binary" dataDxfId="178"/>
    <tableColumn id="17" xr3:uid="{743693BF-6D86-4D2D-8D10-70E29B96748E}" name="macro avg precision" dataDxfId="177"/>
    <tableColumn id="18" xr3:uid="{E9DABAF9-6619-4B5F-9AD1-A03F72AA0859}" name="macro avg recall" dataDxfId="176"/>
    <tableColumn id="19" xr3:uid="{E4C32149-1201-437A-907B-5F06F8026E8E}" name="macro avg f1-score" dataDxfId="175"/>
    <tableColumn id="20" xr3:uid="{BD0E3870-107F-458E-A7E0-A30D39E212D4}" name="weighted avg precision" dataDxfId="174"/>
    <tableColumn id="21" xr3:uid="{A4E41F4F-B2F0-402B-BDEC-50CAFEB14A4B}" name="weighted avg recall" dataDxfId="173"/>
    <tableColumn id="22" xr3:uid="{40ED1BD1-8F81-48D0-A5CF-A88923A33199}" name="weighted avg f1-score" dataDxfId="1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ED664C-88A3-4F58-847E-634A7D2B1082}" name="Tabelle5" displayName="Tabelle5" ref="A1:K21" totalsRowShown="0" headerRowDxfId="171" dataDxfId="169" headerRowBorderDxfId="170" tableBorderDxfId="168">
  <autoFilter ref="A1:K21" xr:uid="{E9ED664C-88A3-4F58-847E-634A7D2B1082}"/>
  <tableColumns count="11">
    <tableColumn id="1" xr3:uid="{6E2C6D8D-1BB7-41CA-87FD-FA47D304B992}" name="Iteration" dataDxfId="167"/>
    <tableColumn id="2" xr3:uid="{B052943B-A51D-40F1-89C8-A9021C78E79C}" name="Shortcut" dataDxfId="166"/>
    <tableColumn id="3" xr3:uid="{97D9B40A-ECD8-4DFF-9CA0-C1BFDBA5869A}" name="Name" dataDxfId="165"/>
    <tableColumn id="4" xr3:uid="{4E1F220E-5761-4ADC-8BFD-58B947EA2E83}" name="Type" dataDxfId="164"/>
    <tableColumn id="5" xr3:uid="{9E227925-618B-467C-BBF1-412D022530ED}" name="negative precision" dataDxfId="163"/>
    <tableColumn id="6" xr3:uid="{5DC01980-1185-4EB5-AD60-46CECC11B016}" name="negative recall" dataDxfId="162"/>
    <tableColumn id="7" xr3:uid="{EB0710FD-CE0A-4323-AC19-3ECC2E5E275D}" name="negative f1-score" dataDxfId="161"/>
    <tableColumn id="8" xr3:uid="{6955F714-137D-40BB-8793-99DFAB05D70F}" name="negative support" dataDxfId="160"/>
    <tableColumn id="9" xr3:uid="{8554B9DE-C78A-4AD7-8ABC-CF3436972EB1}" name="Neg is Pos (FN)" dataDxfId="159"/>
    <tableColumn id="10" xr3:uid="{7F11329B-31B0-4C54-8266-EAFA9F414980}" name="Neg is Neg (TN)" dataDxfId="158"/>
    <tableColumn id="11" xr3:uid="{1C4451FD-B422-4E10-B112-E7D19AC74186}" name="Accuracy Neg">
      <calculatedColumnFormula>J2/(I2+J2)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74A8D3-F860-4579-A484-6A3C861525EE}" name="Tabelle6" displayName="Tabelle6" ref="A1:K21" totalsRowShown="0" headerRowDxfId="157" dataDxfId="155" headerRowBorderDxfId="156" tableBorderDxfId="154">
  <autoFilter ref="A1:K21" xr:uid="{A374A8D3-F860-4579-A484-6A3C861525EE}"/>
  <tableColumns count="11">
    <tableColumn id="1" xr3:uid="{BA119546-4BD2-4D4B-833F-2F0A64491C45}" name="Iteration" dataDxfId="153"/>
    <tableColumn id="2" xr3:uid="{E4E4A3B8-A2A7-4CDA-B8C4-9785DB3CEB98}" name="Shortcut" dataDxfId="152"/>
    <tableColumn id="3" xr3:uid="{6F300873-1B4F-4636-BFCA-71E0B546F523}" name="Name" dataDxfId="151"/>
    <tableColumn id="4" xr3:uid="{F97FA0CC-2B24-4EDB-9172-BC408EE07CBF}" name="Type" dataDxfId="150"/>
    <tableColumn id="5" xr3:uid="{D0AB4910-B505-4E71-802E-3F55D6480299}" name="positive precision" dataDxfId="149"/>
    <tableColumn id="6" xr3:uid="{054CBDC8-7279-4811-939C-46BF40523624}" name="positive recall" dataDxfId="148"/>
    <tableColumn id="7" xr3:uid="{D03F7984-AA7D-400C-AED2-B94AA0EA50B2}" name="positive f1-score" dataDxfId="147"/>
    <tableColumn id="8" xr3:uid="{47A795C4-A509-40DD-8384-DAEA7F722E80}" name="positive support" dataDxfId="146"/>
    <tableColumn id="9" xr3:uid="{FDB2932B-CDB2-4E36-B3F2-EB62CD48BF62}" name="Pos is Pos (TP)" dataDxfId="145"/>
    <tableColumn id="10" xr3:uid="{D3784890-1C92-4B90-83BA-6D26531358CC}" name="Pos is Neg (FP)" dataDxfId="144"/>
    <tableColumn id="11" xr3:uid="{A635554D-D868-4D8C-B127-443994B87384}" name="Accuracy Pos">
      <calculatedColumnFormula>I2/(I2+J2)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D80786-E32D-48D0-BCE4-4AE3076D17B3}" name="MultiDataKFold" displayName="MultiDataKFold" ref="A1:AW91" tableType="queryTable" totalsRowShown="0">
  <autoFilter ref="A1:AW91" xr:uid="{CFD80786-E32D-48D0-BCE4-4AE3076D17B3}"/>
  <tableColumns count="49">
    <tableColumn id="1" xr3:uid="{81DCE905-3105-459A-AB03-B5AB7051CA87}" uniqueName="1" name="Iteration" queryTableFieldId="1"/>
    <tableColumn id="2" xr3:uid="{6D110E85-8FD7-428A-9389-813810B40F7F}" uniqueName="2" name="Shortcut" queryTableFieldId="2" dataDxfId="143"/>
    <tableColumn id="3" xr3:uid="{997A19E7-BBC9-4268-995B-4A84517D8CCA}" uniqueName="3" name="Name" queryTableFieldId="3" dataDxfId="142"/>
    <tableColumn id="4" xr3:uid="{BE89A0B4-D0CC-499D-ACA4-377BF62B01D1}" uniqueName="4" name="Type" queryTableFieldId="4" dataDxfId="141"/>
    <tableColumn id="5" xr3:uid="{AFF4F0F6-8847-4E9F-9F51-6D3F76001AC3}" uniqueName="5" name="Time" queryTableFieldId="5"/>
    <tableColumn id="6" xr3:uid="{30305DE7-1758-498A-A10B-D785562C6FE0}" uniqueName="6" name="Total Length" queryTableFieldId="6"/>
    <tableColumn id="7" xr3:uid="{3E43B931-8CB7-4D78-9F4B-DEE263039C01}" uniqueName="7" name="Training Set" queryTableFieldId="7"/>
    <tableColumn id="8" xr3:uid="{45262159-1291-49ED-B8D4-C929976DD0BE}" uniqueName="8" name="Test Set" queryTableFieldId="8"/>
    <tableColumn id="9" xr3:uid="{FAC363A1-0938-49B7-A127-318D67915410}" uniqueName="9" name="Accuracy" queryTableFieldId="9"/>
    <tableColumn id="10" xr3:uid="{47E84228-FF30-42D5-9A47-3CBBB5402787}" uniqueName="10" name="Precision Macro" queryTableFieldId="10"/>
    <tableColumn id="11" xr3:uid="{64B933C7-AA72-4EDA-843E-73428D132F3A}" uniqueName="11" name="Precision Micro" queryTableFieldId="11"/>
    <tableColumn id="12" xr3:uid="{4C0E33BA-ED56-4889-B162-ADF51F919514}" uniqueName="12" name="Precision Binary" queryTableFieldId="12"/>
    <tableColumn id="13" xr3:uid="{583752CB-352A-4655-954D-74DF7D369889}" uniqueName="13" name="Recall Macro" queryTableFieldId="13"/>
    <tableColumn id="14" xr3:uid="{F5012936-B2BC-438C-A03E-BA35A74A554B}" uniqueName="14" name="Recall Micro" queryTableFieldId="14"/>
    <tableColumn id="15" xr3:uid="{2366625C-651A-4EDD-8C9A-EA590DA6EA6F}" uniqueName="15" name="Recall Binary" queryTableFieldId="15"/>
    <tableColumn id="16" xr3:uid="{4AC9F873-1970-4A64-8C7C-3055789CB47E}" uniqueName="16" name="F1 Macro" queryTableFieldId="16"/>
    <tableColumn id="17" xr3:uid="{4964ECFF-2814-4A1F-AE01-0946C75FAEDA}" uniqueName="17" name="F1 Micro" queryTableFieldId="17"/>
    <tableColumn id="18" xr3:uid="{AC543DA2-01A3-469C-831D-D8336EF24BF3}" uniqueName="18" name="F1 Binary" queryTableFieldId="18"/>
    <tableColumn id="19" xr3:uid="{22A19DE0-CCCD-4C87-ADC5-92EDDC7064CC}" uniqueName="19" name="Matrix" queryTableFieldId="19" dataDxfId="140"/>
    <tableColumn id="41" xr3:uid="{F32650E9-6048-4DEA-ADCA-F96E7D1C3019}" uniqueName="41" name="Neg ist Neg" queryTableFieldId="41" dataDxfId="139"/>
    <tableColumn id="42" xr3:uid="{7F505C57-2DA4-4C8C-8A36-9E487EB82974}" uniqueName="42" name="Neg ist Pos" queryTableFieldId="42" dataDxfId="138"/>
    <tableColumn id="43" xr3:uid="{D8051A9C-5249-4A51-85A3-8A45433F351E}" uniqueName="43" name="Neg ist Neu" queryTableFieldId="43" dataDxfId="137"/>
    <tableColumn id="44" xr3:uid="{FBF91AEE-ADF1-43B7-B64F-CFAA6D6AECA9}" uniqueName="44" name="Pos ist Neg" queryTableFieldId="44" dataDxfId="136"/>
    <tableColumn id="45" xr3:uid="{10EEAD56-0B6E-4527-960A-F71219EDDB3D}" uniqueName="45" name="Pos ist Pos" queryTableFieldId="45" dataDxfId="135"/>
    <tableColumn id="46" xr3:uid="{B5BC48FC-B0A6-4FDA-8AD3-B6BF488BD7D8}" uniqueName="46" name="Pos ist Neu" queryTableFieldId="46" dataDxfId="134"/>
    <tableColumn id="47" xr3:uid="{928478AC-F0FF-4047-A10D-159ADF0D0118}" uniqueName="47" name="Neu ist Neg " queryTableFieldId="47" dataDxfId="133"/>
    <tableColumn id="48" xr3:uid="{66BED4FB-D1DF-4B37-BDA3-3A0DD4647E30}" uniqueName="48" name="Neu ist Pos" queryTableFieldId="48" dataDxfId="132"/>
    <tableColumn id="49" xr3:uid="{FCEF2824-0F64-4976-90B9-88DB0AB011A2}" uniqueName="49" name="Neu ist Neu" queryTableFieldId="49" dataDxfId="131"/>
    <tableColumn id="20" xr3:uid="{D05F1E0B-C243-4D14-8998-F5A883F63516}" uniqueName="20" name="Pos precision" queryTableFieldId="20"/>
    <tableColumn id="21" xr3:uid="{919DE2D2-DF3E-4600-8DEC-FD807B3BFF5B}" uniqueName="21" name="Pos recall" queryTableFieldId="21"/>
    <tableColumn id="22" xr3:uid="{BCA5051D-86E2-4C82-BEAF-85EEAEBF7EB0}" uniqueName="22" name="Pos f1-score" queryTableFieldId="22"/>
    <tableColumn id="23" xr3:uid="{9F4B4715-BA2A-4B7D-88D4-801D37DC4C49}" uniqueName="23" name="Pos support" queryTableFieldId="23"/>
    <tableColumn id="24" xr3:uid="{5CAC547A-3978-4188-81BB-D08341246B86}" uniqueName="24" name="Neg precision" queryTableFieldId="24"/>
    <tableColumn id="25" xr3:uid="{24EBEE88-475B-4E03-A920-268A47BDF36D}" uniqueName="25" name="Neg recall" queryTableFieldId="25"/>
    <tableColumn id="26" xr3:uid="{18BCD0E5-ED7E-4A33-AD65-D567280F527C}" uniqueName="26" name="Neg f1-score" queryTableFieldId="26"/>
    <tableColumn id="27" xr3:uid="{A4796948-CF67-4127-BCCE-38DF41400D14}" uniqueName="27" name="Neg support" queryTableFieldId="27"/>
    <tableColumn id="28" xr3:uid="{9EA2E500-6585-431C-B2B9-5243269FAF08}" uniqueName="28" name="Neu f1-score" queryTableFieldId="28"/>
    <tableColumn id="29" xr3:uid="{27B78056-CB51-42C8-854D-C197685FE233}" uniqueName="29" name="Neu support" queryTableFieldId="29"/>
    <tableColumn id="30" xr3:uid="{2A024A89-1422-4C7B-9834-453D5D768ED5}" uniqueName="30" name="Neu precision" queryTableFieldId="30"/>
    <tableColumn id="31" xr3:uid="{D2D8E24B-18B0-40D5-AE8B-2E5AD5F1BF42}" uniqueName="31" name="Neu recall" queryTableFieldId="31"/>
    <tableColumn id="32" xr3:uid="{61DA822D-9389-4E28-808A-53CB2A88CF30}" uniqueName="32" name="accuracy accuracy" queryTableFieldId="32"/>
    <tableColumn id="33" xr3:uid="{B4903D47-BD1A-4127-9109-89002906F844}" uniqueName="33" name="macro avg precision" queryTableFieldId="33"/>
    <tableColumn id="34" xr3:uid="{D13E9385-77D4-4DD3-AD20-E40BC24B6719}" uniqueName="34" name="macro avg recall" queryTableFieldId="34"/>
    <tableColumn id="35" xr3:uid="{CDF2A376-C9DE-4320-BB31-7374662DBF70}" uniqueName="35" name="macro avg f1-score" queryTableFieldId="35"/>
    <tableColumn id="36" xr3:uid="{F507694D-66D7-431D-91AD-8AEDDB3F5B62}" uniqueName="36" name="macro avg support" queryTableFieldId="36"/>
    <tableColumn id="37" xr3:uid="{45928264-E67D-41EC-BF3E-4D25EB889138}" uniqueName="37" name="weighted avg precision" queryTableFieldId="37"/>
    <tableColumn id="38" xr3:uid="{27690D24-488D-4105-8229-AC9984D722CE}" uniqueName="38" name="weighted avg recall" queryTableFieldId="38"/>
    <tableColumn id="39" xr3:uid="{9D437BD3-8AE0-4731-A177-0A5EC38B458A}" uniqueName="39" name="weighted avg f1-score" queryTableFieldId="39"/>
    <tableColumn id="40" xr3:uid="{A724B574-6B01-4E42-9DDB-82FDBDD44560}" uniqueName="40" name="weighted avg support" queryTableFieldId="4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0522D4-09A9-475A-8E9C-C82BF3C58880}" name="Tabelle7" displayName="Tabelle7" ref="A1:AW19" totalsRowShown="0" headerRowDxfId="130" dataDxfId="129">
  <autoFilter ref="A1:AW19" xr:uid="{580522D4-09A9-475A-8E9C-C82BF3C58880}"/>
  <tableColumns count="49">
    <tableColumn id="1" xr3:uid="{7DA9793B-5EE9-4E98-A76C-F1024163FD79}" name="Iteration" dataDxfId="128"/>
    <tableColumn id="2" xr3:uid="{989125FF-390E-43FE-88D5-B020E1B78219}" name="Shortcut" dataDxfId="127"/>
    <tableColumn id="3" xr3:uid="{49C24F84-D94B-482F-936A-03735B65B55F}" name="Name" dataDxfId="126"/>
    <tableColumn id="4" xr3:uid="{DD4F3024-E6B6-4E1C-886D-EFB40F8AF1DD}" name="Type" dataDxfId="125"/>
    <tableColumn id="5" xr3:uid="{F1FB25D8-EE78-48D3-B5C4-EF1AC7EDE692}" name="Time" dataDxfId="124"/>
    <tableColumn id="6" xr3:uid="{120CEC73-4E50-4C6E-8FF1-19975117ED36}" name="Total Length" dataDxfId="123"/>
    <tableColumn id="7" xr3:uid="{7BD01DBF-999E-47F1-9CEE-89204D7F0AFB}" name="Training Set" dataDxfId="122"/>
    <tableColumn id="8" xr3:uid="{A30A837B-593F-4EC1-97A8-21F3F8500685}" name="Test Set" dataDxfId="121"/>
    <tableColumn id="9" xr3:uid="{AB9337FD-41E6-4AEC-BCAA-467E3AC456F9}" name="Accuracy" dataDxfId="120"/>
    <tableColumn id="10" xr3:uid="{60C79054-52E2-4FDD-8348-172771AE11FF}" name="Precision Macro" dataDxfId="119"/>
    <tableColumn id="11" xr3:uid="{4FAFFDEC-0DCD-4E3C-8C02-59B8C7FDC272}" name="Precision Micro" dataDxfId="118"/>
    <tableColumn id="12" xr3:uid="{4992E7E5-A32F-4743-BD54-91F7AE189F34}" name="Precision Binary" dataDxfId="117"/>
    <tableColumn id="13" xr3:uid="{95E22DEB-509C-4AC1-9412-B0B0FA86362D}" name="Recall Macro" dataDxfId="116"/>
    <tableColumn id="14" xr3:uid="{63A22B3D-D6FE-4981-A4D4-CC979B3ECB65}" name="Recall Micro" dataDxfId="115"/>
    <tableColumn id="15" xr3:uid="{F73D6945-B54E-4ED7-9919-6AA6608FB0C8}" name="Recall Binary" dataDxfId="114"/>
    <tableColumn id="16" xr3:uid="{A2B4260E-E735-4DF4-8AD7-40E882385697}" name="F1 Macro" dataDxfId="113"/>
    <tableColumn id="17" xr3:uid="{2C57C444-5964-4D81-B88A-12DA5E2F622A}" name="F1 Micro" dataDxfId="112"/>
    <tableColumn id="18" xr3:uid="{AF878DE8-4551-489A-91DA-209916EAE449}" name="F1 Binary" dataDxfId="111"/>
    <tableColumn id="19" xr3:uid="{49CB1A83-7A99-415B-AE57-5D3CCED77B1A}" name="Matrix" dataDxfId="110"/>
    <tableColumn id="20" xr3:uid="{1FACA2C1-F4D5-4087-907E-8998157E516C}" name="Neg ist Neg" dataDxfId="109"/>
    <tableColumn id="21" xr3:uid="{7F7C5CAF-4254-40F3-A83D-2CB77E639FDB}" name="Neg ist Pos" dataDxfId="108"/>
    <tableColumn id="22" xr3:uid="{E7E51F50-7EA1-4E98-8AF4-55C6B77FCDBD}" name="Neg ist Neu" dataDxfId="107"/>
    <tableColumn id="23" xr3:uid="{2C3DAF07-186A-467E-BAD3-9567C4AD7EFD}" name="Pos ist Neg" dataDxfId="106"/>
    <tableColumn id="24" xr3:uid="{708D1CAC-6670-4B94-AF20-32DB8B9D0D24}" name="Pos ist Pos" dataDxfId="105"/>
    <tableColumn id="25" xr3:uid="{9696FCC3-24D7-493D-ACF4-04CF23A77657}" name="Pos ist Neu" dataDxfId="104"/>
    <tableColumn id="26" xr3:uid="{87C59F01-3740-46A0-BC7A-1776F22A23C9}" name="Neu ist Neg " dataDxfId="103"/>
    <tableColumn id="27" xr3:uid="{3C0A55D1-E1F0-4799-879B-648ACC098C34}" name="Neu ist Pos" dataDxfId="102"/>
    <tableColumn id="28" xr3:uid="{DC926FC3-5DDE-45A0-A7EA-080A0CE343B2}" name="Neu ist Neu" dataDxfId="101"/>
    <tableColumn id="29" xr3:uid="{98C30F15-F382-4C11-AD4E-4CAEB08715F0}" name="Pos precision" dataDxfId="100"/>
    <tableColumn id="30" xr3:uid="{B9DE792D-C50C-48F9-BE0D-CD057E80FCAB}" name="Pos recall" dataDxfId="99"/>
    <tableColumn id="31" xr3:uid="{109EF5F6-1BB7-4344-943A-7DFBF7E4F866}" name="Pos f1-score" dataDxfId="98"/>
    <tableColumn id="32" xr3:uid="{B1E7A347-775E-4E7F-97DA-2CA7E76EF330}" name="Pos support" dataDxfId="97"/>
    <tableColumn id="33" xr3:uid="{BD519447-024D-4C73-AB99-C926F559E307}" name="Neg precision" dataDxfId="96"/>
    <tableColumn id="34" xr3:uid="{77639823-0914-4CC2-977D-F2AB1D023920}" name="Neg recall" dataDxfId="95"/>
    <tableColumn id="35" xr3:uid="{E8857EDA-50AD-456D-A8F2-29BD53989772}" name="Neg f1-score" dataDxfId="94"/>
    <tableColumn id="36" xr3:uid="{4F3977D6-3497-4DE1-BF41-3EF7F7523689}" name="Neg support" dataDxfId="93"/>
    <tableColumn id="37" xr3:uid="{16B26BCF-C920-4063-96CF-19D9ACE2DC46}" name="Neu f1-score" dataDxfId="92"/>
    <tableColumn id="38" xr3:uid="{3C6122DD-C7A7-469F-AE43-1CC9A7290646}" name="Neu support" dataDxfId="91"/>
    <tableColumn id="39" xr3:uid="{2C87E2C2-4412-4773-B798-7EF047336B06}" name="Neu precision" dataDxfId="90"/>
    <tableColumn id="40" xr3:uid="{8BB6C5B8-4B77-41F2-A891-61742387F82F}" name="Neu recall" dataDxfId="89"/>
    <tableColumn id="41" xr3:uid="{A369544D-929F-4519-819D-1935E4E7505C}" name="accuracy accuracy" dataDxfId="88"/>
    <tableColumn id="42" xr3:uid="{8CE3F2EC-8F2B-4C22-8A9A-18BCECCF0318}" name="macro avg precision" dataDxfId="87"/>
    <tableColumn id="43" xr3:uid="{6693E9D4-CCAE-430C-9634-B9C4D8FE4619}" name="macro avg recall" dataDxfId="86"/>
    <tableColumn id="44" xr3:uid="{A828F504-653B-4E7F-83AD-5896B8764FC3}" name="macro avg f1-score" dataDxfId="85"/>
    <tableColumn id="45" xr3:uid="{EDA59BD0-9D44-463E-BA28-94D0D6CA1AFA}" name="macro avg support" dataDxfId="84"/>
    <tableColumn id="46" xr3:uid="{CCD0425E-5E1B-4DA6-95AC-B59F73755532}" name="weighted avg precision" dataDxfId="83"/>
    <tableColumn id="47" xr3:uid="{A935AC3C-5548-41C1-9561-0B714D74A766}" name="weighted avg recall" dataDxfId="82"/>
    <tableColumn id="48" xr3:uid="{11FBA3AE-DA3D-4FE5-81DF-2C29FCD9B839}" name="weighted avg f1-score" dataDxfId="81"/>
    <tableColumn id="49" xr3:uid="{1E2A989F-21FF-456B-ABB7-BB3C885654B5}" name="weighted avg support" dataDxfId="8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0825F6-1069-4B68-BCD4-B491DE493AA7}" name="Tabelle8" displayName="Tabelle8" ref="A1:AD19" totalsRowShown="0" headerRowDxfId="79" dataDxfId="77" headerRowBorderDxfId="78" tableBorderDxfId="76" totalsRowBorderDxfId="75">
  <autoFilter ref="A1:AD19" xr:uid="{210825F6-1069-4B68-BCD4-B491DE493AA7}"/>
  <tableColumns count="30">
    <tableColumn id="1" xr3:uid="{3DB67B41-9860-4A99-9294-B0C3ABE7DCB1}" name="Iteration" dataDxfId="74"/>
    <tableColumn id="2" xr3:uid="{1152176C-4751-43CC-BBEA-165524EB2A65}" name="Shortcut" dataDxfId="73"/>
    <tableColumn id="3" xr3:uid="{7D7D0EB8-A4B8-42BC-9013-23AFD60754F8}" name="Name" dataDxfId="72"/>
    <tableColumn id="4" xr3:uid="{34143E78-17F1-49BD-B5FA-A04F58A0B747}" name="Type" dataDxfId="71"/>
    <tableColumn id="5" xr3:uid="{70673977-2171-47A7-8592-DF25DF4140CA}" name="Time" dataDxfId="70"/>
    <tableColumn id="6" xr3:uid="{BDA9A29B-D589-485F-86E4-34ECED987B7C}" name="Total Length" dataDxfId="69"/>
    <tableColumn id="7" xr3:uid="{FD8CB8C1-DB2F-46B0-9829-17214146374E}" name="Training Set" dataDxfId="68"/>
    <tableColumn id="8" xr3:uid="{6A29E4E6-5E19-48B2-B679-F0F058D0E9E2}" name="Test Set" dataDxfId="67"/>
    <tableColumn id="9" xr3:uid="{59862DAC-5B56-4E62-A743-F3EBE46F8D50}" name="Neg ist Neg" dataDxfId="66"/>
    <tableColumn id="10" xr3:uid="{E50F8723-7551-43DA-8311-D5BC29FC079A}" name="Neg ist Pos" dataDxfId="65"/>
    <tableColumn id="11" xr3:uid="{83F9D782-CE9F-4768-B367-5FF2F2A218F7}" name="Neg ist Neu" dataDxfId="64"/>
    <tableColumn id="12" xr3:uid="{91F776DA-6AF3-4711-88AD-43DEE4D7791C}" name="Pos ist Neg" dataDxfId="63"/>
    <tableColumn id="13" xr3:uid="{C4CF7107-E608-4675-9893-798F10BEA9FD}" name="Pos ist Pos" dataDxfId="62"/>
    <tableColumn id="14" xr3:uid="{D4E6CF29-1DE3-4C24-84A5-F289C0449BF8}" name="Pos ist Neu" dataDxfId="61"/>
    <tableColumn id="15" xr3:uid="{DC69940D-D6CC-4C8A-B0D1-148025A3949F}" name="Neu ist Neg " dataDxfId="60"/>
    <tableColumn id="16" xr3:uid="{8AAEC4A6-2FB7-4FC7-ACA5-FE9C544E4919}" name="Neu ist Pos" dataDxfId="59"/>
    <tableColumn id="17" xr3:uid="{2B21F523-00F3-410B-8032-56342C6969AB}" name="Neu ist Neu" dataDxfId="58"/>
    <tableColumn id="18" xr3:uid="{A6D89668-4CFD-4190-9047-4F04127671E1}" name="Accuracy" dataDxfId="57"/>
    <tableColumn id="19" xr3:uid="{AEA8574C-B26D-4FEB-9D22-9001CDE3BCD8}" name="Precision Macro" dataDxfId="56"/>
    <tableColumn id="20" xr3:uid="{D05BC287-7204-4E8C-A0FD-795D1D63F056}" name="Precision Micro" dataDxfId="55"/>
    <tableColumn id="21" xr3:uid="{CC66749A-0CAD-40BA-BF71-8D74FD8F1687}" name="Recall Macro" dataDxfId="54"/>
    <tableColumn id="22" xr3:uid="{564E2613-C6EF-4DFB-8ED9-6F2ACB95DA52}" name="Recall Micro" dataDxfId="53"/>
    <tableColumn id="23" xr3:uid="{DDA3E846-230C-47D3-9540-D6030F91A6E2}" name="F1 Macro" dataDxfId="52"/>
    <tableColumn id="24" xr3:uid="{18C03863-0E3E-4C0F-AE95-E3DA891768C3}" name="F1 Micro" dataDxfId="51"/>
    <tableColumn id="25" xr3:uid="{64AE2FA1-3F6D-453B-AA07-968DB21F0F9C}" name="macro avg precision" dataDxfId="50"/>
    <tableColumn id="26" xr3:uid="{C6C10FA9-E556-4E71-9D16-1FCB3805D8B0}" name="macro avg recall" dataDxfId="49"/>
    <tableColumn id="27" xr3:uid="{57C734E8-9340-4856-9285-A9783EE5160D}" name="macro avg f1-score" dataDxfId="48"/>
    <tableColumn id="28" xr3:uid="{D47F2854-CB2B-43CF-BED0-F6E3037EB964}" name="weighted avg precision" dataDxfId="47"/>
    <tableColumn id="29" xr3:uid="{F11350D2-C2A8-4049-8DC0-3E82644DA7B0}" name="weighted avg recall" dataDxfId="46"/>
    <tableColumn id="30" xr3:uid="{F43D7581-BA9B-4A43-9862-8BED70BFB6E8}" name="weighted avg f1-score" dataDxfId="4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1C682F-EAB0-45D4-BA06-45D1A0C490D1}" name="Tabelle9" displayName="Tabelle9" ref="A1:L19" totalsRowShown="0" headerRowDxfId="44" dataDxfId="42" headerRowBorderDxfId="43" tableBorderDxfId="41">
  <autoFilter ref="A1:L19" xr:uid="{FF1C682F-EAB0-45D4-BA06-45D1A0C490D1}"/>
  <tableColumns count="12">
    <tableColumn id="1" xr3:uid="{E5D8F1D1-39B2-4695-9B4A-3CC02B90EC50}" name="Iteration" dataDxfId="40"/>
    <tableColumn id="2" xr3:uid="{ECAAFAC8-943C-4883-B20E-0A929EA65BE0}" name="Shortcut" dataDxfId="39"/>
    <tableColumn id="3" xr3:uid="{6910EBC5-7DEF-4432-BC58-43898D249DD8}" name="Name" dataDxfId="38"/>
    <tableColumn id="4" xr3:uid="{2C4014B5-154D-4A25-9406-5F53E657F8F0}" name="Type" dataDxfId="37"/>
    <tableColumn id="5" xr3:uid="{BB31E975-E90C-4A82-A545-311746AA4FE0}" name="Neg precision" dataDxfId="36"/>
    <tableColumn id="6" xr3:uid="{A2068479-57BD-49B1-9313-0D57C7FE097E}" name="Neg recall" dataDxfId="35"/>
    <tableColumn id="7" xr3:uid="{F938FBA2-4A24-436F-A98E-88F8493CAE75}" name="Neg f1-score" dataDxfId="34"/>
    <tableColumn id="8" xr3:uid="{DEC5E701-7995-4C11-90BF-219F849E9D4E}" name="Neg support" dataDxfId="33"/>
    <tableColumn id="9" xr3:uid="{C4CEA8EC-AC5D-4220-A70F-28CA3F80456B}" name="Neg ist Neg" dataDxfId="32"/>
    <tableColumn id="10" xr3:uid="{A9454793-97EA-4C73-A4A2-6402D8B1C6F5}" name="Neg ist Pos" dataDxfId="31"/>
    <tableColumn id="11" xr3:uid="{CEF40D7F-4CA6-4540-A488-BDA079779C68}" name="Neg ist Neu" dataDxfId="30"/>
    <tableColumn id="12" xr3:uid="{E3050F68-C450-47B0-9420-831355FE18D5}" name="Accuracy Neg">
      <calculatedColumnFormula>I2/(I2+J2+K2)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48F7-78E2-4F7F-81F1-5A46FE15C8BB}">
  <dimension ref="A1:AN101"/>
  <sheetViews>
    <sheetView topLeftCell="A67" zoomScale="130" zoomScaleNormal="130" workbookViewId="0">
      <selection activeCell="A101" activeCellId="20" sqref="A1:XFD1 A6:XFD6 A11:XFD11 A16:XFD16 A21:XFD21 A26:XFD26 A31:XFD31 A36:XFD36 A41:XFD41 A46:XFD46 A51:XFD51 A56:XFD56 A61:XFD61 A66:XFD66 A71:XFD71 A76:XFD76 A81:XFD81 A86:XFD86 A91:XFD91 A96:XFD96 A101:XFD10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4.85546875" bestFit="1" customWidth="1"/>
    <col min="4" max="4" width="7.5703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9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8.7109375" bestFit="1" customWidth="1"/>
    <col min="27" max="27" width="20.85546875" bestFit="1" customWidth="1"/>
    <col min="28" max="28" width="17.42578125" bestFit="1" customWidth="1"/>
    <col min="29" max="29" width="19.85546875" bestFit="1" customWidth="1"/>
    <col min="30" max="30" width="19.5703125" bestFit="1" customWidth="1"/>
    <col min="31" max="31" width="24" bestFit="1" customWidth="1"/>
    <col min="32" max="32" width="20.5703125" bestFit="1" customWidth="1"/>
    <col min="33" max="33" width="22.85546875" bestFit="1" customWidth="1"/>
    <col min="34" max="34" width="22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222</v>
      </c>
      <c r="U1" t="s">
        <v>223</v>
      </c>
      <c r="V1" t="s">
        <v>224</v>
      </c>
      <c r="W1" t="s">
        <v>225</v>
      </c>
      <c r="X1" t="s">
        <v>226</v>
      </c>
      <c r="Y1" t="s">
        <v>227</v>
      </c>
      <c r="Z1" t="s">
        <v>228</v>
      </c>
      <c r="AA1" t="s">
        <v>229</v>
      </c>
      <c r="AB1" t="s">
        <v>230</v>
      </c>
      <c r="AC1" t="s">
        <v>231</v>
      </c>
      <c r="AD1" t="s">
        <v>232</v>
      </c>
      <c r="AE1" t="s">
        <v>233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5">
      <c r="A2">
        <v>1</v>
      </c>
      <c r="B2" s="1" t="s">
        <v>29</v>
      </c>
      <c r="C2" s="1" t="s">
        <v>119</v>
      </c>
      <c r="D2" s="1" t="s">
        <v>120</v>
      </c>
      <c r="E2">
        <v>8.72340989112854</v>
      </c>
      <c r="F2">
        <v>146</v>
      </c>
      <c r="G2">
        <v>109</v>
      </c>
      <c r="H2">
        <v>37</v>
      </c>
      <c r="I2">
        <v>0.56756756756756754</v>
      </c>
      <c r="J2">
        <v>0</v>
      </c>
      <c r="K2">
        <v>0</v>
      </c>
      <c r="L2">
        <v>0.46666666666666667</v>
      </c>
      <c r="M2">
        <v>0</v>
      </c>
      <c r="N2">
        <v>0</v>
      </c>
      <c r="O2">
        <v>0.46666666666666667</v>
      </c>
      <c r="P2">
        <v>0</v>
      </c>
      <c r="Q2">
        <v>0</v>
      </c>
      <c r="R2">
        <v>0.46666666666666667</v>
      </c>
      <c r="S2" s="1" t="s">
        <v>121</v>
      </c>
      <c r="T2" s="1">
        <v>14</v>
      </c>
      <c r="U2" s="1">
        <v>8</v>
      </c>
      <c r="V2" s="1">
        <v>8</v>
      </c>
      <c r="W2" s="1">
        <v>7</v>
      </c>
      <c r="X2">
        <v>0.46666666666666667</v>
      </c>
      <c r="Y2">
        <v>0.46666666666666667</v>
      </c>
      <c r="Z2">
        <v>0.46666666666666667</v>
      </c>
      <c r="AA2">
        <v>15</v>
      </c>
      <c r="AB2">
        <v>0.63636363636363635</v>
      </c>
      <c r="AC2">
        <v>0.63636363636363635</v>
      </c>
      <c r="AD2">
        <v>0.63636363636363635</v>
      </c>
      <c r="AE2">
        <v>22</v>
      </c>
      <c r="AF2">
        <v>0.56756756756756754</v>
      </c>
      <c r="AG2">
        <v>0.55151515151515151</v>
      </c>
      <c r="AH2">
        <v>0.55151515151515151</v>
      </c>
      <c r="AI2">
        <v>0.55151515151515151</v>
      </c>
      <c r="AJ2">
        <v>37</v>
      </c>
      <c r="AK2">
        <v>0.56756756756756754</v>
      </c>
      <c r="AL2">
        <v>0.56756756756756754</v>
      </c>
      <c r="AM2">
        <v>0.56756756756756754</v>
      </c>
      <c r="AN2">
        <v>37</v>
      </c>
    </row>
    <row r="3" spans="1:40" x14ac:dyDescent="0.25">
      <c r="A3">
        <v>2</v>
      </c>
      <c r="B3" s="1" t="s">
        <v>29</v>
      </c>
      <c r="C3" s="1" t="s">
        <v>119</v>
      </c>
      <c r="D3" s="1" t="s">
        <v>120</v>
      </c>
      <c r="E3">
        <v>6.0509262084960938</v>
      </c>
      <c r="F3">
        <v>146</v>
      </c>
      <c r="G3">
        <v>109</v>
      </c>
      <c r="H3">
        <v>37</v>
      </c>
      <c r="I3">
        <v>0.6216216216216216</v>
      </c>
      <c r="J3">
        <v>0</v>
      </c>
      <c r="K3">
        <v>0</v>
      </c>
      <c r="L3">
        <v>0.5</v>
      </c>
      <c r="M3">
        <v>0</v>
      </c>
      <c r="N3">
        <v>0</v>
      </c>
      <c r="O3">
        <v>0.5</v>
      </c>
      <c r="P3">
        <v>0</v>
      </c>
      <c r="Q3">
        <v>0</v>
      </c>
      <c r="R3">
        <v>0.5</v>
      </c>
      <c r="S3" s="1" t="s">
        <v>122</v>
      </c>
      <c r="T3" s="1">
        <v>16</v>
      </c>
      <c r="U3" s="1">
        <v>7</v>
      </c>
      <c r="V3" s="1">
        <v>7</v>
      </c>
      <c r="W3" s="1">
        <v>7</v>
      </c>
      <c r="X3">
        <v>0.5</v>
      </c>
      <c r="Y3">
        <v>0.5</v>
      </c>
      <c r="Z3">
        <v>0.5</v>
      </c>
      <c r="AA3">
        <v>14</v>
      </c>
      <c r="AB3">
        <v>0.69565217391304346</v>
      </c>
      <c r="AC3">
        <v>0.69565217391304346</v>
      </c>
      <c r="AD3">
        <v>0.69565217391304346</v>
      </c>
      <c r="AE3">
        <v>23</v>
      </c>
      <c r="AF3">
        <v>0.6216216216216216</v>
      </c>
      <c r="AG3">
        <v>0.59782608695652173</v>
      </c>
      <c r="AH3">
        <v>0.59782608695652173</v>
      </c>
      <c r="AI3">
        <v>0.59782608695652173</v>
      </c>
      <c r="AJ3">
        <v>37</v>
      </c>
      <c r="AK3">
        <v>0.6216216216216216</v>
      </c>
      <c r="AL3">
        <v>0.6216216216216216</v>
      </c>
      <c r="AM3">
        <v>0.6216216216216216</v>
      </c>
      <c r="AN3">
        <v>37</v>
      </c>
    </row>
    <row r="4" spans="1:40" x14ac:dyDescent="0.25">
      <c r="A4">
        <v>3</v>
      </c>
      <c r="B4" s="1" t="s">
        <v>29</v>
      </c>
      <c r="C4" s="1" t="s">
        <v>119</v>
      </c>
      <c r="D4" s="1" t="s">
        <v>120</v>
      </c>
      <c r="E4">
        <v>5.940718412399292</v>
      </c>
      <c r="F4">
        <v>146</v>
      </c>
      <c r="G4">
        <v>110</v>
      </c>
      <c r="H4">
        <v>36</v>
      </c>
      <c r="I4">
        <v>0.52777777777777779</v>
      </c>
      <c r="J4">
        <v>0</v>
      </c>
      <c r="K4">
        <v>0</v>
      </c>
      <c r="L4">
        <v>0.2</v>
      </c>
      <c r="M4">
        <v>0</v>
      </c>
      <c r="N4">
        <v>0</v>
      </c>
      <c r="O4">
        <v>7.1428571428571397E-2</v>
      </c>
      <c r="P4">
        <v>0</v>
      </c>
      <c r="Q4">
        <v>0</v>
      </c>
      <c r="R4">
        <v>0.10526315789473679</v>
      </c>
      <c r="S4" s="1" t="s">
        <v>123</v>
      </c>
      <c r="T4" s="1">
        <v>18</v>
      </c>
      <c r="U4" s="1">
        <v>4</v>
      </c>
      <c r="V4" s="1">
        <v>13</v>
      </c>
      <c r="W4" s="1">
        <v>1</v>
      </c>
      <c r="X4">
        <v>0.2</v>
      </c>
      <c r="Y4">
        <v>7.1428571428571397E-2</v>
      </c>
      <c r="Z4">
        <v>0.10526315789473679</v>
      </c>
      <c r="AA4">
        <v>14</v>
      </c>
      <c r="AB4">
        <v>0.58064516129032262</v>
      </c>
      <c r="AC4">
        <v>0.81818181818181823</v>
      </c>
      <c r="AD4">
        <v>0.679245283018868</v>
      </c>
      <c r="AE4">
        <v>22</v>
      </c>
      <c r="AF4">
        <v>0.52777777777777779</v>
      </c>
      <c r="AG4">
        <v>0.39032258064516129</v>
      </c>
      <c r="AH4">
        <v>0.44480519480519481</v>
      </c>
      <c r="AI4">
        <v>0.39225422045680242</v>
      </c>
      <c r="AJ4">
        <v>36</v>
      </c>
      <c r="AK4">
        <v>0.43261648745519721</v>
      </c>
      <c r="AL4">
        <v>0.52777777777777779</v>
      </c>
      <c r="AM4">
        <v>0.45603001213726141</v>
      </c>
      <c r="AN4">
        <v>36</v>
      </c>
    </row>
    <row r="5" spans="1:40" x14ac:dyDescent="0.25">
      <c r="A5">
        <v>4</v>
      </c>
      <c r="B5" s="1" t="s">
        <v>29</v>
      </c>
      <c r="C5" s="1" t="s">
        <v>119</v>
      </c>
      <c r="D5" s="1" t="s">
        <v>120</v>
      </c>
      <c r="E5">
        <v>5.9206876754760742</v>
      </c>
      <c r="F5">
        <v>146</v>
      </c>
      <c r="G5">
        <v>110</v>
      </c>
      <c r="H5">
        <v>36</v>
      </c>
      <c r="I5">
        <v>0.58333333333333337</v>
      </c>
      <c r="J5">
        <v>0</v>
      </c>
      <c r="K5">
        <v>0</v>
      </c>
      <c r="L5">
        <v>0.42857142857142849</v>
      </c>
      <c r="M5">
        <v>0</v>
      </c>
      <c r="N5">
        <v>0</v>
      </c>
      <c r="O5">
        <v>0.21428571428571419</v>
      </c>
      <c r="P5">
        <v>0</v>
      </c>
      <c r="Q5">
        <v>0</v>
      </c>
      <c r="R5">
        <v>0.2857142857142857</v>
      </c>
      <c r="S5" s="1" t="s">
        <v>124</v>
      </c>
      <c r="T5" s="1">
        <v>18</v>
      </c>
      <c r="U5" s="1">
        <v>4</v>
      </c>
      <c r="V5" s="1">
        <v>11</v>
      </c>
      <c r="W5" s="1">
        <v>3</v>
      </c>
      <c r="X5">
        <v>0.42857142857142849</v>
      </c>
      <c r="Y5">
        <v>0.21428571428571419</v>
      </c>
      <c r="Z5">
        <v>0.2857142857142857</v>
      </c>
      <c r="AA5">
        <v>14</v>
      </c>
      <c r="AB5">
        <v>0.62068965517241381</v>
      </c>
      <c r="AC5">
        <v>0.81818181818181823</v>
      </c>
      <c r="AD5">
        <v>0.70588235294117652</v>
      </c>
      <c r="AE5">
        <v>22</v>
      </c>
      <c r="AF5">
        <v>0.58333333333333337</v>
      </c>
      <c r="AG5">
        <v>0.52463054187192115</v>
      </c>
      <c r="AH5">
        <v>0.51623376623376627</v>
      </c>
      <c r="AI5">
        <v>0.49579831932773111</v>
      </c>
      <c r="AJ5">
        <v>36</v>
      </c>
      <c r="AK5">
        <v>0.54597701149425282</v>
      </c>
      <c r="AL5">
        <v>0.58333333333333337</v>
      </c>
      <c r="AM5">
        <v>0.54248366013071903</v>
      </c>
      <c r="AN5">
        <v>36</v>
      </c>
    </row>
    <row r="6" spans="1:40" s="3" customFormat="1" x14ac:dyDescent="0.25">
      <c r="A6" s="2" t="s">
        <v>234</v>
      </c>
      <c r="B6" s="2" t="str">
        <f>B5</f>
        <v>LT01</v>
      </c>
      <c r="C6" s="2" t="str">
        <f>C5</f>
        <v>gnd</v>
      </c>
      <c r="D6" s="2" t="str">
        <f>D5</f>
        <v>Binary</v>
      </c>
      <c r="E6" s="2">
        <f>SUM(E2:E5)</f>
        <v>26.6357421875</v>
      </c>
      <c r="F6" s="2">
        <f>F5</f>
        <v>146</v>
      </c>
      <c r="G6" s="2">
        <f>G5</f>
        <v>110</v>
      </c>
      <c r="H6" s="2">
        <f>H5</f>
        <v>36</v>
      </c>
      <c r="I6" s="2">
        <f>SUM(I2:I5)/4</f>
        <v>0.57507507507507505</v>
      </c>
      <c r="J6" s="2">
        <f t="shared" ref="J6:L6" si="0">SUM(J2:J5)/4</f>
        <v>0</v>
      </c>
      <c r="K6" s="2">
        <f t="shared" si="0"/>
        <v>0</v>
      </c>
      <c r="L6" s="2">
        <f t="shared" si="0"/>
        <v>0.39880952380952384</v>
      </c>
      <c r="M6" s="2">
        <f>SUM(M2:M5)/4</f>
        <v>0</v>
      </c>
      <c r="N6" s="2">
        <f t="shared" ref="N6:O6" si="1">SUM(N2:N5)/4</f>
        <v>0</v>
      </c>
      <c r="O6" s="2">
        <f t="shared" si="1"/>
        <v>0.31309523809523804</v>
      </c>
      <c r="P6" s="2">
        <f>SUM(P2:P5)/4</f>
        <v>0</v>
      </c>
      <c r="Q6" s="2">
        <f t="shared" ref="Q6:R6" si="2">SUM(Q2:Q5)/4</f>
        <v>0</v>
      </c>
      <c r="R6" s="2">
        <f t="shared" si="2"/>
        <v>0.33941102756892227</v>
      </c>
      <c r="S6" s="2"/>
      <c r="T6" s="2">
        <f>ROUND(SUM(T2:T5)/4,0)</f>
        <v>17</v>
      </c>
      <c r="U6" s="2">
        <f t="shared" ref="U6:W6" si="3">ROUND(SUM(U2:U5)/4,0)</f>
        <v>6</v>
      </c>
      <c r="V6" s="2">
        <f t="shared" si="3"/>
        <v>10</v>
      </c>
      <c r="W6" s="2">
        <f t="shared" si="3"/>
        <v>5</v>
      </c>
      <c r="X6" s="2">
        <f t="shared" ref="X6" si="4">SUM(X2:X5)/4</f>
        <v>0.39880952380952384</v>
      </c>
      <c r="Y6" s="2">
        <f t="shared" ref="Y6:Z6" si="5">SUM(Y2:Y5)/4</f>
        <v>0.31309523809523804</v>
      </c>
      <c r="Z6" s="2">
        <f t="shared" si="5"/>
        <v>0.33941102756892227</v>
      </c>
      <c r="AA6" s="2">
        <f>AA5</f>
        <v>14</v>
      </c>
      <c r="AB6" s="2">
        <f t="shared" ref="AB6:AD6" si="6">SUM(AB2:AB5)/4</f>
        <v>0.63333765668485398</v>
      </c>
      <c r="AC6" s="2">
        <f t="shared" si="6"/>
        <v>0.7420948616600791</v>
      </c>
      <c r="AD6" s="2">
        <f t="shared" si="6"/>
        <v>0.67928586155918103</v>
      </c>
      <c r="AE6" s="2">
        <f>AE5</f>
        <v>22</v>
      </c>
      <c r="AF6" s="2">
        <f t="shared" ref="AF6:AI6" si="7">SUM(AF2:AF5)/4</f>
        <v>0.57507507507507505</v>
      </c>
      <c r="AG6" s="2">
        <f t="shared" si="7"/>
        <v>0.51607359024718891</v>
      </c>
      <c r="AH6" s="2">
        <f t="shared" si="7"/>
        <v>0.5275950498776586</v>
      </c>
      <c r="AI6" s="2">
        <f t="shared" si="7"/>
        <v>0.50934844456405171</v>
      </c>
      <c r="AJ6" s="2">
        <f>AJ5</f>
        <v>36</v>
      </c>
      <c r="AK6" s="2">
        <f t="shared" ref="AK6:AM6" si="8">SUM(AK2:AK5)/4</f>
        <v>0.54194567203465982</v>
      </c>
      <c r="AL6" s="2">
        <f t="shared" si="8"/>
        <v>0.57507507507507505</v>
      </c>
      <c r="AM6" s="2">
        <f t="shared" si="8"/>
        <v>0.54692571536429235</v>
      </c>
      <c r="AN6" s="2">
        <f>AN5</f>
        <v>36</v>
      </c>
    </row>
    <row r="7" spans="1:40" x14ac:dyDescent="0.25">
      <c r="A7">
        <v>1</v>
      </c>
      <c r="B7" s="1" t="s">
        <v>34</v>
      </c>
      <c r="C7" s="1" t="s">
        <v>125</v>
      </c>
      <c r="D7" s="1" t="s">
        <v>120</v>
      </c>
      <c r="E7">
        <v>15.961166143417358</v>
      </c>
      <c r="F7">
        <v>572</v>
      </c>
      <c r="G7">
        <v>429</v>
      </c>
      <c r="H7">
        <v>143</v>
      </c>
      <c r="I7">
        <v>0.65734265734265729</v>
      </c>
      <c r="J7">
        <v>0</v>
      </c>
      <c r="K7">
        <v>0</v>
      </c>
      <c r="L7">
        <v>0.51282051282051277</v>
      </c>
      <c r="M7">
        <v>0</v>
      </c>
      <c r="N7">
        <v>0</v>
      </c>
      <c r="O7">
        <v>0.4</v>
      </c>
      <c r="P7">
        <v>0</v>
      </c>
      <c r="Q7">
        <v>0</v>
      </c>
      <c r="R7">
        <v>0.449438202247191</v>
      </c>
      <c r="S7" s="1" t="s">
        <v>126</v>
      </c>
      <c r="T7" s="1">
        <v>74</v>
      </c>
      <c r="U7" s="1">
        <v>19</v>
      </c>
      <c r="V7" s="1">
        <v>30</v>
      </c>
      <c r="W7" s="1">
        <v>20</v>
      </c>
      <c r="X7">
        <v>0.51282051282051277</v>
      </c>
      <c r="Y7">
        <v>0.4</v>
      </c>
      <c r="Z7">
        <v>0.449438202247191</v>
      </c>
      <c r="AA7">
        <v>50</v>
      </c>
      <c r="AB7">
        <v>0.71153846153846156</v>
      </c>
      <c r="AC7">
        <v>0.79569892473118276</v>
      </c>
      <c r="AD7">
        <v>0.75126903553299496</v>
      </c>
      <c r="AE7">
        <v>93</v>
      </c>
      <c r="AF7">
        <v>0.65734265734265729</v>
      </c>
      <c r="AG7">
        <v>0.61217948717948723</v>
      </c>
      <c r="AH7">
        <v>0.59784946236559144</v>
      </c>
      <c r="AI7">
        <v>0.60035361889009298</v>
      </c>
      <c r="AJ7">
        <v>143</v>
      </c>
      <c r="AK7">
        <v>0.64205666128743044</v>
      </c>
      <c r="AL7">
        <v>0.65734265734265729</v>
      </c>
      <c r="AM7">
        <v>0.64573377913935726</v>
      </c>
      <c r="AN7">
        <v>143</v>
      </c>
    </row>
    <row r="8" spans="1:40" x14ac:dyDescent="0.25">
      <c r="A8">
        <v>2</v>
      </c>
      <c r="B8" s="1" t="s">
        <v>34</v>
      </c>
      <c r="C8" s="1" t="s">
        <v>125</v>
      </c>
      <c r="D8" s="1" t="s">
        <v>120</v>
      </c>
      <c r="E8">
        <v>16.100364208221436</v>
      </c>
      <c r="F8">
        <v>572</v>
      </c>
      <c r="G8">
        <v>429</v>
      </c>
      <c r="H8">
        <v>143</v>
      </c>
      <c r="I8">
        <v>0.64335664335664333</v>
      </c>
      <c r="J8">
        <v>0</v>
      </c>
      <c r="K8">
        <v>0</v>
      </c>
      <c r="L8">
        <v>0.4838709677419355</v>
      </c>
      <c r="M8">
        <v>0</v>
      </c>
      <c r="N8">
        <v>0</v>
      </c>
      <c r="O8">
        <v>0.3</v>
      </c>
      <c r="P8">
        <v>0</v>
      </c>
      <c r="Q8">
        <v>0</v>
      </c>
      <c r="R8">
        <v>0.37037037037037029</v>
      </c>
      <c r="S8" s="1" t="s">
        <v>127</v>
      </c>
      <c r="T8" s="1">
        <v>77</v>
      </c>
      <c r="U8" s="1">
        <v>16</v>
      </c>
      <c r="V8" s="1">
        <v>35</v>
      </c>
      <c r="W8" s="1">
        <v>15</v>
      </c>
      <c r="X8">
        <v>0.4838709677419355</v>
      </c>
      <c r="Y8">
        <v>0.3</v>
      </c>
      <c r="Z8">
        <v>0.37037037037037029</v>
      </c>
      <c r="AA8">
        <v>50</v>
      </c>
      <c r="AB8">
        <v>0.6875</v>
      </c>
      <c r="AC8">
        <v>0.82795698924731187</v>
      </c>
      <c r="AD8">
        <v>0.75121951219512184</v>
      </c>
      <c r="AE8">
        <v>93</v>
      </c>
      <c r="AF8">
        <v>0.64335664335664333</v>
      </c>
      <c r="AG8">
        <v>0.58568548387096775</v>
      </c>
      <c r="AH8">
        <v>0.5639784946236559</v>
      </c>
      <c r="AI8">
        <v>0.5607949412827461</v>
      </c>
      <c r="AJ8">
        <v>143</v>
      </c>
      <c r="AK8">
        <v>0.61630103767200539</v>
      </c>
      <c r="AL8">
        <v>0.64335664335664333</v>
      </c>
      <c r="AM8">
        <v>0.61805547659206195</v>
      </c>
      <c r="AN8">
        <v>143</v>
      </c>
    </row>
    <row r="9" spans="1:40" x14ac:dyDescent="0.25">
      <c r="A9">
        <v>3</v>
      </c>
      <c r="B9" s="1" t="s">
        <v>34</v>
      </c>
      <c r="C9" s="1" t="s">
        <v>125</v>
      </c>
      <c r="D9" s="1" t="s">
        <v>120</v>
      </c>
      <c r="E9">
        <v>16.157594442367554</v>
      </c>
      <c r="F9">
        <v>572</v>
      </c>
      <c r="G9">
        <v>429</v>
      </c>
      <c r="H9">
        <v>143</v>
      </c>
      <c r="I9">
        <v>0.58741258741258739</v>
      </c>
      <c r="J9">
        <v>0</v>
      </c>
      <c r="K9">
        <v>0</v>
      </c>
      <c r="L9">
        <v>0.3888888888888889</v>
      </c>
      <c r="M9">
        <v>0</v>
      </c>
      <c r="N9">
        <v>0</v>
      </c>
      <c r="O9">
        <v>0.2745098039215686</v>
      </c>
      <c r="P9">
        <v>0</v>
      </c>
      <c r="Q9">
        <v>0</v>
      </c>
      <c r="R9">
        <v>0.32183908045977011</v>
      </c>
      <c r="S9" s="1" t="s">
        <v>128</v>
      </c>
      <c r="T9" s="1">
        <v>70</v>
      </c>
      <c r="U9" s="1">
        <v>22</v>
      </c>
      <c r="V9" s="1">
        <v>37</v>
      </c>
      <c r="W9" s="1">
        <v>14</v>
      </c>
      <c r="X9">
        <v>0.3888888888888889</v>
      </c>
      <c r="Y9">
        <v>0.2745098039215686</v>
      </c>
      <c r="Z9">
        <v>0.32183908045977011</v>
      </c>
      <c r="AA9">
        <v>51</v>
      </c>
      <c r="AB9">
        <v>0.65420560747663548</v>
      </c>
      <c r="AC9">
        <v>0.76086956521739135</v>
      </c>
      <c r="AD9">
        <v>0.70351758793969843</v>
      </c>
      <c r="AE9">
        <v>92</v>
      </c>
      <c r="AF9">
        <v>0.58741258741258739</v>
      </c>
      <c r="AG9">
        <v>0.52154724818276221</v>
      </c>
      <c r="AH9">
        <v>0.51768968456948006</v>
      </c>
      <c r="AI9">
        <v>0.5126783341997343</v>
      </c>
      <c r="AJ9">
        <v>143</v>
      </c>
      <c r="AK9">
        <v>0.55958216238590064</v>
      </c>
      <c r="AL9">
        <v>0.58741258741258739</v>
      </c>
      <c r="AM9">
        <v>0.56739448387343017</v>
      </c>
      <c r="AN9">
        <v>143</v>
      </c>
    </row>
    <row r="10" spans="1:40" x14ac:dyDescent="0.25">
      <c r="A10">
        <v>4</v>
      </c>
      <c r="B10" s="1" t="s">
        <v>34</v>
      </c>
      <c r="C10" s="1" t="s">
        <v>125</v>
      </c>
      <c r="D10" s="1" t="s">
        <v>120</v>
      </c>
      <c r="E10">
        <v>16.155257701873779</v>
      </c>
      <c r="F10">
        <v>572</v>
      </c>
      <c r="G10">
        <v>429</v>
      </c>
      <c r="H10">
        <v>143</v>
      </c>
      <c r="I10">
        <v>0.66433566433566438</v>
      </c>
      <c r="J10">
        <v>0</v>
      </c>
      <c r="K10">
        <v>0</v>
      </c>
      <c r="L10">
        <v>0.56521739130434778</v>
      </c>
      <c r="M10">
        <v>0</v>
      </c>
      <c r="N10">
        <v>0</v>
      </c>
      <c r="O10">
        <v>0.25490196078431371</v>
      </c>
      <c r="P10">
        <v>0</v>
      </c>
      <c r="Q10">
        <v>0</v>
      </c>
      <c r="R10">
        <v>0.35135135135135132</v>
      </c>
      <c r="S10" s="1" t="s">
        <v>129</v>
      </c>
      <c r="T10" s="1">
        <v>82</v>
      </c>
      <c r="U10" s="1">
        <v>10</v>
      </c>
      <c r="V10" s="1">
        <v>38</v>
      </c>
      <c r="W10" s="1">
        <v>13</v>
      </c>
      <c r="X10">
        <v>0.56521739130434778</v>
      </c>
      <c r="Y10">
        <v>0.25490196078431371</v>
      </c>
      <c r="Z10">
        <v>0.35135135135135132</v>
      </c>
      <c r="AA10">
        <v>51</v>
      </c>
      <c r="AB10">
        <v>0.68333333333333335</v>
      </c>
      <c r="AC10">
        <v>0.89130434782608692</v>
      </c>
      <c r="AD10">
        <v>0.77358490566037741</v>
      </c>
      <c r="AE10">
        <v>92</v>
      </c>
      <c r="AF10">
        <v>0.66433566433566438</v>
      </c>
      <c r="AG10">
        <v>0.62427536231884062</v>
      </c>
      <c r="AH10">
        <v>0.57310315430520031</v>
      </c>
      <c r="AI10">
        <v>0.56246812850586436</v>
      </c>
      <c r="AJ10">
        <v>143</v>
      </c>
      <c r="AK10">
        <v>0.64120806729502389</v>
      </c>
      <c r="AL10">
        <v>0.66433566433566438</v>
      </c>
      <c r="AM10">
        <v>0.62299811356415136</v>
      </c>
      <c r="AN10">
        <v>143</v>
      </c>
    </row>
    <row r="11" spans="1:40" s="3" customFormat="1" x14ac:dyDescent="0.25">
      <c r="A11" s="2" t="s">
        <v>234</v>
      </c>
      <c r="B11" s="2" t="str">
        <f>B10</f>
        <v>LT02</v>
      </c>
      <c r="C11" s="2" t="str">
        <f>C10</f>
        <v>speechLessing</v>
      </c>
      <c r="D11" s="2" t="str">
        <f>D10</f>
        <v>Binary</v>
      </c>
      <c r="E11" s="2">
        <f>SUM(E7:E10)</f>
        <v>64.374382495880127</v>
      </c>
      <c r="F11" s="2">
        <f>F10</f>
        <v>572</v>
      </c>
      <c r="G11" s="2">
        <f>G10</f>
        <v>429</v>
      </c>
      <c r="H11" s="2">
        <f>H10</f>
        <v>143</v>
      </c>
      <c r="I11" s="2">
        <f>SUM(I7:I10)/4</f>
        <v>0.63811188811188813</v>
      </c>
      <c r="J11" s="2">
        <f t="shared" ref="J11:L11" si="9">SUM(J7:J10)/4</f>
        <v>0</v>
      </c>
      <c r="K11" s="2">
        <f t="shared" si="9"/>
        <v>0</v>
      </c>
      <c r="L11" s="2">
        <f t="shared" si="9"/>
        <v>0.4876994401889212</v>
      </c>
      <c r="M11" s="2">
        <f>SUM(M7:M10)/4</f>
        <v>0</v>
      </c>
      <c r="N11" s="2">
        <f t="shared" ref="N11:O11" si="10">SUM(N7:N10)/4</f>
        <v>0</v>
      </c>
      <c r="O11" s="2">
        <f t="shared" si="10"/>
        <v>0.30735294117647055</v>
      </c>
      <c r="P11" s="2">
        <f>SUM(P7:P10)/4</f>
        <v>0</v>
      </c>
      <c r="Q11" s="2">
        <f t="shared" ref="Q11:R11" si="11">SUM(Q7:Q10)/4</f>
        <v>0</v>
      </c>
      <c r="R11" s="2">
        <f t="shared" si="11"/>
        <v>0.37324975110717068</v>
      </c>
      <c r="S11" s="2"/>
      <c r="T11" s="2">
        <f>ROUND(SUM(T7:T10)/4,0)</f>
        <v>76</v>
      </c>
      <c r="U11" s="2">
        <f t="shared" ref="U11:W11" si="12">ROUND(SUM(U7:U10)/4,0)</f>
        <v>17</v>
      </c>
      <c r="V11" s="2">
        <f t="shared" si="12"/>
        <v>35</v>
      </c>
      <c r="W11" s="2">
        <f t="shared" si="12"/>
        <v>16</v>
      </c>
      <c r="X11" s="2">
        <f t="shared" ref="X11" si="13">SUM(X7:X10)/4</f>
        <v>0.4876994401889212</v>
      </c>
      <c r="Y11" s="2">
        <f t="shared" ref="Y11:Z11" si="14">SUM(Y7:Y10)/4</f>
        <v>0.30735294117647055</v>
      </c>
      <c r="Z11" s="2">
        <f t="shared" si="14"/>
        <v>0.37324975110717068</v>
      </c>
      <c r="AA11" s="2">
        <f>AA10</f>
        <v>51</v>
      </c>
      <c r="AB11" s="2">
        <f t="shared" ref="AB11:AD11" si="15">SUM(AB7:AB10)/4</f>
        <v>0.68414435058710765</v>
      </c>
      <c r="AC11" s="2">
        <f t="shared" si="15"/>
        <v>0.81895745675549314</v>
      </c>
      <c r="AD11" s="2">
        <f t="shared" si="15"/>
        <v>0.74489776033204813</v>
      </c>
      <c r="AE11" s="2">
        <f>AE10</f>
        <v>92</v>
      </c>
      <c r="AF11" s="2">
        <f t="shared" ref="AF11:AI11" si="16">SUM(AF7:AF10)/4</f>
        <v>0.63811188811188813</v>
      </c>
      <c r="AG11" s="2">
        <f t="shared" si="16"/>
        <v>0.58592189538801442</v>
      </c>
      <c r="AH11" s="2">
        <f t="shared" si="16"/>
        <v>0.56315519896598198</v>
      </c>
      <c r="AI11" s="2">
        <f t="shared" si="16"/>
        <v>0.55907375571960949</v>
      </c>
      <c r="AJ11" s="2">
        <f>AJ10</f>
        <v>143</v>
      </c>
      <c r="AK11" s="2">
        <f t="shared" ref="AK11:AM11" si="17">SUM(AK7:AK10)/4</f>
        <v>0.61478698216009009</v>
      </c>
      <c r="AL11" s="2">
        <f t="shared" si="17"/>
        <v>0.63811188811188813</v>
      </c>
      <c r="AM11" s="2">
        <f t="shared" si="17"/>
        <v>0.61354546329225013</v>
      </c>
      <c r="AN11" s="2">
        <f>AN10</f>
        <v>143</v>
      </c>
    </row>
    <row r="12" spans="1:40" x14ac:dyDescent="0.25">
      <c r="A12">
        <v>1</v>
      </c>
      <c r="B12" s="1" t="s">
        <v>130</v>
      </c>
      <c r="C12" s="1" t="s">
        <v>131</v>
      </c>
      <c r="D12" s="1" t="s">
        <v>120</v>
      </c>
      <c r="E12">
        <v>7.2684817314147949</v>
      </c>
      <c r="F12">
        <v>200</v>
      </c>
      <c r="G12">
        <v>150</v>
      </c>
      <c r="H12">
        <v>50</v>
      </c>
      <c r="I12">
        <v>0.78</v>
      </c>
      <c r="J12">
        <v>0</v>
      </c>
      <c r="K12">
        <v>0</v>
      </c>
      <c r="L12">
        <v>0.75</v>
      </c>
      <c r="M12">
        <v>0</v>
      </c>
      <c r="N12">
        <v>0</v>
      </c>
      <c r="O12">
        <v>0.4</v>
      </c>
      <c r="P12">
        <v>0</v>
      </c>
      <c r="Q12">
        <v>0</v>
      </c>
      <c r="R12">
        <v>0.52173913043478271</v>
      </c>
      <c r="S12" s="1" t="s">
        <v>132</v>
      </c>
      <c r="T12" s="1">
        <v>33</v>
      </c>
      <c r="U12" s="1">
        <v>2</v>
      </c>
      <c r="V12" s="1">
        <v>9</v>
      </c>
      <c r="W12" s="1">
        <v>6</v>
      </c>
      <c r="X12">
        <v>0.75</v>
      </c>
      <c r="Y12">
        <v>0.4</v>
      </c>
      <c r="Z12">
        <v>0.52173913043478271</v>
      </c>
      <c r="AA12">
        <v>15</v>
      </c>
      <c r="AB12">
        <v>0.7857142857142857</v>
      </c>
      <c r="AC12">
        <v>0.94285714285714284</v>
      </c>
      <c r="AD12">
        <v>0.8571428571428571</v>
      </c>
      <c r="AE12">
        <v>35</v>
      </c>
      <c r="AF12">
        <v>0.78</v>
      </c>
      <c r="AG12">
        <v>0.76785714285714279</v>
      </c>
      <c r="AH12">
        <v>0.67142857142857149</v>
      </c>
      <c r="AI12">
        <v>0.68944099378881996</v>
      </c>
      <c r="AJ12">
        <v>50</v>
      </c>
      <c r="AK12">
        <v>0.77500000000000002</v>
      </c>
      <c r="AL12">
        <v>0.78</v>
      </c>
      <c r="AM12">
        <v>0.75652173913043486</v>
      </c>
      <c r="AN12">
        <v>50</v>
      </c>
    </row>
    <row r="13" spans="1:40" x14ac:dyDescent="0.25">
      <c r="A13">
        <v>2</v>
      </c>
      <c r="B13" s="1" t="s">
        <v>130</v>
      </c>
      <c r="C13" s="1" t="s">
        <v>131</v>
      </c>
      <c r="D13" s="1" t="s">
        <v>120</v>
      </c>
      <c r="E13">
        <v>7.3027904033660889</v>
      </c>
      <c r="F13">
        <v>200</v>
      </c>
      <c r="G13">
        <v>150</v>
      </c>
      <c r="H13">
        <v>50</v>
      </c>
      <c r="I13">
        <v>0.7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 t="s">
        <v>133</v>
      </c>
      <c r="T13" s="1">
        <v>35</v>
      </c>
      <c r="U13" s="1">
        <v>0</v>
      </c>
      <c r="V13" s="1">
        <v>15</v>
      </c>
      <c r="W13" s="1">
        <v>0</v>
      </c>
      <c r="X13">
        <v>0</v>
      </c>
      <c r="Y13">
        <v>0</v>
      </c>
      <c r="Z13">
        <v>0</v>
      </c>
      <c r="AA13">
        <v>15</v>
      </c>
      <c r="AB13">
        <v>0.7</v>
      </c>
      <c r="AC13">
        <v>1</v>
      </c>
      <c r="AD13">
        <v>0.82352941176470584</v>
      </c>
      <c r="AE13">
        <v>35</v>
      </c>
      <c r="AF13">
        <v>0.7</v>
      </c>
      <c r="AG13">
        <v>0.35</v>
      </c>
      <c r="AH13">
        <v>0.5</v>
      </c>
      <c r="AI13">
        <v>0.41176470588235292</v>
      </c>
      <c r="AJ13">
        <v>50</v>
      </c>
      <c r="AK13">
        <v>0.49</v>
      </c>
      <c r="AL13">
        <v>0.7</v>
      </c>
      <c r="AM13">
        <v>0.57647058823529407</v>
      </c>
      <c r="AN13">
        <v>50</v>
      </c>
    </row>
    <row r="14" spans="1:40" x14ac:dyDescent="0.25">
      <c r="A14">
        <v>3</v>
      </c>
      <c r="B14" s="1" t="s">
        <v>130</v>
      </c>
      <c r="C14" s="1" t="s">
        <v>131</v>
      </c>
      <c r="D14" s="1" t="s">
        <v>120</v>
      </c>
      <c r="E14">
        <v>7.3862869739532471</v>
      </c>
      <c r="F14">
        <v>200</v>
      </c>
      <c r="G14">
        <v>150</v>
      </c>
      <c r="H14">
        <v>50</v>
      </c>
      <c r="I14">
        <v>0.64</v>
      </c>
      <c r="J14">
        <v>0</v>
      </c>
      <c r="K14">
        <v>0</v>
      </c>
      <c r="L14">
        <v>0.2857142857142857</v>
      </c>
      <c r="M14">
        <v>0</v>
      </c>
      <c r="N14">
        <v>0</v>
      </c>
      <c r="O14">
        <v>0.1333333333333333</v>
      </c>
      <c r="P14">
        <v>0</v>
      </c>
      <c r="Q14">
        <v>0</v>
      </c>
      <c r="R14">
        <v>0.1818181818181818</v>
      </c>
      <c r="S14" s="1" t="s">
        <v>134</v>
      </c>
      <c r="T14" s="1">
        <v>30</v>
      </c>
      <c r="U14" s="1">
        <v>5</v>
      </c>
      <c r="V14" s="1">
        <v>13</v>
      </c>
      <c r="W14" s="1">
        <v>2</v>
      </c>
      <c r="X14">
        <v>0.2857142857142857</v>
      </c>
      <c r="Y14">
        <v>0.1333333333333333</v>
      </c>
      <c r="Z14">
        <v>0.1818181818181818</v>
      </c>
      <c r="AA14">
        <v>15</v>
      </c>
      <c r="AB14">
        <v>0.69767441860465118</v>
      </c>
      <c r="AC14">
        <v>0.8571428571428571</v>
      </c>
      <c r="AD14">
        <v>0.76923076923076927</v>
      </c>
      <c r="AE14">
        <v>35</v>
      </c>
      <c r="AF14">
        <v>0.64</v>
      </c>
      <c r="AG14">
        <v>0.49169435215946838</v>
      </c>
      <c r="AH14">
        <v>0.4952380952380952</v>
      </c>
      <c r="AI14">
        <v>0.47552447552447552</v>
      </c>
      <c r="AJ14">
        <v>50</v>
      </c>
      <c r="AK14">
        <v>0.57408637873754154</v>
      </c>
      <c r="AL14">
        <v>0.64</v>
      </c>
      <c r="AM14">
        <v>0.593006993006993</v>
      </c>
      <c r="AN14">
        <v>50</v>
      </c>
    </row>
    <row r="15" spans="1:40" x14ac:dyDescent="0.25">
      <c r="A15">
        <v>4</v>
      </c>
      <c r="B15" s="1" t="s">
        <v>130</v>
      </c>
      <c r="C15" s="1" t="s">
        <v>131</v>
      </c>
      <c r="D15" s="1" t="s">
        <v>120</v>
      </c>
      <c r="E15">
        <v>7.2235069274902344</v>
      </c>
      <c r="F15">
        <v>200</v>
      </c>
      <c r="G15">
        <v>150</v>
      </c>
      <c r="H15">
        <v>50</v>
      </c>
      <c r="I15">
        <v>0.68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 t="s">
        <v>135</v>
      </c>
      <c r="T15" s="1">
        <v>34</v>
      </c>
      <c r="U15" s="1">
        <v>0</v>
      </c>
      <c r="V15" s="1">
        <v>16</v>
      </c>
      <c r="W15" s="1">
        <v>0</v>
      </c>
      <c r="X15">
        <v>0</v>
      </c>
      <c r="Y15">
        <v>0</v>
      </c>
      <c r="Z15">
        <v>0</v>
      </c>
      <c r="AA15">
        <v>16</v>
      </c>
      <c r="AB15">
        <v>0.68</v>
      </c>
      <c r="AC15">
        <v>1</v>
      </c>
      <c r="AD15">
        <v>0.80952380952380953</v>
      </c>
      <c r="AE15">
        <v>34</v>
      </c>
      <c r="AF15">
        <v>0.68</v>
      </c>
      <c r="AG15">
        <v>0.34</v>
      </c>
      <c r="AH15">
        <v>0.5</v>
      </c>
      <c r="AI15">
        <v>0.40476190476190471</v>
      </c>
      <c r="AJ15">
        <v>50</v>
      </c>
      <c r="AK15">
        <v>0.46239999999999998</v>
      </c>
      <c r="AL15">
        <v>0.68</v>
      </c>
      <c r="AM15">
        <v>0.55047619047619056</v>
      </c>
      <c r="AN15">
        <v>50</v>
      </c>
    </row>
    <row r="16" spans="1:40" s="3" customFormat="1" x14ac:dyDescent="0.25">
      <c r="A16" s="2" t="s">
        <v>234</v>
      </c>
      <c r="B16" s="2" t="str">
        <f>B15</f>
        <v>LT03</v>
      </c>
      <c r="C16" s="2" t="str">
        <f>C15</f>
        <v>historicplays</v>
      </c>
      <c r="D16" s="2" t="str">
        <f>D15</f>
        <v>Binary</v>
      </c>
      <c r="E16" s="2">
        <f>SUM(E12:E15)</f>
        <v>29.181066036224365</v>
      </c>
      <c r="F16" s="2">
        <f>F15</f>
        <v>200</v>
      </c>
      <c r="G16" s="2">
        <f>G15</f>
        <v>150</v>
      </c>
      <c r="H16" s="2">
        <f>H15</f>
        <v>50</v>
      </c>
      <c r="I16" s="2">
        <f>SUM(I12:I15)/4</f>
        <v>0.70000000000000007</v>
      </c>
      <c r="J16" s="2">
        <f t="shared" ref="J16:L16" si="18">SUM(J12:J15)/4</f>
        <v>0</v>
      </c>
      <c r="K16" s="2">
        <f t="shared" si="18"/>
        <v>0</v>
      </c>
      <c r="L16" s="2">
        <f t="shared" si="18"/>
        <v>0.2589285714285714</v>
      </c>
      <c r="M16" s="2">
        <f>SUM(M12:M15)/4</f>
        <v>0</v>
      </c>
      <c r="N16" s="2">
        <f t="shared" ref="N16:O16" si="19">SUM(N12:N15)/4</f>
        <v>0</v>
      </c>
      <c r="O16" s="2">
        <f t="shared" si="19"/>
        <v>0.13333333333333333</v>
      </c>
      <c r="P16" s="2">
        <f>SUM(P12:P15)/4</f>
        <v>0</v>
      </c>
      <c r="Q16" s="2">
        <f t="shared" ref="Q16:R16" si="20">SUM(Q12:Q15)/4</f>
        <v>0</v>
      </c>
      <c r="R16" s="2">
        <f t="shared" si="20"/>
        <v>0.17588932806324112</v>
      </c>
      <c r="S16" s="2"/>
      <c r="T16" s="2">
        <f>ROUND(SUM(T12:T15)/4,0)</f>
        <v>33</v>
      </c>
      <c r="U16" s="2">
        <f t="shared" ref="U16:W16" si="21">ROUND(SUM(U12:U15)/4,0)</f>
        <v>2</v>
      </c>
      <c r="V16" s="2">
        <f t="shared" si="21"/>
        <v>13</v>
      </c>
      <c r="W16" s="2">
        <f t="shared" si="21"/>
        <v>2</v>
      </c>
      <c r="X16" s="2">
        <f t="shared" ref="X16" si="22">SUM(X12:X15)/4</f>
        <v>0.2589285714285714</v>
      </c>
      <c r="Y16" s="2">
        <f t="shared" ref="Y16:Z16" si="23">SUM(Y12:Y15)/4</f>
        <v>0.13333333333333333</v>
      </c>
      <c r="Z16" s="2">
        <f t="shared" si="23"/>
        <v>0.17588932806324112</v>
      </c>
      <c r="AA16" s="2">
        <f>AA15</f>
        <v>16</v>
      </c>
      <c r="AB16" s="2">
        <f t="shared" ref="AB16:AD16" si="24">SUM(AB12:AB15)/4</f>
        <v>0.71584717607973425</v>
      </c>
      <c r="AC16" s="2">
        <f t="shared" si="24"/>
        <v>0.95</v>
      </c>
      <c r="AD16" s="2">
        <f t="shared" si="24"/>
        <v>0.81485671191553544</v>
      </c>
      <c r="AE16" s="2">
        <f>AE15</f>
        <v>34</v>
      </c>
      <c r="AF16" s="2">
        <f t="shared" ref="AF16:AI16" si="25">SUM(AF12:AF15)/4</f>
        <v>0.70000000000000007</v>
      </c>
      <c r="AG16" s="2">
        <f t="shared" si="25"/>
        <v>0.48738787375415282</v>
      </c>
      <c r="AH16" s="2">
        <f t="shared" si="25"/>
        <v>0.54166666666666674</v>
      </c>
      <c r="AI16" s="2">
        <f t="shared" si="25"/>
        <v>0.49537301998938821</v>
      </c>
      <c r="AJ16" s="2">
        <f>AJ15</f>
        <v>50</v>
      </c>
      <c r="AK16" s="2">
        <f t="shared" ref="AK16:AM16" si="26">SUM(AK12:AK15)/4</f>
        <v>0.57537159468438548</v>
      </c>
      <c r="AL16" s="2">
        <f t="shared" si="26"/>
        <v>0.70000000000000007</v>
      </c>
      <c r="AM16" s="2">
        <f t="shared" si="26"/>
        <v>0.61911887771222807</v>
      </c>
      <c r="AN16" s="2">
        <f>AN15</f>
        <v>50</v>
      </c>
    </row>
    <row r="17" spans="1:40" x14ac:dyDescent="0.25">
      <c r="A17">
        <v>1</v>
      </c>
      <c r="B17" s="1" t="s">
        <v>39</v>
      </c>
      <c r="C17" s="1" t="s">
        <v>136</v>
      </c>
      <c r="D17" s="1" t="s">
        <v>120</v>
      </c>
      <c r="E17">
        <v>6.9054617881774902</v>
      </c>
      <c r="F17">
        <v>179</v>
      </c>
      <c r="G17">
        <v>134</v>
      </c>
      <c r="H17">
        <v>45</v>
      </c>
      <c r="I17">
        <v>0.77777777777777779</v>
      </c>
      <c r="J17">
        <v>0</v>
      </c>
      <c r="K17">
        <v>0</v>
      </c>
      <c r="L17">
        <v>0.75</v>
      </c>
      <c r="M17">
        <v>0</v>
      </c>
      <c r="N17">
        <v>0</v>
      </c>
      <c r="O17">
        <v>0.66666666666666663</v>
      </c>
      <c r="P17">
        <v>0</v>
      </c>
      <c r="Q17">
        <v>0</v>
      </c>
      <c r="R17">
        <v>0.70588235294117652</v>
      </c>
      <c r="S17" s="1" t="s">
        <v>137</v>
      </c>
      <c r="T17" s="1">
        <v>23</v>
      </c>
      <c r="U17" s="1">
        <v>4</v>
      </c>
      <c r="V17" s="1">
        <v>6</v>
      </c>
      <c r="W17" s="1">
        <v>12</v>
      </c>
      <c r="X17">
        <v>0.75</v>
      </c>
      <c r="Y17">
        <v>0.66666666666666663</v>
      </c>
      <c r="Z17">
        <v>0.70588235294117652</v>
      </c>
      <c r="AA17">
        <v>18</v>
      </c>
      <c r="AB17">
        <v>0.7931034482758621</v>
      </c>
      <c r="AC17">
        <v>0.85185185185185186</v>
      </c>
      <c r="AD17">
        <v>0.82142857142857151</v>
      </c>
      <c r="AE17">
        <v>27</v>
      </c>
      <c r="AF17">
        <v>0.77777777777777779</v>
      </c>
      <c r="AG17">
        <v>0.77155172413793105</v>
      </c>
      <c r="AH17">
        <v>0.7592592592592593</v>
      </c>
      <c r="AI17">
        <v>0.76365546218487401</v>
      </c>
      <c r="AJ17">
        <v>45</v>
      </c>
      <c r="AK17">
        <v>0.77586206896551724</v>
      </c>
      <c r="AL17">
        <v>0.77777777777777779</v>
      </c>
      <c r="AM17">
        <v>0.77521008403361347</v>
      </c>
      <c r="AN17">
        <v>45</v>
      </c>
    </row>
    <row r="18" spans="1:40" x14ac:dyDescent="0.25">
      <c r="A18">
        <v>2</v>
      </c>
      <c r="B18" s="1" t="s">
        <v>39</v>
      </c>
      <c r="C18" s="1" t="s">
        <v>136</v>
      </c>
      <c r="D18" s="1" t="s">
        <v>120</v>
      </c>
      <c r="E18">
        <v>6.92215895652771</v>
      </c>
      <c r="F18">
        <v>179</v>
      </c>
      <c r="G18">
        <v>134</v>
      </c>
      <c r="H18">
        <v>45</v>
      </c>
      <c r="I18">
        <v>0.71111111111111114</v>
      </c>
      <c r="J18">
        <v>0</v>
      </c>
      <c r="K18">
        <v>0</v>
      </c>
      <c r="L18">
        <v>0.58333333333333337</v>
      </c>
      <c r="M18">
        <v>0</v>
      </c>
      <c r="N18">
        <v>0</v>
      </c>
      <c r="O18">
        <v>0.82352941176470584</v>
      </c>
      <c r="P18">
        <v>0</v>
      </c>
      <c r="Q18">
        <v>0</v>
      </c>
      <c r="R18">
        <v>0.68292682926829273</v>
      </c>
      <c r="S18" s="1" t="s">
        <v>138</v>
      </c>
      <c r="T18" s="1">
        <v>18</v>
      </c>
      <c r="U18" s="1">
        <v>10</v>
      </c>
      <c r="V18" s="1">
        <v>3</v>
      </c>
      <c r="W18" s="1">
        <v>14</v>
      </c>
      <c r="X18">
        <v>0.58333333333333337</v>
      </c>
      <c r="Y18">
        <v>0.82352941176470584</v>
      </c>
      <c r="Z18">
        <v>0.68292682926829273</v>
      </c>
      <c r="AA18">
        <v>17</v>
      </c>
      <c r="AB18">
        <v>0.8571428571428571</v>
      </c>
      <c r="AC18">
        <v>0.6428571428571429</v>
      </c>
      <c r="AD18">
        <v>0.73469387755102045</v>
      </c>
      <c r="AE18">
        <v>28</v>
      </c>
      <c r="AF18">
        <v>0.71111111111111114</v>
      </c>
      <c r="AG18">
        <v>0.72023809523809523</v>
      </c>
      <c r="AH18">
        <v>0.73319327731092443</v>
      </c>
      <c r="AI18">
        <v>0.70881035340965659</v>
      </c>
      <c r="AJ18">
        <v>45</v>
      </c>
      <c r="AK18">
        <v>0.75370370370370376</v>
      </c>
      <c r="AL18">
        <v>0.71111111111111114</v>
      </c>
      <c r="AM18">
        <v>0.71513743708865674</v>
      </c>
      <c r="AN18">
        <v>45</v>
      </c>
    </row>
    <row r="19" spans="1:40" x14ac:dyDescent="0.25">
      <c r="A19">
        <v>3</v>
      </c>
      <c r="B19" s="1" t="s">
        <v>39</v>
      </c>
      <c r="C19" s="1" t="s">
        <v>136</v>
      </c>
      <c r="D19" s="1" t="s">
        <v>120</v>
      </c>
      <c r="E19">
        <v>6.8910346031188965</v>
      </c>
      <c r="F19">
        <v>179</v>
      </c>
      <c r="G19">
        <v>134</v>
      </c>
      <c r="H19">
        <v>45</v>
      </c>
      <c r="I19">
        <v>0.68888888888888888</v>
      </c>
      <c r="J19">
        <v>0</v>
      </c>
      <c r="K19">
        <v>0</v>
      </c>
      <c r="L19">
        <v>0.58823529411764708</v>
      </c>
      <c r="M19">
        <v>0</v>
      </c>
      <c r="N19">
        <v>0</v>
      </c>
      <c r="O19">
        <v>0.58823529411764708</v>
      </c>
      <c r="P19">
        <v>0</v>
      </c>
      <c r="Q19">
        <v>0</v>
      </c>
      <c r="R19">
        <v>0.58823529411764708</v>
      </c>
      <c r="S19" s="1" t="s">
        <v>139</v>
      </c>
      <c r="T19" s="1">
        <v>21</v>
      </c>
      <c r="U19" s="1">
        <v>7</v>
      </c>
      <c r="V19" s="1">
        <v>7</v>
      </c>
      <c r="W19" s="1">
        <v>10</v>
      </c>
      <c r="X19">
        <v>0.58823529411764708</v>
      </c>
      <c r="Y19">
        <v>0.58823529411764708</v>
      </c>
      <c r="Z19">
        <v>0.58823529411764708</v>
      </c>
      <c r="AA19">
        <v>17</v>
      </c>
      <c r="AB19">
        <v>0.75</v>
      </c>
      <c r="AC19">
        <v>0.75</v>
      </c>
      <c r="AD19">
        <v>0.75</v>
      </c>
      <c r="AE19">
        <v>28</v>
      </c>
      <c r="AF19">
        <v>0.68888888888888888</v>
      </c>
      <c r="AG19">
        <v>0.66911764705882359</v>
      </c>
      <c r="AH19">
        <v>0.66911764705882359</v>
      </c>
      <c r="AI19">
        <v>0.66911764705882359</v>
      </c>
      <c r="AJ19">
        <v>45</v>
      </c>
      <c r="AK19">
        <v>0.68888888888888888</v>
      </c>
      <c r="AL19">
        <v>0.68888888888888888</v>
      </c>
      <c r="AM19">
        <v>0.68888888888888888</v>
      </c>
      <c r="AN19">
        <v>45</v>
      </c>
    </row>
    <row r="20" spans="1:40" x14ac:dyDescent="0.25">
      <c r="A20">
        <v>4</v>
      </c>
      <c r="B20" s="1" t="s">
        <v>39</v>
      </c>
      <c r="C20" s="1" t="s">
        <v>136</v>
      </c>
      <c r="D20" s="1" t="s">
        <v>120</v>
      </c>
      <c r="E20">
        <v>6.8988392353057861</v>
      </c>
      <c r="F20">
        <v>179</v>
      </c>
      <c r="G20">
        <v>135</v>
      </c>
      <c r="H20">
        <v>44</v>
      </c>
      <c r="I20">
        <v>0.75</v>
      </c>
      <c r="J20">
        <v>0</v>
      </c>
      <c r="K20">
        <v>0</v>
      </c>
      <c r="L20">
        <v>0.8</v>
      </c>
      <c r="M20">
        <v>0</v>
      </c>
      <c r="N20">
        <v>0</v>
      </c>
      <c r="O20">
        <v>0.47058823529411759</v>
      </c>
      <c r="P20">
        <v>0</v>
      </c>
      <c r="Q20">
        <v>0</v>
      </c>
      <c r="R20">
        <v>0.59259259259259267</v>
      </c>
      <c r="S20" s="1" t="s">
        <v>140</v>
      </c>
      <c r="T20" s="1">
        <v>25</v>
      </c>
      <c r="U20" s="1">
        <v>2</v>
      </c>
      <c r="V20" s="1">
        <v>9</v>
      </c>
      <c r="W20" s="1">
        <v>8</v>
      </c>
      <c r="X20">
        <v>0.8</v>
      </c>
      <c r="Y20">
        <v>0.47058823529411759</v>
      </c>
      <c r="Z20">
        <v>0.59259259259259267</v>
      </c>
      <c r="AA20">
        <v>17</v>
      </c>
      <c r="AB20">
        <v>0.73529411764705888</v>
      </c>
      <c r="AC20">
        <v>0.92592592592592604</v>
      </c>
      <c r="AD20">
        <v>0.81967213114754101</v>
      </c>
      <c r="AE20">
        <v>27</v>
      </c>
      <c r="AF20">
        <v>0.75</v>
      </c>
      <c r="AG20">
        <v>0.76764705882352946</v>
      </c>
      <c r="AH20">
        <v>0.69825708061002179</v>
      </c>
      <c r="AI20">
        <v>0.70613236187006678</v>
      </c>
      <c r="AJ20">
        <v>44</v>
      </c>
      <c r="AK20">
        <v>0.76029411764705879</v>
      </c>
      <c r="AL20">
        <v>0.75</v>
      </c>
      <c r="AM20">
        <v>0.73193685488767457</v>
      </c>
      <c r="AN20">
        <v>44</v>
      </c>
    </row>
    <row r="21" spans="1:40" s="3" customFormat="1" x14ac:dyDescent="0.25">
      <c r="A21" s="2" t="s">
        <v>234</v>
      </c>
      <c r="B21" s="2" t="str">
        <f>B20</f>
        <v>MI01</v>
      </c>
      <c r="C21" s="2" t="str">
        <f>C20</f>
        <v>mlsa</v>
      </c>
      <c r="D21" s="2" t="str">
        <f>D20</f>
        <v>Binary</v>
      </c>
      <c r="E21" s="2">
        <f>SUM(E17:E20)</f>
        <v>27.617494583129883</v>
      </c>
      <c r="F21" s="2">
        <f>F20</f>
        <v>179</v>
      </c>
      <c r="G21" s="2">
        <f>G20</f>
        <v>135</v>
      </c>
      <c r="H21" s="2">
        <f>H20</f>
        <v>44</v>
      </c>
      <c r="I21" s="2">
        <f>SUM(I17:I20)/4</f>
        <v>0.73194444444444451</v>
      </c>
      <c r="J21" s="2">
        <f t="shared" ref="J21:L21" si="27">SUM(J17:J20)/4</f>
        <v>0</v>
      </c>
      <c r="K21" s="2">
        <f t="shared" si="27"/>
        <v>0</v>
      </c>
      <c r="L21" s="2">
        <f t="shared" si="27"/>
        <v>0.68039215686274512</v>
      </c>
      <c r="M21" s="2">
        <f>SUM(M17:M20)/4</f>
        <v>0</v>
      </c>
      <c r="N21" s="2">
        <f t="shared" ref="N21:O21" si="28">SUM(N17:N20)/4</f>
        <v>0</v>
      </c>
      <c r="O21" s="2">
        <f t="shared" si="28"/>
        <v>0.63725490196078438</v>
      </c>
      <c r="P21" s="2">
        <f>SUM(P17:P20)/4</f>
        <v>0</v>
      </c>
      <c r="Q21" s="2">
        <f t="shared" ref="Q21:R21" si="29">SUM(Q17:Q20)/4</f>
        <v>0</v>
      </c>
      <c r="R21" s="2">
        <f t="shared" si="29"/>
        <v>0.64240926722992719</v>
      </c>
      <c r="S21" s="2"/>
      <c r="T21" s="2">
        <f>ROUND(SUM(T17:T20)/4,0)</f>
        <v>22</v>
      </c>
      <c r="U21" s="2">
        <f t="shared" ref="U21:W21" si="30">ROUND(SUM(U17:U20)/4,0)</f>
        <v>6</v>
      </c>
      <c r="V21" s="2">
        <f t="shared" si="30"/>
        <v>6</v>
      </c>
      <c r="W21" s="2">
        <f t="shared" si="30"/>
        <v>11</v>
      </c>
      <c r="X21" s="2">
        <f t="shared" ref="X21" si="31">SUM(X17:X20)/4</f>
        <v>0.68039215686274512</v>
      </c>
      <c r="Y21" s="2">
        <f t="shared" ref="Y21:Z21" si="32">SUM(Y17:Y20)/4</f>
        <v>0.63725490196078438</v>
      </c>
      <c r="Z21" s="2">
        <f t="shared" si="32"/>
        <v>0.64240926722992719</v>
      </c>
      <c r="AA21" s="2">
        <f>AA20</f>
        <v>17</v>
      </c>
      <c r="AB21" s="2">
        <f t="shared" ref="AB21:AD21" si="33">SUM(AB17:AB20)/4</f>
        <v>0.78388510576644455</v>
      </c>
      <c r="AC21" s="2">
        <f t="shared" si="33"/>
        <v>0.79265873015873023</v>
      </c>
      <c r="AD21" s="2">
        <f t="shared" si="33"/>
        <v>0.78144864503178324</v>
      </c>
      <c r="AE21" s="2">
        <f>AE20</f>
        <v>27</v>
      </c>
      <c r="AF21" s="2">
        <f t="shared" ref="AF21:AI21" si="34">SUM(AF17:AF20)/4</f>
        <v>0.73194444444444451</v>
      </c>
      <c r="AG21" s="2">
        <f t="shared" si="34"/>
        <v>0.73213863131459478</v>
      </c>
      <c r="AH21" s="2">
        <f t="shared" si="34"/>
        <v>0.71495681605975725</v>
      </c>
      <c r="AI21" s="2">
        <f t="shared" si="34"/>
        <v>0.71192895613085527</v>
      </c>
      <c r="AJ21" s="2">
        <f>AJ20</f>
        <v>44</v>
      </c>
      <c r="AK21" s="2">
        <f t="shared" ref="AK21:AM21" si="35">SUM(AK17:AK20)/4</f>
        <v>0.7446871948012922</v>
      </c>
      <c r="AL21" s="2">
        <f t="shared" si="35"/>
        <v>0.73194444444444451</v>
      </c>
      <c r="AM21" s="2">
        <f t="shared" si="35"/>
        <v>0.72779331622470833</v>
      </c>
      <c r="AN21" s="2">
        <f>AN20</f>
        <v>44</v>
      </c>
    </row>
    <row r="22" spans="1:40" x14ac:dyDescent="0.25">
      <c r="A22">
        <v>1</v>
      </c>
      <c r="B22" s="1" t="s">
        <v>44</v>
      </c>
      <c r="C22" s="1" t="s">
        <v>141</v>
      </c>
      <c r="D22" s="1" t="s">
        <v>120</v>
      </c>
      <c r="E22">
        <v>205.51238393783569</v>
      </c>
      <c r="F22">
        <v>8424</v>
      </c>
      <c r="G22">
        <v>6318</v>
      </c>
      <c r="H22">
        <v>2106</v>
      </c>
      <c r="I22">
        <v>0.87796771130104467</v>
      </c>
      <c r="J22">
        <v>0</v>
      </c>
      <c r="K22">
        <v>0</v>
      </c>
      <c r="L22">
        <v>0.69875776397515532</v>
      </c>
      <c r="M22">
        <v>0</v>
      </c>
      <c r="N22">
        <v>0</v>
      </c>
      <c r="O22">
        <v>0.58441558441558439</v>
      </c>
      <c r="P22">
        <v>0</v>
      </c>
      <c r="Q22">
        <v>0</v>
      </c>
      <c r="R22">
        <v>0.63649222065063649</v>
      </c>
      <c r="S22" s="1" t="s">
        <v>142</v>
      </c>
      <c r="T22" s="1">
        <v>1624</v>
      </c>
      <c r="U22" s="1">
        <v>97</v>
      </c>
      <c r="V22" s="1">
        <v>160</v>
      </c>
      <c r="W22" s="1">
        <v>225</v>
      </c>
      <c r="X22">
        <v>0.69875776397515532</v>
      </c>
      <c r="Y22">
        <v>0.58441558441558439</v>
      </c>
      <c r="Z22">
        <v>0.63649222065063649</v>
      </c>
      <c r="AA22">
        <v>385</v>
      </c>
      <c r="AB22">
        <v>0.91031390134529144</v>
      </c>
      <c r="AC22">
        <v>0.9436374201045904</v>
      </c>
      <c r="AD22">
        <v>0.92667617689015702</v>
      </c>
      <c r="AE22">
        <v>1721</v>
      </c>
      <c r="AF22">
        <v>0.87796771130104467</v>
      </c>
      <c r="AG22">
        <v>0.80453583266022344</v>
      </c>
      <c r="AH22">
        <v>0.76402650226008739</v>
      </c>
      <c r="AI22">
        <v>0.78158419877039675</v>
      </c>
      <c r="AJ22">
        <v>2106</v>
      </c>
      <c r="AK22">
        <v>0.87163910890108331</v>
      </c>
      <c r="AL22">
        <v>0.87796771130104467</v>
      </c>
      <c r="AM22">
        <v>0.87362735298122285</v>
      </c>
      <c r="AN22">
        <v>2106</v>
      </c>
    </row>
    <row r="23" spans="1:40" x14ac:dyDescent="0.25">
      <c r="A23">
        <v>2</v>
      </c>
      <c r="B23" s="1" t="s">
        <v>44</v>
      </c>
      <c r="C23" s="1" t="s">
        <v>141</v>
      </c>
      <c r="D23" s="1" t="s">
        <v>120</v>
      </c>
      <c r="E23">
        <v>204.69767141342163</v>
      </c>
      <c r="F23">
        <v>8424</v>
      </c>
      <c r="G23">
        <v>6318</v>
      </c>
      <c r="H23">
        <v>2106</v>
      </c>
      <c r="I23">
        <v>0.86847103513770185</v>
      </c>
      <c r="J23">
        <v>0</v>
      </c>
      <c r="K23">
        <v>0</v>
      </c>
      <c r="L23">
        <v>0.66163141993957708</v>
      </c>
      <c r="M23">
        <v>0</v>
      </c>
      <c r="N23">
        <v>0</v>
      </c>
      <c r="O23">
        <v>0.5703125</v>
      </c>
      <c r="P23">
        <v>0</v>
      </c>
      <c r="Q23">
        <v>0</v>
      </c>
      <c r="R23">
        <v>0.61258741258741256</v>
      </c>
      <c r="S23" s="1" t="s">
        <v>143</v>
      </c>
      <c r="T23" s="1">
        <v>1610</v>
      </c>
      <c r="U23" s="1">
        <v>112</v>
      </c>
      <c r="V23" s="1">
        <v>165</v>
      </c>
      <c r="W23" s="1">
        <v>219</v>
      </c>
      <c r="X23">
        <v>0.66163141993957708</v>
      </c>
      <c r="Y23">
        <v>0.5703125</v>
      </c>
      <c r="Z23">
        <v>0.61258741258741256</v>
      </c>
      <c r="AA23">
        <v>384</v>
      </c>
      <c r="AB23">
        <v>0.90704225352112677</v>
      </c>
      <c r="AC23">
        <v>0.93495934959349603</v>
      </c>
      <c r="AD23">
        <v>0.9207892479267944</v>
      </c>
      <c r="AE23">
        <v>1722</v>
      </c>
      <c r="AF23">
        <v>0.86847103513770185</v>
      </c>
      <c r="AG23">
        <v>0.78433683673035193</v>
      </c>
      <c r="AH23">
        <v>0.75263592479674801</v>
      </c>
      <c r="AI23">
        <v>0.76668833025710348</v>
      </c>
      <c r="AJ23">
        <v>2106</v>
      </c>
      <c r="AK23">
        <v>0.86229497902192687</v>
      </c>
      <c r="AL23">
        <v>0.86847103513770185</v>
      </c>
      <c r="AM23">
        <v>0.86459290188200677</v>
      </c>
      <c r="AN23">
        <v>2106</v>
      </c>
    </row>
    <row r="24" spans="1:40" x14ac:dyDescent="0.25">
      <c r="A24">
        <v>3</v>
      </c>
      <c r="B24" s="1" t="s">
        <v>44</v>
      </c>
      <c r="C24" s="1" t="s">
        <v>141</v>
      </c>
      <c r="D24" s="1" t="s">
        <v>120</v>
      </c>
      <c r="E24">
        <v>203.96656012535087</v>
      </c>
      <c r="F24">
        <v>8424</v>
      </c>
      <c r="G24">
        <v>6318</v>
      </c>
      <c r="H24">
        <v>2106</v>
      </c>
      <c r="I24">
        <v>0.87274453941120611</v>
      </c>
      <c r="J24">
        <v>0</v>
      </c>
      <c r="K24">
        <v>0</v>
      </c>
      <c r="L24">
        <v>0.65846994535519121</v>
      </c>
      <c r="M24">
        <v>0</v>
      </c>
      <c r="N24">
        <v>0</v>
      </c>
      <c r="O24">
        <v>0.62760416666666663</v>
      </c>
      <c r="P24">
        <v>0</v>
      </c>
      <c r="Q24">
        <v>0</v>
      </c>
      <c r="R24">
        <v>0.64266666666666672</v>
      </c>
      <c r="S24" s="1" t="s">
        <v>144</v>
      </c>
      <c r="T24" s="1">
        <v>1597</v>
      </c>
      <c r="U24" s="1">
        <v>125</v>
      </c>
      <c r="V24" s="1">
        <v>143</v>
      </c>
      <c r="W24" s="1">
        <v>241</v>
      </c>
      <c r="X24">
        <v>0.65846994535519121</v>
      </c>
      <c r="Y24">
        <v>0.62760416666666663</v>
      </c>
      <c r="Z24">
        <v>0.64266666666666672</v>
      </c>
      <c r="AA24">
        <v>384</v>
      </c>
      <c r="AB24">
        <v>0.91781609195402303</v>
      </c>
      <c r="AC24">
        <v>0.92740998838559818</v>
      </c>
      <c r="AD24">
        <v>0.92258809936452923</v>
      </c>
      <c r="AE24">
        <v>1722</v>
      </c>
      <c r="AF24">
        <v>0.87274453941120611</v>
      </c>
      <c r="AG24">
        <v>0.78814301865460712</v>
      </c>
      <c r="AH24">
        <v>0.77750707752613235</v>
      </c>
      <c r="AI24">
        <v>0.78262738301559798</v>
      </c>
      <c r="AJ24">
        <v>2106</v>
      </c>
      <c r="AK24">
        <v>0.87052790567959204</v>
      </c>
      <c r="AL24">
        <v>0.87274453941120611</v>
      </c>
      <c r="AM24">
        <v>0.87154829397232636</v>
      </c>
      <c r="AN24">
        <v>2106</v>
      </c>
    </row>
    <row r="25" spans="1:40" x14ac:dyDescent="0.25">
      <c r="A25">
        <v>4</v>
      </c>
      <c r="B25" s="1" t="s">
        <v>44</v>
      </c>
      <c r="C25" s="1" t="s">
        <v>141</v>
      </c>
      <c r="D25" s="1" t="s">
        <v>120</v>
      </c>
      <c r="E25">
        <v>204.73260092735291</v>
      </c>
      <c r="F25">
        <v>8424</v>
      </c>
      <c r="G25">
        <v>6318</v>
      </c>
      <c r="H25">
        <v>2106</v>
      </c>
      <c r="I25">
        <v>0.88129154795821463</v>
      </c>
      <c r="J25">
        <v>0</v>
      </c>
      <c r="K25">
        <v>0</v>
      </c>
      <c r="L25">
        <v>0.68715083798882681</v>
      </c>
      <c r="M25">
        <v>0</v>
      </c>
      <c r="N25">
        <v>0</v>
      </c>
      <c r="O25">
        <v>0.640625</v>
      </c>
      <c r="P25">
        <v>0</v>
      </c>
      <c r="Q25">
        <v>0</v>
      </c>
      <c r="R25">
        <v>0.66307277628032346</v>
      </c>
      <c r="S25" s="1" t="s">
        <v>145</v>
      </c>
      <c r="T25" s="1">
        <v>1610</v>
      </c>
      <c r="U25" s="1">
        <v>112</v>
      </c>
      <c r="V25" s="1">
        <v>138</v>
      </c>
      <c r="W25" s="1">
        <v>246</v>
      </c>
      <c r="X25">
        <v>0.68715083798882681</v>
      </c>
      <c r="Y25">
        <v>0.640625</v>
      </c>
      <c r="Z25">
        <v>0.66307277628032346</v>
      </c>
      <c r="AA25">
        <v>384</v>
      </c>
      <c r="AB25">
        <v>0.92105263157894723</v>
      </c>
      <c r="AC25">
        <v>0.93495934959349603</v>
      </c>
      <c r="AD25">
        <v>0.92795389048991339</v>
      </c>
      <c r="AE25">
        <v>1722</v>
      </c>
      <c r="AF25">
        <v>0.88129154795821463</v>
      </c>
      <c r="AG25">
        <v>0.80410173478388702</v>
      </c>
      <c r="AH25">
        <v>0.78779217479674801</v>
      </c>
      <c r="AI25">
        <v>0.79551333338511843</v>
      </c>
      <c r="AJ25">
        <v>2106</v>
      </c>
      <c r="AK25">
        <v>0.87840387149413901</v>
      </c>
      <c r="AL25">
        <v>0.88129154795821463</v>
      </c>
      <c r="AM25">
        <v>0.87965647935198243</v>
      </c>
      <c r="AN25">
        <v>2106</v>
      </c>
    </row>
    <row r="26" spans="1:40" s="3" customFormat="1" x14ac:dyDescent="0.25">
      <c r="A26" s="2" t="s">
        <v>234</v>
      </c>
      <c r="B26" s="2" t="str">
        <f>B25</f>
        <v>MI02</v>
      </c>
      <c r="C26" s="2" t="str">
        <f>C25</f>
        <v>germeval</v>
      </c>
      <c r="D26" s="2" t="str">
        <f>D25</f>
        <v>Binary</v>
      </c>
      <c r="E26" s="2">
        <f>SUM(E22:E25)</f>
        <v>818.90921640396107</v>
      </c>
      <c r="F26" s="2">
        <f>F25</f>
        <v>8424</v>
      </c>
      <c r="G26" s="2">
        <f>G25</f>
        <v>6318</v>
      </c>
      <c r="H26" s="2">
        <f>H25</f>
        <v>2106</v>
      </c>
      <c r="I26" s="2">
        <f>SUM(I22:I25)/4</f>
        <v>0.87511870845204176</v>
      </c>
      <c r="J26" s="2">
        <f t="shared" ref="J26:L26" si="36">SUM(J22:J25)/4</f>
        <v>0</v>
      </c>
      <c r="K26" s="2">
        <f t="shared" si="36"/>
        <v>0</v>
      </c>
      <c r="L26" s="2">
        <f t="shared" si="36"/>
        <v>0.67650249181468758</v>
      </c>
      <c r="M26" s="2">
        <f>SUM(M22:M25)/4</f>
        <v>0</v>
      </c>
      <c r="N26" s="2">
        <f t="shared" ref="N26:O26" si="37">SUM(N22:N25)/4</f>
        <v>0</v>
      </c>
      <c r="O26" s="2">
        <f t="shared" si="37"/>
        <v>0.6057393127705627</v>
      </c>
      <c r="P26" s="2">
        <f>SUM(P22:P25)/4</f>
        <v>0</v>
      </c>
      <c r="Q26" s="2">
        <f t="shared" ref="Q26:R26" si="38">SUM(Q22:Q25)/4</f>
        <v>0</v>
      </c>
      <c r="R26" s="2">
        <f t="shared" si="38"/>
        <v>0.63870476904625983</v>
      </c>
      <c r="S26" s="2"/>
      <c r="T26" s="2">
        <f>ROUND(SUM(T22:T25)/4,0)</f>
        <v>1610</v>
      </c>
      <c r="U26" s="2">
        <f t="shared" ref="U26:W26" si="39">ROUND(SUM(U22:U25)/4,0)</f>
        <v>112</v>
      </c>
      <c r="V26" s="2">
        <f t="shared" si="39"/>
        <v>152</v>
      </c>
      <c r="W26" s="2">
        <f t="shared" si="39"/>
        <v>233</v>
      </c>
      <c r="X26" s="2">
        <f t="shared" ref="X26" si="40">SUM(X22:X25)/4</f>
        <v>0.67650249181468758</v>
      </c>
      <c r="Y26" s="2">
        <f t="shared" ref="Y26:Z26" si="41">SUM(Y22:Y25)/4</f>
        <v>0.6057393127705627</v>
      </c>
      <c r="Z26" s="2">
        <f t="shared" si="41"/>
        <v>0.63870476904625983</v>
      </c>
      <c r="AA26" s="2">
        <f>AA25</f>
        <v>384</v>
      </c>
      <c r="AB26" s="2">
        <f t="shared" ref="AB26:AD26" si="42">SUM(AB22:AB25)/4</f>
        <v>0.91405621959984706</v>
      </c>
      <c r="AC26" s="2">
        <f t="shared" si="42"/>
        <v>0.93524152691929519</v>
      </c>
      <c r="AD26" s="2">
        <f t="shared" si="42"/>
        <v>0.92450185366784854</v>
      </c>
      <c r="AE26" s="2">
        <f>AE25</f>
        <v>1722</v>
      </c>
      <c r="AF26" s="2">
        <f t="shared" ref="AF26:AI26" si="43">SUM(AF22:AF25)/4</f>
        <v>0.87511870845204176</v>
      </c>
      <c r="AG26" s="2">
        <f t="shared" si="43"/>
        <v>0.79527935570726727</v>
      </c>
      <c r="AH26" s="2">
        <f t="shared" si="43"/>
        <v>0.77049041984492894</v>
      </c>
      <c r="AI26" s="2">
        <f t="shared" si="43"/>
        <v>0.78160331135705419</v>
      </c>
      <c r="AJ26" s="2">
        <f>AJ25</f>
        <v>2106</v>
      </c>
      <c r="AK26" s="2">
        <f t="shared" ref="AK26:AM26" si="44">SUM(AK22:AK25)/4</f>
        <v>0.87071646627418542</v>
      </c>
      <c r="AL26" s="2">
        <f t="shared" si="44"/>
        <v>0.87511870845204176</v>
      </c>
      <c r="AM26" s="2">
        <f t="shared" si="44"/>
        <v>0.87235625704688458</v>
      </c>
      <c r="AN26" s="2">
        <f>AN25</f>
        <v>2106</v>
      </c>
    </row>
    <row r="27" spans="1:40" x14ac:dyDescent="0.25">
      <c r="A27">
        <v>1</v>
      </c>
      <c r="B27" s="1" t="s">
        <v>49</v>
      </c>
      <c r="C27" s="1" t="s">
        <v>146</v>
      </c>
      <c r="D27" s="1" t="s">
        <v>120</v>
      </c>
      <c r="E27">
        <v>21.816628932952881</v>
      </c>
      <c r="F27">
        <v>808</v>
      </c>
      <c r="G27">
        <v>606</v>
      </c>
      <c r="H27">
        <v>202</v>
      </c>
      <c r="I27">
        <v>0.79207920792079212</v>
      </c>
      <c r="J27">
        <v>0</v>
      </c>
      <c r="K27">
        <v>0</v>
      </c>
      <c r="L27">
        <v>0.75308641975308643</v>
      </c>
      <c r="M27">
        <v>0</v>
      </c>
      <c r="N27">
        <v>0</v>
      </c>
      <c r="O27">
        <v>0.73493975903614461</v>
      </c>
      <c r="P27">
        <v>0</v>
      </c>
      <c r="Q27">
        <v>0</v>
      </c>
      <c r="R27">
        <v>0.74390243902439024</v>
      </c>
      <c r="S27" s="1" t="s">
        <v>147</v>
      </c>
      <c r="T27" s="1">
        <v>99</v>
      </c>
      <c r="U27" s="1">
        <v>20</v>
      </c>
      <c r="V27" s="1">
        <v>22</v>
      </c>
      <c r="W27" s="1">
        <v>61</v>
      </c>
      <c r="X27">
        <v>0.75308641975308643</v>
      </c>
      <c r="Y27">
        <v>0.73493975903614461</v>
      </c>
      <c r="Z27">
        <v>0.74390243902439024</v>
      </c>
      <c r="AA27">
        <v>83</v>
      </c>
      <c r="AB27">
        <v>0.81818181818181823</v>
      </c>
      <c r="AC27">
        <v>0.83193277310924374</v>
      </c>
      <c r="AD27">
        <v>0.82499999999999996</v>
      </c>
      <c r="AE27">
        <v>119</v>
      </c>
      <c r="AF27">
        <v>0.79207920792079212</v>
      </c>
      <c r="AG27">
        <v>0.78563411896745228</v>
      </c>
      <c r="AH27">
        <v>0.78343626607269412</v>
      </c>
      <c r="AI27">
        <v>0.7844512195121951</v>
      </c>
      <c r="AJ27">
        <v>202</v>
      </c>
      <c r="AK27">
        <v>0.79143469902545815</v>
      </c>
      <c r="AL27">
        <v>0.79207920792079212</v>
      </c>
      <c r="AM27">
        <v>0.79167773484665538</v>
      </c>
      <c r="AN27">
        <v>202</v>
      </c>
    </row>
    <row r="28" spans="1:40" x14ac:dyDescent="0.25">
      <c r="A28">
        <v>2</v>
      </c>
      <c r="B28" s="1" t="s">
        <v>49</v>
      </c>
      <c r="C28" s="1" t="s">
        <v>146</v>
      </c>
      <c r="D28" s="1" t="s">
        <v>120</v>
      </c>
      <c r="E28">
        <v>21.753921270370483</v>
      </c>
      <c r="F28">
        <v>808</v>
      </c>
      <c r="G28">
        <v>606</v>
      </c>
      <c r="H28">
        <v>202</v>
      </c>
      <c r="I28">
        <v>0.80198019801980203</v>
      </c>
      <c r="J28">
        <v>0</v>
      </c>
      <c r="K28">
        <v>0</v>
      </c>
      <c r="L28">
        <v>0.75903614457831325</v>
      </c>
      <c r="M28">
        <v>0</v>
      </c>
      <c r="N28">
        <v>0</v>
      </c>
      <c r="O28">
        <v>0.75903614457831325</v>
      </c>
      <c r="P28">
        <v>0</v>
      </c>
      <c r="Q28">
        <v>0</v>
      </c>
      <c r="R28">
        <v>0.75903614457831325</v>
      </c>
      <c r="S28" s="1" t="s">
        <v>148</v>
      </c>
      <c r="T28" s="1">
        <v>99</v>
      </c>
      <c r="U28" s="1">
        <v>20</v>
      </c>
      <c r="V28" s="1">
        <v>20</v>
      </c>
      <c r="W28" s="1">
        <v>63</v>
      </c>
      <c r="X28">
        <v>0.75903614457831325</v>
      </c>
      <c r="Y28">
        <v>0.75903614457831325</v>
      </c>
      <c r="Z28">
        <v>0.75903614457831325</v>
      </c>
      <c r="AA28">
        <v>83</v>
      </c>
      <c r="AB28">
        <v>0.83193277310924374</v>
      </c>
      <c r="AC28">
        <v>0.83193277310924374</v>
      </c>
      <c r="AD28">
        <v>0.83193277310924374</v>
      </c>
      <c r="AE28">
        <v>119</v>
      </c>
      <c r="AF28">
        <v>0.80198019801980203</v>
      </c>
      <c r="AG28">
        <v>0.7954844588437785</v>
      </c>
      <c r="AH28">
        <v>0.7954844588437785</v>
      </c>
      <c r="AI28">
        <v>0.7954844588437785</v>
      </c>
      <c r="AJ28">
        <v>202</v>
      </c>
      <c r="AK28">
        <v>0.80198019801980203</v>
      </c>
      <c r="AL28">
        <v>0.80198019801980203</v>
      </c>
      <c r="AM28">
        <v>0.80198019801980203</v>
      </c>
      <c r="AN28">
        <v>202</v>
      </c>
    </row>
    <row r="29" spans="1:40" x14ac:dyDescent="0.25">
      <c r="A29">
        <v>3</v>
      </c>
      <c r="B29" s="1" t="s">
        <v>49</v>
      </c>
      <c r="C29" s="1" t="s">
        <v>146</v>
      </c>
      <c r="D29" s="1" t="s">
        <v>120</v>
      </c>
      <c r="E29">
        <v>21.652260303497314</v>
      </c>
      <c r="F29">
        <v>808</v>
      </c>
      <c r="G29">
        <v>606</v>
      </c>
      <c r="H29">
        <v>202</v>
      </c>
      <c r="I29">
        <v>0.79207920792079212</v>
      </c>
      <c r="J29">
        <v>0</v>
      </c>
      <c r="K29">
        <v>0</v>
      </c>
      <c r="L29">
        <v>0.73563218390804597</v>
      </c>
      <c r="M29">
        <v>0</v>
      </c>
      <c r="N29">
        <v>0</v>
      </c>
      <c r="O29">
        <v>0.77108433734939763</v>
      </c>
      <c r="P29">
        <v>0</v>
      </c>
      <c r="Q29">
        <v>0</v>
      </c>
      <c r="R29">
        <v>0.75294117647058822</v>
      </c>
      <c r="S29" s="1" t="s">
        <v>149</v>
      </c>
      <c r="T29" s="1">
        <v>96</v>
      </c>
      <c r="U29" s="1">
        <v>23</v>
      </c>
      <c r="V29" s="1">
        <v>19</v>
      </c>
      <c r="W29" s="1">
        <v>64</v>
      </c>
      <c r="X29">
        <v>0.73563218390804597</v>
      </c>
      <c r="Y29">
        <v>0.77108433734939763</v>
      </c>
      <c r="Z29">
        <v>0.75294117647058822</v>
      </c>
      <c r="AA29">
        <v>83</v>
      </c>
      <c r="AB29">
        <v>0.83478260869565213</v>
      </c>
      <c r="AC29">
        <v>0.80672268907563027</v>
      </c>
      <c r="AD29">
        <v>0.8205128205128206</v>
      </c>
      <c r="AE29">
        <v>119</v>
      </c>
      <c r="AF29">
        <v>0.79207920792079212</v>
      </c>
      <c r="AG29">
        <v>0.7852073963018491</v>
      </c>
      <c r="AH29">
        <v>0.78890351321251395</v>
      </c>
      <c r="AI29">
        <v>0.78672699849170447</v>
      </c>
      <c r="AJ29">
        <v>202</v>
      </c>
      <c r="AK29">
        <v>0.79404258266906147</v>
      </c>
      <c r="AL29">
        <v>0.79207920792079212</v>
      </c>
      <c r="AM29">
        <v>0.79274823409942807</v>
      </c>
      <c r="AN29">
        <v>202</v>
      </c>
    </row>
    <row r="30" spans="1:40" x14ac:dyDescent="0.25">
      <c r="A30">
        <v>4</v>
      </c>
      <c r="B30" s="1" t="s">
        <v>49</v>
      </c>
      <c r="C30" s="1" t="s">
        <v>146</v>
      </c>
      <c r="D30" s="1" t="s">
        <v>120</v>
      </c>
      <c r="E30">
        <v>21.974023580551147</v>
      </c>
      <c r="F30">
        <v>808</v>
      </c>
      <c r="G30">
        <v>606</v>
      </c>
      <c r="H30">
        <v>202</v>
      </c>
      <c r="I30">
        <v>0.80693069306930698</v>
      </c>
      <c r="J30">
        <v>0</v>
      </c>
      <c r="K30">
        <v>0</v>
      </c>
      <c r="L30">
        <v>0.75862068965517238</v>
      </c>
      <c r="M30">
        <v>0</v>
      </c>
      <c r="N30">
        <v>0</v>
      </c>
      <c r="O30">
        <v>0.7857142857142857</v>
      </c>
      <c r="P30">
        <v>0</v>
      </c>
      <c r="Q30">
        <v>0</v>
      </c>
      <c r="R30">
        <v>0.77192982456140335</v>
      </c>
      <c r="S30" s="1" t="s">
        <v>150</v>
      </c>
      <c r="T30" s="1">
        <v>97</v>
      </c>
      <c r="U30" s="1">
        <v>21</v>
      </c>
      <c r="V30" s="1">
        <v>18</v>
      </c>
      <c r="W30" s="1">
        <v>66</v>
      </c>
      <c r="X30">
        <v>0.75862068965517238</v>
      </c>
      <c r="Y30">
        <v>0.7857142857142857</v>
      </c>
      <c r="Z30">
        <v>0.77192982456140335</v>
      </c>
      <c r="AA30">
        <v>84</v>
      </c>
      <c r="AB30">
        <v>0.84347826086956523</v>
      </c>
      <c r="AC30">
        <v>0.82203389830508478</v>
      </c>
      <c r="AD30">
        <v>0.83261802575107291</v>
      </c>
      <c r="AE30">
        <v>118</v>
      </c>
      <c r="AF30">
        <v>0.80693069306930698</v>
      </c>
      <c r="AG30">
        <v>0.8010494752623688</v>
      </c>
      <c r="AH30">
        <v>0.80387409200968518</v>
      </c>
      <c r="AI30">
        <v>0.80227392515623808</v>
      </c>
      <c r="AJ30">
        <v>202</v>
      </c>
      <c r="AK30">
        <v>0.8081909540279365</v>
      </c>
      <c r="AL30">
        <v>0.80693069306930698</v>
      </c>
      <c r="AM30">
        <v>0.80738134802863604</v>
      </c>
      <c r="AN30">
        <v>202</v>
      </c>
    </row>
    <row r="31" spans="1:40" s="3" customFormat="1" x14ac:dyDescent="0.25">
      <c r="A31" s="2" t="s">
        <v>234</v>
      </c>
      <c r="B31" s="2" t="str">
        <f>B30</f>
        <v>MI03</v>
      </c>
      <c r="C31" s="2" t="str">
        <f>C30</f>
        <v>corpusRauh</v>
      </c>
      <c r="D31" s="2" t="str">
        <f>D30</f>
        <v>Binary</v>
      </c>
      <c r="E31" s="2">
        <f>SUM(E27:E30)</f>
        <v>87.196834087371826</v>
      </c>
      <c r="F31" s="2">
        <f>F30</f>
        <v>808</v>
      </c>
      <c r="G31" s="2">
        <f>G30</f>
        <v>606</v>
      </c>
      <c r="H31" s="2">
        <f>H30</f>
        <v>202</v>
      </c>
      <c r="I31" s="2">
        <f>SUM(I27:I30)/4</f>
        <v>0.79826732673267342</v>
      </c>
      <c r="J31" s="2">
        <f t="shared" ref="J31:L31" si="45">SUM(J27:J30)/4</f>
        <v>0</v>
      </c>
      <c r="K31" s="2">
        <f t="shared" si="45"/>
        <v>0</v>
      </c>
      <c r="L31" s="2">
        <f t="shared" si="45"/>
        <v>0.75159385947365442</v>
      </c>
      <c r="M31" s="2">
        <f>SUM(M27:M30)/4</f>
        <v>0</v>
      </c>
      <c r="N31" s="2">
        <f t="shared" ref="N31:O31" si="46">SUM(N27:N30)/4</f>
        <v>0</v>
      </c>
      <c r="O31" s="2">
        <f t="shared" si="46"/>
        <v>0.76269363166953519</v>
      </c>
      <c r="P31" s="2">
        <f>SUM(P27:P30)/4</f>
        <v>0</v>
      </c>
      <c r="Q31" s="2">
        <f t="shared" ref="Q31:R31" si="47">SUM(Q27:Q30)/4</f>
        <v>0</v>
      </c>
      <c r="R31" s="2">
        <f t="shared" si="47"/>
        <v>0.75695239615867371</v>
      </c>
      <c r="S31" s="2"/>
      <c r="T31" s="2">
        <f>ROUND(SUM(T27:T30)/4,0)</f>
        <v>98</v>
      </c>
      <c r="U31" s="2">
        <f t="shared" ref="U31:W31" si="48">ROUND(SUM(U27:U30)/4,0)</f>
        <v>21</v>
      </c>
      <c r="V31" s="2">
        <f t="shared" si="48"/>
        <v>20</v>
      </c>
      <c r="W31" s="2">
        <f t="shared" si="48"/>
        <v>64</v>
      </c>
      <c r="X31" s="2">
        <f t="shared" ref="X31" si="49">SUM(X27:X30)/4</f>
        <v>0.75159385947365442</v>
      </c>
      <c r="Y31" s="2">
        <f t="shared" ref="Y31:Z31" si="50">SUM(Y27:Y30)/4</f>
        <v>0.76269363166953519</v>
      </c>
      <c r="Z31" s="2">
        <f t="shared" si="50"/>
        <v>0.75695239615867371</v>
      </c>
      <c r="AA31" s="2">
        <f>AA30</f>
        <v>84</v>
      </c>
      <c r="AB31" s="2">
        <f t="shared" ref="AB31:AD31" si="51">SUM(AB27:AB30)/4</f>
        <v>0.83209386521406981</v>
      </c>
      <c r="AC31" s="2">
        <f t="shared" si="51"/>
        <v>0.82315553339980063</v>
      </c>
      <c r="AD31" s="2">
        <f t="shared" si="51"/>
        <v>0.8275159048432843</v>
      </c>
      <c r="AE31" s="2">
        <f>AE30</f>
        <v>118</v>
      </c>
      <c r="AF31" s="2">
        <f t="shared" ref="AF31:AI31" si="52">SUM(AF27:AF30)/4</f>
        <v>0.79826732673267342</v>
      </c>
      <c r="AG31" s="2">
        <f t="shared" si="52"/>
        <v>0.79184386234386217</v>
      </c>
      <c r="AH31" s="2">
        <f t="shared" si="52"/>
        <v>0.79292458253466791</v>
      </c>
      <c r="AI31" s="2">
        <f t="shared" si="52"/>
        <v>0.79223415050097912</v>
      </c>
      <c r="AJ31" s="2">
        <f>AJ30</f>
        <v>202</v>
      </c>
      <c r="AK31" s="2">
        <f t="shared" ref="AK31:AM31" si="53">SUM(AK27:AK30)/4</f>
        <v>0.79891210843556448</v>
      </c>
      <c r="AL31" s="2">
        <f t="shared" si="53"/>
        <v>0.79826732673267342</v>
      </c>
      <c r="AM31" s="2">
        <f t="shared" si="53"/>
        <v>0.79844687874863041</v>
      </c>
      <c r="AN31" s="2">
        <f>AN30</f>
        <v>202</v>
      </c>
    </row>
    <row r="32" spans="1:40" x14ac:dyDescent="0.25">
      <c r="A32">
        <v>1</v>
      </c>
      <c r="B32" s="1" t="s">
        <v>54</v>
      </c>
      <c r="C32" s="1" t="s">
        <v>151</v>
      </c>
      <c r="D32" s="1" t="s">
        <v>120</v>
      </c>
      <c r="E32">
        <v>23.19635272026062</v>
      </c>
      <c r="F32">
        <v>857</v>
      </c>
      <c r="G32">
        <v>642</v>
      </c>
      <c r="H32">
        <v>215</v>
      </c>
      <c r="I32">
        <v>0.79534883720930227</v>
      </c>
      <c r="J32">
        <v>0</v>
      </c>
      <c r="K32">
        <v>0</v>
      </c>
      <c r="L32">
        <v>0.76923076923076927</v>
      </c>
      <c r="M32">
        <v>0</v>
      </c>
      <c r="N32">
        <v>0</v>
      </c>
      <c r="O32">
        <v>0.75268817204301075</v>
      </c>
      <c r="P32">
        <v>0</v>
      </c>
      <c r="Q32">
        <v>0</v>
      </c>
      <c r="R32">
        <v>0.76086956521739124</v>
      </c>
      <c r="S32" s="1" t="s">
        <v>152</v>
      </c>
      <c r="T32" s="1">
        <v>101</v>
      </c>
      <c r="U32" s="1">
        <v>21</v>
      </c>
      <c r="V32" s="1">
        <v>23</v>
      </c>
      <c r="W32" s="1">
        <v>70</v>
      </c>
      <c r="X32">
        <v>0.76923076923076927</v>
      </c>
      <c r="Y32">
        <v>0.75268817204301075</v>
      </c>
      <c r="Z32">
        <v>0.76086956521739124</v>
      </c>
      <c r="AA32">
        <v>93</v>
      </c>
      <c r="AB32">
        <v>0.81451612903225812</v>
      </c>
      <c r="AC32">
        <v>0.82786885245901642</v>
      </c>
      <c r="AD32">
        <v>0.82113821138211385</v>
      </c>
      <c r="AE32">
        <v>122</v>
      </c>
      <c r="AF32">
        <v>0.79534883720930227</v>
      </c>
      <c r="AG32">
        <v>0.7918734491315137</v>
      </c>
      <c r="AH32">
        <v>0.79027851225101364</v>
      </c>
      <c r="AI32">
        <v>0.79100388829975254</v>
      </c>
      <c r="AJ32">
        <v>215</v>
      </c>
      <c r="AK32">
        <v>0.79492757804835834</v>
      </c>
      <c r="AL32">
        <v>0.79534883720930227</v>
      </c>
      <c r="AM32">
        <v>0.79506851792481525</v>
      </c>
      <c r="AN32">
        <v>215</v>
      </c>
    </row>
    <row r="33" spans="1:40" x14ac:dyDescent="0.25">
      <c r="A33">
        <v>2</v>
      </c>
      <c r="B33" s="1" t="s">
        <v>54</v>
      </c>
      <c r="C33" s="1" t="s">
        <v>151</v>
      </c>
      <c r="D33" s="1" t="s">
        <v>120</v>
      </c>
      <c r="E33">
        <v>23.353464126586921</v>
      </c>
      <c r="F33">
        <v>857</v>
      </c>
      <c r="G33">
        <v>643</v>
      </c>
      <c r="H33">
        <v>214</v>
      </c>
      <c r="I33">
        <v>0.83644859813084116</v>
      </c>
      <c r="J33">
        <v>0</v>
      </c>
      <c r="K33">
        <v>0</v>
      </c>
      <c r="L33">
        <v>0.79591836734693877</v>
      </c>
      <c r="M33">
        <v>0</v>
      </c>
      <c r="N33">
        <v>0</v>
      </c>
      <c r="O33">
        <v>0.83870967741935487</v>
      </c>
      <c r="P33">
        <v>0</v>
      </c>
      <c r="Q33">
        <v>0</v>
      </c>
      <c r="R33">
        <v>0.81675392670157076</v>
      </c>
      <c r="S33" s="1" t="s">
        <v>153</v>
      </c>
      <c r="T33" s="1">
        <v>101</v>
      </c>
      <c r="U33" s="1">
        <v>20</v>
      </c>
      <c r="V33" s="1">
        <v>15</v>
      </c>
      <c r="W33" s="1">
        <v>78</v>
      </c>
      <c r="X33">
        <v>0.79591836734693877</v>
      </c>
      <c r="Y33">
        <v>0.83870967741935487</v>
      </c>
      <c r="Z33">
        <v>0.81675392670157076</v>
      </c>
      <c r="AA33">
        <v>93</v>
      </c>
      <c r="AB33">
        <v>0.87068965517241381</v>
      </c>
      <c r="AC33">
        <v>0.83471074380165289</v>
      </c>
      <c r="AD33">
        <v>0.85232067510548526</v>
      </c>
      <c r="AE33">
        <v>121</v>
      </c>
      <c r="AF33">
        <v>0.83644859813084116</v>
      </c>
      <c r="AG33">
        <v>0.83330401125967635</v>
      </c>
      <c r="AH33">
        <v>0.83671021061050388</v>
      </c>
      <c r="AI33">
        <v>0.83453730090352796</v>
      </c>
      <c r="AJ33">
        <v>214</v>
      </c>
      <c r="AK33">
        <v>0.83819559083704387</v>
      </c>
      <c r="AL33">
        <v>0.83644859813084116</v>
      </c>
      <c r="AM33">
        <v>0.83686409752808322</v>
      </c>
      <c r="AN33">
        <v>214</v>
      </c>
    </row>
    <row r="34" spans="1:40" x14ac:dyDescent="0.25">
      <c r="A34">
        <v>3</v>
      </c>
      <c r="B34" s="1" t="s">
        <v>54</v>
      </c>
      <c r="C34" s="1" t="s">
        <v>151</v>
      </c>
      <c r="D34" s="1" t="s">
        <v>120</v>
      </c>
      <c r="E34">
        <v>22.987902879714969</v>
      </c>
      <c r="F34">
        <v>857</v>
      </c>
      <c r="G34">
        <v>643</v>
      </c>
      <c r="H34">
        <v>214</v>
      </c>
      <c r="I34">
        <v>0.7710280373831776</v>
      </c>
      <c r="J34">
        <v>0</v>
      </c>
      <c r="K34">
        <v>0</v>
      </c>
      <c r="L34">
        <v>0.72</v>
      </c>
      <c r="M34">
        <v>0</v>
      </c>
      <c r="N34">
        <v>0</v>
      </c>
      <c r="O34">
        <v>0.77419354838709675</v>
      </c>
      <c r="P34">
        <v>0</v>
      </c>
      <c r="Q34">
        <v>0</v>
      </c>
      <c r="R34">
        <v>0.74611398963730569</v>
      </c>
      <c r="S34" s="1" t="s">
        <v>154</v>
      </c>
      <c r="T34" s="1">
        <v>93</v>
      </c>
      <c r="U34" s="1">
        <v>28</v>
      </c>
      <c r="V34" s="1">
        <v>21</v>
      </c>
      <c r="W34" s="1">
        <v>72</v>
      </c>
      <c r="X34">
        <v>0.72</v>
      </c>
      <c r="Y34">
        <v>0.77419354838709675</v>
      </c>
      <c r="Z34">
        <v>0.74611398963730569</v>
      </c>
      <c r="AA34">
        <v>93</v>
      </c>
      <c r="AB34">
        <v>0.81578947368421051</v>
      </c>
      <c r="AC34">
        <v>0.76859504132231404</v>
      </c>
      <c r="AD34">
        <v>0.79148936170212769</v>
      </c>
      <c r="AE34">
        <v>121</v>
      </c>
      <c r="AF34">
        <v>0.7710280373831776</v>
      </c>
      <c r="AG34">
        <v>0.76789473684210519</v>
      </c>
      <c r="AH34">
        <v>0.77139429485470545</v>
      </c>
      <c r="AI34">
        <v>0.76880167566971669</v>
      </c>
      <c r="AJ34">
        <v>214</v>
      </c>
      <c r="AK34">
        <v>0.77416133792424979</v>
      </c>
      <c r="AL34">
        <v>0.7710280373831776</v>
      </c>
      <c r="AM34">
        <v>0.77177015795433124</v>
      </c>
      <c r="AN34">
        <v>214</v>
      </c>
    </row>
    <row r="35" spans="1:40" x14ac:dyDescent="0.25">
      <c r="A35">
        <v>4</v>
      </c>
      <c r="B35" s="1" t="s">
        <v>54</v>
      </c>
      <c r="C35" s="1" t="s">
        <v>151</v>
      </c>
      <c r="D35" s="1" t="s">
        <v>120</v>
      </c>
      <c r="E35">
        <v>23.032254457473755</v>
      </c>
      <c r="F35">
        <v>857</v>
      </c>
      <c r="G35">
        <v>643</v>
      </c>
      <c r="H35">
        <v>214</v>
      </c>
      <c r="I35">
        <v>0.76635514018691586</v>
      </c>
      <c r="J35">
        <v>0</v>
      </c>
      <c r="K35">
        <v>0</v>
      </c>
      <c r="L35">
        <v>0.73626373626373631</v>
      </c>
      <c r="M35">
        <v>0</v>
      </c>
      <c r="N35">
        <v>0</v>
      </c>
      <c r="O35">
        <v>0.72043010752688175</v>
      </c>
      <c r="P35">
        <v>0</v>
      </c>
      <c r="Q35">
        <v>0</v>
      </c>
      <c r="R35">
        <v>0.72826086956521752</v>
      </c>
      <c r="S35" s="1" t="s">
        <v>155</v>
      </c>
      <c r="T35" s="1">
        <v>97</v>
      </c>
      <c r="U35" s="1">
        <v>24</v>
      </c>
      <c r="V35" s="1">
        <v>26</v>
      </c>
      <c r="W35" s="1">
        <v>67</v>
      </c>
      <c r="X35">
        <v>0.73626373626373631</v>
      </c>
      <c r="Y35">
        <v>0.72043010752688175</v>
      </c>
      <c r="Z35">
        <v>0.72826086956521752</v>
      </c>
      <c r="AA35">
        <v>93</v>
      </c>
      <c r="AB35">
        <v>0.78861788617886175</v>
      </c>
      <c r="AC35">
        <v>0.80165289256198347</v>
      </c>
      <c r="AD35">
        <v>0.79508196721311475</v>
      </c>
      <c r="AE35">
        <v>121</v>
      </c>
      <c r="AF35">
        <v>0.76635514018691586</v>
      </c>
      <c r="AG35">
        <v>0.76244081122129903</v>
      </c>
      <c r="AH35">
        <v>0.76104150004443261</v>
      </c>
      <c r="AI35">
        <v>0.76167141838916619</v>
      </c>
      <c r="AJ35">
        <v>214</v>
      </c>
      <c r="AK35">
        <v>0.7658658490662138</v>
      </c>
      <c r="AL35">
        <v>0.76635514018691586</v>
      </c>
      <c r="AM35">
        <v>0.76604289206706588</v>
      </c>
      <c r="AN35">
        <v>214</v>
      </c>
    </row>
    <row r="36" spans="1:40" s="3" customFormat="1" x14ac:dyDescent="0.25">
      <c r="A36" s="2" t="s">
        <v>234</v>
      </c>
      <c r="B36" s="2" t="str">
        <f>B35</f>
        <v>NA01</v>
      </c>
      <c r="C36" s="2" t="str">
        <f>C35</f>
        <v>gersen</v>
      </c>
      <c r="D36" s="2" t="str">
        <f>D35</f>
        <v>Binary</v>
      </c>
      <c r="E36" s="2">
        <f>SUM(E32:E35)</f>
        <v>92.569974184036269</v>
      </c>
      <c r="F36" s="2">
        <f>F35</f>
        <v>857</v>
      </c>
      <c r="G36" s="2">
        <f>G35</f>
        <v>643</v>
      </c>
      <c r="H36" s="2">
        <f>H35</f>
        <v>214</v>
      </c>
      <c r="I36" s="2">
        <f>SUM(I32:I35)/4</f>
        <v>0.79229515322755917</v>
      </c>
      <c r="J36" s="2">
        <f t="shared" ref="J36:L36" si="54">SUM(J32:J35)/4</f>
        <v>0</v>
      </c>
      <c r="K36" s="2">
        <f t="shared" si="54"/>
        <v>0</v>
      </c>
      <c r="L36" s="2">
        <f t="shared" si="54"/>
        <v>0.75535321821036105</v>
      </c>
      <c r="M36" s="2">
        <f>SUM(M32:M35)/4</f>
        <v>0</v>
      </c>
      <c r="N36" s="2">
        <f t="shared" ref="N36:O36" si="55">SUM(N32:N35)/4</f>
        <v>0</v>
      </c>
      <c r="O36" s="2">
        <f t="shared" si="55"/>
        <v>0.771505376344086</v>
      </c>
      <c r="P36" s="2">
        <f>SUM(P32:P35)/4</f>
        <v>0</v>
      </c>
      <c r="Q36" s="2">
        <f t="shared" ref="Q36:R36" si="56">SUM(Q32:Q35)/4</f>
        <v>0</v>
      </c>
      <c r="R36" s="2">
        <f t="shared" si="56"/>
        <v>0.76299958778037125</v>
      </c>
      <c r="S36" s="2"/>
      <c r="T36" s="2">
        <f>ROUND(SUM(T32:T35)/4,0)</f>
        <v>98</v>
      </c>
      <c r="U36" s="2">
        <f t="shared" ref="U36:W36" si="57">ROUND(SUM(U32:U35)/4,0)</f>
        <v>23</v>
      </c>
      <c r="V36" s="2">
        <f t="shared" si="57"/>
        <v>21</v>
      </c>
      <c r="W36" s="2">
        <f t="shared" si="57"/>
        <v>72</v>
      </c>
      <c r="X36" s="2">
        <f t="shared" ref="X36" si="58">SUM(X32:X35)/4</f>
        <v>0.75535321821036105</v>
      </c>
      <c r="Y36" s="2">
        <f t="shared" ref="Y36:Z36" si="59">SUM(Y32:Y35)/4</f>
        <v>0.771505376344086</v>
      </c>
      <c r="Z36" s="2">
        <f t="shared" si="59"/>
        <v>0.76299958778037125</v>
      </c>
      <c r="AA36" s="2">
        <f>AA35</f>
        <v>93</v>
      </c>
      <c r="AB36" s="2">
        <f t="shared" ref="AB36:AD36" si="60">SUM(AB32:AB35)/4</f>
        <v>0.82240328601693602</v>
      </c>
      <c r="AC36" s="2">
        <f t="shared" si="60"/>
        <v>0.80820688253624162</v>
      </c>
      <c r="AD36" s="2">
        <f t="shared" si="60"/>
        <v>0.81500755385071033</v>
      </c>
      <c r="AE36" s="2">
        <f>AE35</f>
        <v>121</v>
      </c>
      <c r="AF36" s="2">
        <f t="shared" ref="AF36:AI36" si="61">SUM(AF32:AF35)/4</f>
        <v>0.79229515322755917</v>
      </c>
      <c r="AG36" s="2">
        <f t="shared" si="61"/>
        <v>0.78887825211364859</v>
      </c>
      <c r="AH36" s="2">
        <f t="shared" si="61"/>
        <v>0.78985612944016392</v>
      </c>
      <c r="AI36" s="2">
        <f t="shared" si="61"/>
        <v>0.78900357081554084</v>
      </c>
      <c r="AJ36" s="2">
        <f>AJ35</f>
        <v>214</v>
      </c>
      <c r="AK36" s="2">
        <f t="shared" ref="AK36:AM36" si="62">SUM(AK32:AK35)/4</f>
        <v>0.79328758896896634</v>
      </c>
      <c r="AL36" s="2">
        <f t="shared" si="62"/>
        <v>0.79229515322755917</v>
      </c>
      <c r="AM36" s="2">
        <f t="shared" si="62"/>
        <v>0.79243641636857398</v>
      </c>
      <c r="AN36" s="2">
        <f>AN35</f>
        <v>214</v>
      </c>
    </row>
    <row r="37" spans="1:40" x14ac:dyDescent="0.25">
      <c r="A37">
        <v>1</v>
      </c>
      <c r="B37" s="1" t="s">
        <v>59</v>
      </c>
      <c r="C37" s="1" t="s">
        <v>156</v>
      </c>
      <c r="D37" s="1" t="s">
        <v>120</v>
      </c>
      <c r="E37">
        <v>5.0879230499267578</v>
      </c>
      <c r="F37">
        <v>109</v>
      </c>
      <c r="G37">
        <v>81</v>
      </c>
      <c r="H37">
        <v>28</v>
      </c>
      <c r="I37">
        <v>0.6785714285714286</v>
      </c>
      <c r="J37">
        <v>0</v>
      </c>
      <c r="K37">
        <v>0</v>
      </c>
      <c r="L37">
        <v>0.8</v>
      </c>
      <c r="M37">
        <v>0</v>
      </c>
      <c r="N37">
        <v>0</v>
      </c>
      <c r="O37">
        <v>0.66666666666666663</v>
      </c>
      <c r="P37">
        <v>0</v>
      </c>
      <c r="Q37">
        <v>0</v>
      </c>
      <c r="R37">
        <v>0.72727272727272718</v>
      </c>
      <c r="S37" s="1" t="s">
        <v>157</v>
      </c>
      <c r="T37" s="1">
        <v>7</v>
      </c>
      <c r="U37" s="1">
        <v>3</v>
      </c>
      <c r="V37" s="1">
        <v>6</v>
      </c>
      <c r="W37" s="1">
        <v>12</v>
      </c>
      <c r="X37">
        <v>0.8</v>
      </c>
      <c r="Y37">
        <v>0.66666666666666663</v>
      </c>
      <c r="Z37">
        <v>0.72727272727272718</v>
      </c>
      <c r="AA37">
        <v>18</v>
      </c>
      <c r="AB37">
        <v>0.53846153846153844</v>
      </c>
      <c r="AC37">
        <v>0.7</v>
      </c>
      <c r="AD37">
        <v>0.60869565217391297</v>
      </c>
      <c r="AE37">
        <v>10</v>
      </c>
      <c r="AF37">
        <v>0.6785714285714286</v>
      </c>
      <c r="AG37">
        <v>0.6692307692307693</v>
      </c>
      <c r="AH37">
        <v>0.68333333333333335</v>
      </c>
      <c r="AI37">
        <v>0.66798418972332008</v>
      </c>
      <c r="AJ37">
        <v>28</v>
      </c>
      <c r="AK37">
        <v>0.70659340659340664</v>
      </c>
      <c r="AL37">
        <v>0.6785714285714286</v>
      </c>
      <c r="AM37">
        <v>0.68492377188029352</v>
      </c>
      <c r="AN37">
        <v>28</v>
      </c>
    </row>
    <row r="38" spans="1:40" x14ac:dyDescent="0.25">
      <c r="A38">
        <v>2</v>
      </c>
      <c r="B38" s="1" t="s">
        <v>59</v>
      </c>
      <c r="C38" s="1" t="s">
        <v>156</v>
      </c>
      <c r="D38" s="1" t="s">
        <v>120</v>
      </c>
      <c r="E38">
        <v>5.0875194072723389</v>
      </c>
      <c r="F38">
        <v>109</v>
      </c>
      <c r="G38">
        <v>82</v>
      </c>
      <c r="H38">
        <v>27</v>
      </c>
      <c r="I38">
        <v>0.85185185185185186</v>
      </c>
      <c r="J38">
        <v>0</v>
      </c>
      <c r="K38">
        <v>0</v>
      </c>
      <c r="L38">
        <v>0.85</v>
      </c>
      <c r="M38">
        <v>0</v>
      </c>
      <c r="N38">
        <v>0</v>
      </c>
      <c r="O38">
        <v>0.94444444444444442</v>
      </c>
      <c r="P38">
        <v>0</v>
      </c>
      <c r="Q38">
        <v>0</v>
      </c>
      <c r="R38">
        <v>0.89473684210526316</v>
      </c>
      <c r="S38" s="1" t="s">
        <v>158</v>
      </c>
      <c r="T38" s="1">
        <v>6</v>
      </c>
      <c r="U38" s="1">
        <v>3</v>
      </c>
      <c r="V38" s="1">
        <v>1</v>
      </c>
      <c r="W38" s="1">
        <v>17</v>
      </c>
      <c r="X38">
        <v>0.85</v>
      </c>
      <c r="Y38">
        <v>0.94444444444444442</v>
      </c>
      <c r="Z38">
        <v>0.89473684210526316</v>
      </c>
      <c r="AA38">
        <v>18</v>
      </c>
      <c r="AB38">
        <v>0.8571428571428571</v>
      </c>
      <c r="AC38">
        <v>0.66666666666666663</v>
      </c>
      <c r="AD38">
        <v>0.75</v>
      </c>
      <c r="AE38">
        <v>9</v>
      </c>
      <c r="AF38">
        <v>0.85185185185185186</v>
      </c>
      <c r="AG38">
        <v>0.85357142857142854</v>
      </c>
      <c r="AH38">
        <v>0.80555555555555558</v>
      </c>
      <c r="AI38">
        <v>0.82236842105263164</v>
      </c>
      <c r="AJ38">
        <v>27</v>
      </c>
      <c r="AK38">
        <v>0.85238095238095235</v>
      </c>
      <c r="AL38">
        <v>0.85185185185185186</v>
      </c>
      <c r="AM38">
        <v>0.84649122807017541</v>
      </c>
      <c r="AN38">
        <v>27</v>
      </c>
    </row>
    <row r="39" spans="1:40" x14ac:dyDescent="0.25">
      <c r="A39">
        <v>3</v>
      </c>
      <c r="B39" s="1" t="s">
        <v>59</v>
      </c>
      <c r="C39" s="1" t="s">
        <v>156</v>
      </c>
      <c r="D39" s="1" t="s">
        <v>120</v>
      </c>
      <c r="E39">
        <v>5.1269576549530029</v>
      </c>
      <c r="F39">
        <v>109</v>
      </c>
      <c r="G39">
        <v>82</v>
      </c>
      <c r="H39">
        <v>27</v>
      </c>
      <c r="I39">
        <v>0.81481481481481477</v>
      </c>
      <c r="J39">
        <v>0</v>
      </c>
      <c r="K39">
        <v>0</v>
      </c>
      <c r="L39">
        <v>0.84210526315789469</v>
      </c>
      <c r="M39">
        <v>0</v>
      </c>
      <c r="N39">
        <v>0</v>
      </c>
      <c r="O39">
        <v>0.88888888888888884</v>
      </c>
      <c r="P39">
        <v>0</v>
      </c>
      <c r="Q39">
        <v>0</v>
      </c>
      <c r="R39">
        <v>0.86486486486486491</v>
      </c>
      <c r="S39" s="1" t="s">
        <v>159</v>
      </c>
      <c r="T39" s="1">
        <v>6</v>
      </c>
      <c r="U39" s="1">
        <v>3</v>
      </c>
      <c r="V39" s="1">
        <v>2</v>
      </c>
      <c r="W39" s="1">
        <v>16</v>
      </c>
      <c r="X39">
        <v>0.84210526315789469</v>
      </c>
      <c r="Y39">
        <v>0.88888888888888884</v>
      </c>
      <c r="Z39">
        <v>0.86486486486486491</v>
      </c>
      <c r="AA39">
        <v>18</v>
      </c>
      <c r="AB39">
        <v>0.75</v>
      </c>
      <c r="AC39">
        <v>0.66666666666666663</v>
      </c>
      <c r="AD39">
        <v>0.70588235294117652</v>
      </c>
      <c r="AE39">
        <v>9</v>
      </c>
      <c r="AF39">
        <v>0.81481481481481477</v>
      </c>
      <c r="AG39">
        <v>0.79605263157894735</v>
      </c>
      <c r="AH39">
        <v>0.77777777777777768</v>
      </c>
      <c r="AI39">
        <v>0.78537360890302077</v>
      </c>
      <c r="AJ39">
        <v>27</v>
      </c>
      <c r="AK39">
        <v>0.81140350877192968</v>
      </c>
      <c r="AL39">
        <v>0.81481481481481477</v>
      </c>
      <c r="AM39">
        <v>0.81187069422363556</v>
      </c>
      <c r="AN39">
        <v>27</v>
      </c>
    </row>
    <row r="40" spans="1:40" x14ac:dyDescent="0.25">
      <c r="A40">
        <v>4</v>
      </c>
      <c r="B40" s="1" t="s">
        <v>59</v>
      </c>
      <c r="C40" s="1" t="s">
        <v>156</v>
      </c>
      <c r="D40" s="1" t="s">
        <v>120</v>
      </c>
      <c r="E40">
        <v>5.1073310375213623</v>
      </c>
      <c r="F40">
        <v>109</v>
      </c>
      <c r="G40">
        <v>82</v>
      </c>
      <c r="H40">
        <v>27</v>
      </c>
      <c r="I40">
        <v>0.81481481481481477</v>
      </c>
      <c r="J40">
        <v>0</v>
      </c>
      <c r="K40">
        <v>0</v>
      </c>
      <c r="L40">
        <v>0.8</v>
      </c>
      <c r="M40">
        <v>0</v>
      </c>
      <c r="N40">
        <v>0</v>
      </c>
      <c r="O40">
        <v>0.94117647058823517</v>
      </c>
      <c r="P40">
        <v>0</v>
      </c>
      <c r="Q40">
        <v>0</v>
      </c>
      <c r="R40">
        <v>0.8648648648648648</v>
      </c>
      <c r="S40" s="1" t="s">
        <v>160</v>
      </c>
      <c r="T40" s="1">
        <v>6</v>
      </c>
      <c r="U40" s="1">
        <v>4</v>
      </c>
      <c r="V40" s="1">
        <v>1</v>
      </c>
      <c r="W40" s="1">
        <v>16</v>
      </c>
      <c r="X40">
        <v>0.8</v>
      </c>
      <c r="Y40">
        <v>0.94117647058823517</v>
      </c>
      <c r="Z40">
        <v>0.8648648648648648</v>
      </c>
      <c r="AA40">
        <v>17</v>
      </c>
      <c r="AB40">
        <v>0.8571428571428571</v>
      </c>
      <c r="AC40">
        <v>0.6</v>
      </c>
      <c r="AD40">
        <v>0.70588235294117641</v>
      </c>
      <c r="AE40">
        <v>10</v>
      </c>
      <c r="AF40">
        <v>0.81481481481481477</v>
      </c>
      <c r="AG40">
        <v>0.82857142857142851</v>
      </c>
      <c r="AH40">
        <v>0.77058823529411757</v>
      </c>
      <c r="AI40">
        <v>0.78537360890302055</v>
      </c>
      <c r="AJ40">
        <v>27</v>
      </c>
      <c r="AK40">
        <v>0.8211640211640211</v>
      </c>
      <c r="AL40">
        <v>0.81481481481481477</v>
      </c>
      <c r="AM40">
        <v>0.80598245304127658</v>
      </c>
      <c r="AN40">
        <v>27</v>
      </c>
    </row>
    <row r="41" spans="1:40" s="3" customFormat="1" x14ac:dyDescent="0.25">
      <c r="A41" s="2" t="s">
        <v>234</v>
      </c>
      <c r="B41" s="2" t="str">
        <f>B40</f>
        <v>NA02</v>
      </c>
      <c r="C41" s="2" t="str">
        <f>C40</f>
        <v>gerom</v>
      </c>
      <c r="D41" s="2" t="str">
        <f>D40</f>
        <v>Binary</v>
      </c>
      <c r="E41" s="2">
        <f>SUM(E37:E40)</f>
        <v>20.409731149673462</v>
      </c>
      <c r="F41" s="2">
        <f>F40</f>
        <v>109</v>
      </c>
      <c r="G41" s="2">
        <f>G40</f>
        <v>82</v>
      </c>
      <c r="H41" s="2">
        <f>H40</f>
        <v>27</v>
      </c>
      <c r="I41" s="2">
        <f>SUM(I37:I40)/4</f>
        <v>0.79001322751322756</v>
      </c>
      <c r="J41" s="2">
        <f t="shared" ref="J41:L41" si="63">SUM(J37:J40)/4</f>
        <v>0</v>
      </c>
      <c r="K41" s="2">
        <f t="shared" si="63"/>
        <v>0</v>
      </c>
      <c r="L41" s="2">
        <f t="shared" si="63"/>
        <v>0.82302631578947372</v>
      </c>
      <c r="M41" s="2">
        <f>SUM(M37:M40)/4</f>
        <v>0</v>
      </c>
      <c r="N41" s="2">
        <f t="shared" ref="N41:O41" si="64">SUM(N37:N40)/4</f>
        <v>0</v>
      </c>
      <c r="O41" s="2">
        <f t="shared" si="64"/>
        <v>0.86029411764705876</v>
      </c>
      <c r="P41" s="2">
        <f>SUM(P37:P40)/4</f>
        <v>0</v>
      </c>
      <c r="Q41" s="2">
        <f t="shared" ref="Q41:R41" si="65">SUM(Q37:Q40)/4</f>
        <v>0</v>
      </c>
      <c r="R41" s="2">
        <f t="shared" si="65"/>
        <v>0.83793482477693004</v>
      </c>
      <c r="S41" s="2"/>
      <c r="T41" s="2">
        <f>ROUND(SUM(T37:T40)/4,0)</f>
        <v>6</v>
      </c>
      <c r="U41" s="2">
        <f t="shared" ref="U41:W41" si="66">ROUND(SUM(U37:U40)/4,0)</f>
        <v>3</v>
      </c>
      <c r="V41" s="2">
        <f t="shared" si="66"/>
        <v>3</v>
      </c>
      <c r="W41" s="2">
        <f t="shared" si="66"/>
        <v>15</v>
      </c>
      <c r="X41" s="2">
        <f t="shared" ref="X41" si="67">SUM(X37:X40)/4</f>
        <v>0.82302631578947372</v>
      </c>
      <c r="Y41" s="2">
        <f t="shared" ref="Y41:Z41" si="68">SUM(Y37:Y40)/4</f>
        <v>0.86029411764705876</v>
      </c>
      <c r="Z41" s="2">
        <f t="shared" si="68"/>
        <v>0.83793482477693004</v>
      </c>
      <c r="AA41" s="2">
        <f>AA40</f>
        <v>17</v>
      </c>
      <c r="AB41" s="2">
        <f t="shared" ref="AB41:AD41" si="69">SUM(AB37:AB40)/4</f>
        <v>0.75068681318681318</v>
      </c>
      <c r="AC41" s="2">
        <f t="shared" si="69"/>
        <v>0.65833333333333333</v>
      </c>
      <c r="AD41" s="2">
        <f t="shared" si="69"/>
        <v>0.69261508951406658</v>
      </c>
      <c r="AE41" s="2">
        <f>AE40</f>
        <v>10</v>
      </c>
      <c r="AF41" s="2">
        <f t="shared" ref="AF41:AI41" si="70">SUM(AF37:AF40)/4</f>
        <v>0.79001322751322756</v>
      </c>
      <c r="AG41" s="2">
        <f t="shared" si="70"/>
        <v>0.78685656448814334</v>
      </c>
      <c r="AH41" s="2">
        <f t="shared" si="70"/>
        <v>0.75931372549019605</v>
      </c>
      <c r="AI41" s="2">
        <f t="shared" si="70"/>
        <v>0.7652749571454982</v>
      </c>
      <c r="AJ41" s="2">
        <f>AJ40</f>
        <v>27</v>
      </c>
      <c r="AK41" s="2">
        <f t="shared" ref="AK41:AM41" si="71">SUM(AK37:AK40)/4</f>
        <v>0.79788547222757744</v>
      </c>
      <c r="AL41" s="2">
        <f t="shared" si="71"/>
        <v>0.79001322751322756</v>
      </c>
      <c r="AM41" s="2">
        <f t="shared" si="71"/>
        <v>0.78731703680384535</v>
      </c>
      <c r="AN41" s="2">
        <f>AN40</f>
        <v>27</v>
      </c>
    </row>
    <row r="42" spans="1:40" x14ac:dyDescent="0.25">
      <c r="A42">
        <v>1</v>
      </c>
      <c r="B42" s="1" t="s">
        <v>64</v>
      </c>
      <c r="C42" s="1" t="s">
        <v>161</v>
      </c>
      <c r="D42" s="1" t="s">
        <v>120</v>
      </c>
      <c r="E42">
        <v>41.799387454986572</v>
      </c>
      <c r="F42">
        <v>1649</v>
      </c>
      <c r="G42">
        <v>1236</v>
      </c>
      <c r="H42">
        <v>413</v>
      </c>
      <c r="I42">
        <v>0.96610169491525422</v>
      </c>
      <c r="J42">
        <v>0</v>
      </c>
      <c r="K42">
        <v>0</v>
      </c>
      <c r="L42">
        <v>0.2857142857142857</v>
      </c>
      <c r="M42">
        <v>0</v>
      </c>
      <c r="N42">
        <v>0</v>
      </c>
      <c r="O42">
        <v>0.1818181818181818</v>
      </c>
      <c r="P42">
        <v>0</v>
      </c>
      <c r="Q42">
        <v>0</v>
      </c>
      <c r="R42">
        <v>0.22222222222222221</v>
      </c>
      <c r="S42" s="1" t="s">
        <v>162</v>
      </c>
      <c r="T42" s="1">
        <v>397</v>
      </c>
      <c r="U42" s="1">
        <v>5</v>
      </c>
      <c r="V42" s="1">
        <v>9</v>
      </c>
      <c r="W42" s="1">
        <v>2</v>
      </c>
      <c r="X42">
        <v>0.2857142857142857</v>
      </c>
      <c r="Y42">
        <v>0.1818181818181818</v>
      </c>
      <c r="Z42">
        <v>0.22222222222222221</v>
      </c>
      <c r="AA42">
        <v>11</v>
      </c>
      <c r="AB42">
        <v>0.9778325123152708</v>
      </c>
      <c r="AC42">
        <v>0.98756218905472637</v>
      </c>
      <c r="AD42">
        <v>0.98267326732673277</v>
      </c>
      <c r="AE42">
        <v>402</v>
      </c>
      <c r="AF42">
        <v>0.96610169491525422</v>
      </c>
      <c r="AG42">
        <v>0.63177339901477825</v>
      </c>
      <c r="AH42">
        <v>0.58469018543645412</v>
      </c>
      <c r="AI42">
        <v>0.60244774477447738</v>
      </c>
      <c r="AJ42">
        <v>413</v>
      </c>
      <c r="AK42">
        <v>0.95939837068667322</v>
      </c>
      <c r="AL42">
        <v>0.96610169491525422</v>
      </c>
      <c r="AM42">
        <v>0.96241912326825918</v>
      </c>
      <c r="AN42">
        <v>413</v>
      </c>
    </row>
    <row r="43" spans="1:40" x14ac:dyDescent="0.25">
      <c r="A43">
        <v>2</v>
      </c>
      <c r="B43" s="1" t="s">
        <v>64</v>
      </c>
      <c r="C43" s="1" t="s">
        <v>161</v>
      </c>
      <c r="D43" s="1" t="s">
        <v>120</v>
      </c>
      <c r="E43">
        <v>42.041928052902222</v>
      </c>
      <c r="F43">
        <v>1649</v>
      </c>
      <c r="G43">
        <v>1237</v>
      </c>
      <c r="H43">
        <v>412</v>
      </c>
      <c r="I43">
        <v>0.97572815533980584</v>
      </c>
      <c r="J43">
        <v>0</v>
      </c>
      <c r="K43">
        <v>0</v>
      </c>
      <c r="L43">
        <v>0.5</v>
      </c>
      <c r="M43">
        <v>0</v>
      </c>
      <c r="N43">
        <v>0</v>
      </c>
      <c r="O43">
        <v>0.1</v>
      </c>
      <c r="P43">
        <v>0</v>
      </c>
      <c r="Q43">
        <v>0</v>
      </c>
      <c r="R43">
        <v>0.1666666666666666</v>
      </c>
      <c r="S43" s="1" t="s">
        <v>163</v>
      </c>
      <c r="T43" s="1">
        <v>401</v>
      </c>
      <c r="U43" s="1">
        <v>1</v>
      </c>
      <c r="V43" s="1">
        <v>9</v>
      </c>
      <c r="W43" s="1">
        <v>1</v>
      </c>
      <c r="X43">
        <v>0.5</v>
      </c>
      <c r="Y43">
        <v>0.1</v>
      </c>
      <c r="Z43">
        <v>0.1666666666666666</v>
      </c>
      <c r="AA43">
        <v>10</v>
      </c>
      <c r="AB43">
        <v>0.97804878048780475</v>
      </c>
      <c r="AC43">
        <v>0.99751243781094523</v>
      </c>
      <c r="AD43">
        <v>0.98768472906403937</v>
      </c>
      <c r="AE43">
        <v>402</v>
      </c>
      <c r="AF43">
        <v>0.97572815533980584</v>
      </c>
      <c r="AG43">
        <v>0.73902439024390243</v>
      </c>
      <c r="AH43">
        <v>0.54875621890547266</v>
      </c>
      <c r="AI43">
        <v>0.57717569786535305</v>
      </c>
      <c r="AJ43">
        <v>412</v>
      </c>
      <c r="AK43">
        <v>0.96644565474780963</v>
      </c>
      <c r="AL43">
        <v>0.97572815533980584</v>
      </c>
      <c r="AM43">
        <v>0.96775710619031685</v>
      </c>
      <c r="AN43">
        <v>412</v>
      </c>
    </row>
    <row r="44" spans="1:40" x14ac:dyDescent="0.25">
      <c r="A44">
        <v>3</v>
      </c>
      <c r="B44" s="1" t="s">
        <v>64</v>
      </c>
      <c r="C44" s="1" t="s">
        <v>161</v>
      </c>
      <c r="D44" s="1" t="s">
        <v>120</v>
      </c>
      <c r="E44">
        <v>41.981179714202881</v>
      </c>
      <c r="F44">
        <v>1649</v>
      </c>
      <c r="G44">
        <v>1237</v>
      </c>
      <c r="H44">
        <v>412</v>
      </c>
      <c r="I44">
        <v>0.96359223300970875</v>
      </c>
      <c r="J44">
        <v>0</v>
      </c>
      <c r="K44">
        <v>0</v>
      </c>
      <c r="L44">
        <v>0.25</v>
      </c>
      <c r="M44">
        <v>0</v>
      </c>
      <c r="N44">
        <v>0</v>
      </c>
      <c r="O44">
        <v>0.1818181818181818</v>
      </c>
      <c r="P44">
        <v>0</v>
      </c>
      <c r="Q44">
        <v>0</v>
      </c>
      <c r="R44">
        <v>0.2105263157894737</v>
      </c>
      <c r="S44" s="1" t="s">
        <v>164</v>
      </c>
      <c r="T44" s="1">
        <v>395</v>
      </c>
      <c r="U44" s="1">
        <v>6</v>
      </c>
      <c r="V44" s="1">
        <v>9</v>
      </c>
      <c r="W44" s="1">
        <v>2</v>
      </c>
      <c r="X44">
        <v>0.25</v>
      </c>
      <c r="Y44">
        <v>0.1818181818181818</v>
      </c>
      <c r="Z44">
        <v>0.2105263157894737</v>
      </c>
      <c r="AA44">
        <v>11</v>
      </c>
      <c r="AB44">
        <v>0.97772277227722759</v>
      </c>
      <c r="AC44">
        <v>0.98503740648379057</v>
      </c>
      <c r="AD44">
        <v>0.98136645962732916</v>
      </c>
      <c r="AE44">
        <v>401</v>
      </c>
      <c r="AF44">
        <v>0.96359223300970875</v>
      </c>
      <c r="AG44">
        <v>0.61386138613861385</v>
      </c>
      <c r="AH44">
        <v>0.58342779415098622</v>
      </c>
      <c r="AI44">
        <v>0.59594638770840147</v>
      </c>
      <c r="AJ44">
        <v>412</v>
      </c>
      <c r="AK44">
        <v>0.95829328078438902</v>
      </c>
      <c r="AL44">
        <v>0.96359223300970875</v>
      </c>
      <c r="AM44">
        <v>0.96078577617534777</v>
      </c>
      <c r="AN44">
        <v>412</v>
      </c>
    </row>
    <row r="45" spans="1:40" x14ac:dyDescent="0.25">
      <c r="A45">
        <v>4</v>
      </c>
      <c r="B45" s="1" t="s">
        <v>64</v>
      </c>
      <c r="C45" s="1" t="s">
        <v>161</v>
      </c>
      <c r="D45" s="1" t="s">
        <v>120</v>
      </c>
      <c r="E45">
        <v>41.902047395706177</v>
      </c>
      <c r="F45">
        <v>1649</v>
      </c>
      <c r="G45">
        <v>1237</v>
      </c>
      <c r="H45">
        <v>412</v>
      </c>
      <c r="I45">
        <v>0.970873786407767</v>
      </c>
      <c r="J45">
        <v>0</v>
      </c>
      <c r="K45">
        <v>0</v>
      </c>
      <c r="L45">
        <v>0.42857142857142849</v>
      </c>
      <c r="M45">
        <v>0</v>
      </c>
      <c r="N45">
        <v>0</v>
      </c>
      <c r="O45">
        <v>0.27272727272727271</v>
      </c>
      <c r="P45">
        <v>0</v>
      </c>
      <c r="Q45">
        <v>0</v>
      </c>
      <c r="R45">
        <v>0.3333333333333332</v>
      </c>
      <c r="S45" s="1" t="s">
        <v>165</v>
      </c>
      <c r="T45" s="1">
        <v>397</v>
      </c>
      <c r="U45" s="1">
        <v>4</v>
      </c>
      <c r="V45" s="1">
        <v>8</v>
      </c>
      <c r="W45" s="1">
        <v>3</v>
      </c>
      <c r="X45">
        <v>0.42857142857142849</v>
      </c>
      <c r="Y45">
        <v>0.27272727272727271</v>
      </c>
      <c r="Z45">
        <v>0.3333333333333332</v>
      </c>
      <c r="AA45">
        <v>11</v>
      </c>
      <c r="AB45">
        <v>0.98024691358024696</v>
      </c>
      <c r="AC45">
        <v>0.99002493765586042</v>
      </c>
      <c r="AD45">
        <v>0.98511166253101723</v>
      </c>
      <c r="AE45">
        <v>401</v>
      </c>
      <c r="AF45">
        <v>0.970873786407767</v>
      </c>
      <c r="AG45">
        <v>0.70440917107583778</v>
      </c>
      <c r="AH45">
        <v>0.63137610519156651</v>
      </c>
      <c r="AI45">
        <v>0.65922249793217524</v>
      </c>
      <c r="AJ45">
        <v>412</v>
      </c>
      <c r="AK45">
        <v>0.96551771373777839</v>
      </c>
      <c r="AL45">
        <v>0.970873786407767</v>
      </c>
      <c r="AM45">
        <v>0.96770981393593358</v>
      </c>
      <c r="AN45">
        <v>412</v>
      </c>
    </row>
    <row r="46" spans="1:40" s="3" customFormat="1" x14ac:dyDescent="0.25">
      <c r="A46" s="2" t="s">
        <v>234</v>
      </c>
      <c r="B46" s="2" t="str">
        <f>B45</f>
        <v>NA03</v>
      </c>
      <c r="C46" s="2" t="str">
        <f>C45</f>
        <v>ompc</v>
      </c>
      <c r="D46" s="2" t="str">
        <f>D45</f>
        <v>Binary</v>
      </c>
      <c r="E46" s="2">
        <f>SUM(E42:E45)</f>
        <v>167.72454261779785</v>
      </c>
      <c r="F46" s="2">
        <f>F45</f>
        <v>1649</v>
      </c>
      <c r="G46" s="2">
        <f>G45</f>
        <v>1237</v>
      </c>
      <c r="H46" s="2">
        <f>H45</f>
        <v>412</v>
      </c>
      <c r="I46" s="2">
        <f>SUM(I42:I45)/4</f>
        <v>0.9690739674181339</v>
      </c>
      <c r="J46" s="2">
        <f t="shared" ref="J46:L46" si="72">SUM(J42:J45)/4</f>
        <v>0</v>
      </c>
      <c r="K46" s="2">
        <f t="shared" si="72"/>
        <v>0</v>
      </c>
      <c r="L46" s="2">
        <f t="shared" si="72"/>
        <v>0.36607142857142849</v>
      </c>
      <c r="M46" s="2">
        <f>SUM(M42:M45)/4</f>
        <v>0</v>
      </c>
      <c r="N46" s="2">
        <f t="shared" ref="N46:O46" si="73">SUM(N42:N45)/4</f>
        <v>0</v>
      </c>
      <c r="O46" s="2">
        <f t="shared" si="73"/>
        <v>0.18409090909090908</v>
      </c>
      <c r="P46" s="2">
        <f>SUM(P42:P45)/4</f>
        <v>0</v>
      </c>
      <c r="Q46" s="2">
        <f t="shared" ref="Q46:R46" si="74">SUM(Q42:Q45)/4</f>
        <v>0</v>
      </c>
      <c r="R46" s="2">
        <f t="shared" si="74"/>
        <v>0.23318713450292394</v>
      </c>
      <c r="S46" s="2"/>
      <c r="T46" s="2">
        <f>ROUND(SUM(T42:T45)/4,0)</f>
        <v>398</v>
      </c>
      <c r="U46" s="2">
        <f t="shared" ref="U46:W46" si="75">ROUND(SUM(U42:U45)/4,0)</f>
        <v>4</v>
      </c>
      <c r="V46" s="2">
        <f t="shared" si="75"/>
        <v>9</v>
      </c>
      <c r="W46" s="2">
        <f t="shared" si="75"/>
        <v>2</v>
      </c>
      <c r="X46" s="2">
        <f t="shared" ref="X46" si="76">SUM(X42:X45)/4</f>
        <v>0.36607142857142849</v>
      </c>
      <c r="Y46" s="2">
        <f t="shared" ref="Y46:Z46" si="77">SUM(Y42:Y45)/4</f>
        <v>0.18409090909090908</v>
      </c>
      <c r="Z46" s="2">
        <f t="shared" si="77"/>
        <v>0.23318713450292394</v>
      </c>
      <c r="AA46" s="2">
        <f>AA45</f>
        <v>11</v>
      </c>
      <c r="AB46" s="2">
        <f t="shared" ref="AB46:AD46" si="78">SUM(AB42:AB45)/4</f>
        <v>0.9784627446651375</v>
      </c>
      <c r="AC46" s="2">
        <f t="shared" si="78"/>
        <v>0.99003424275133067</v>
      </c>
      <c r="AD46" s="2">
        <f t="shared" si="78"/>
        <v>0.98420902963727963</v>
      </c>
      <c r="AE46" s="2">
        <f>AE45</f>
        <v>401</v>
      </c>
      <c r="AF46" s="2">
        <f t="shared" ref="AF46:AI46" si="79">SUM(AF42:AF45)/4</f>
        <v>0.9690739674181339</v>
      </c>
      <c r="AG46" s="2">
        <f t="shared" si="79"/>
        <v>0.67226708661828316</v>
      </c>
      <c r="AH46" s="2">
        <f t="shared" si="79"/>
        <v>0.58706257592111988</v>
      </c>
      <c r="AI46" s="2">
        <f t="shared" si="79"/>
        <v>0.60869808207010179</v>
      </c>
      <c r="AJ46" s="2">
        <f>AJ45</f>
        <v>412</v>
      </c>
      <c r="AK46" s="2">
        <f t="shared" ref="AK46:AM46" si="80">SUM(AK42:AK45)/4</f>
        <v>0.9624137549891626</v>
      </c>
      <c r="AL46" s="2">
        <f t="shared" si="80"/>
        <v>0.9690739674181339</v>
      </c>
      <c r="AM46" s="2">
        <f t="shared" si="80"/>
        <v>0.96466795489246426</v>
      </c>
      <c r="AN46" s="2">
        <f>AN45</f>
        <v>412</v>
      </c>
    </row>
    <row r="47" spans="1:40" x14ac:dyDescent="0.25">
      <c r="A47">
        <v>1</v>
      </c>
      <c r="B47" s="1" t="s">
        <v>69</v>
      </c>
      <c r="C47" s="1" t="s">
        <v>166</v>
      </c>
      <c r="D47" s="1" t="s">
        <v>120</v>
      </c>
      <c r="E47">
        <v>16.302149772644043</v>
      </c>
      <c r="F47">
        <v>556</v>
      </c>
      <c r="G47">
        <v>417</v>
      </c>
      <c r="H47">
        <v>139</v>
      </c>
      <c r="I47">
        <v>0.92805755395683442</v>
      </c>
      <c r="J47">
        <v>0</v>
      </c>
      <c r="K47">
        <v>0</v>
      </c>
      <c r="L47">
        <v>0.98347107438016523</v>
      </c>
      <c r="M47">
        <v>0</v>
      </c>
      <c r="N47">
        <v>0</v>
      </c>
      <c r="O47">
        <v>0.93700787401574803</v>
      </c>
      <c r="P47">
        <v>0</v>
      </c>
      <c r="Q47">
        <v>0</v>
      </c>
      <c r="R47">
        <v>0.95967741935483863</v>
      </c>
      <c r="S47" s="1" t="s">
        <v>167</v>
      </c>
      <c r="T47" s="1">
        <v>10</v>
      </c>
      <c r="U47" s="1">
        <v>2</v>
      </c>
      <c r="V47" s="1">
        <v>8</v>
      </c>
      <c r="W47" s="1">
        <v>119</v>
      </c>
      <c r="X47">
        <v>0.98347107438016523</v>
      </c>
      <c r="Y47">
        <v>0.93700787401574803</v>
      </c>
      <c r="Z47">
        <v>0.95967741935483863</v>
      </c>
      <c r="AA47">
        <v>127</v>
      </c>
      <c r="AB47">
        <v>0.55555555555555558</v>
      </c>
      <c r="AC47">
        <v>0.83333333333333337</v>
      </c>
      <c r="AD47">
        <v>0.66666666666666674</v>
      </c>
      <c r="AE47">
        <v>12</v>
      </c>
      <c r="AF47">
        <v>0.92805755395683442</v>
      </c>
      <c r="AG47">
        <v>0.76951331496786046</v>
      </c>
      <c r="AH47">
        <v>0.8851706036745407</v>
      </c>
      <c r="AI47">
        <v>0.81317204301075274</v>
      </c>
      <c r="AJ47">
        <v>139</v>
      </c>
      <c r="AK47">
        <v>0.94652872743127803</v>
      </c>
      <c r="AL47">
        <v>0.92805755395683442</v>
      </c>
      <c r="AM47">
        <v>0.93438152703643518</v>
      </c>
      <c r="AN47">
        <v>139</v>
      </c>
    </row>
    <row r="48" spans="1:40" x14ac:dyDescent="0.25">
      <c r="A48">
        <v>2</v>
      </c>
      <c r="B48" s="1" t="s">
        <v>69</v>
      </c>
      <c r="C48" s="1" t="s">
        <v>166</v>
      </c>
      <c r="D48" s="1" t="s">
        <v>120</v>
      </c>
      <c r="E48">
        <v>16.156533002853394</v>
      </c>
      <c r="F48">
        <v>556</v>
      </c>
      <c r="G48">
        <v>417</v>
      </c>
      <c r="H48">
        <v>139</v>
      </c>
      <c r="I48">
        <v>0.93525179856115104</v>
      </c>
      <c r="J48">
        <v>0</v>
      </c>
      <c r="K48">
        <v>0</v>
      </c>
      <c r="L48">
        <v>0.9609375</v>
      </c>
      <c r="M48">
        <v>0</v>
      </c>
      <c r="N48">
        <v>0</v>
      </c>
      <c r="O48">
        <v>0.96850393700787396</v>
      </c>
      <c r="P48">
        <v>0</v>
      </c>
      <c r="Q48">
        <v>0</v>
      </c>
      <c r="R48">
        <v>0.96470588235294119</v>
      </c>
      <c r="S48" s="1" t="s">
        <v>168</v>
      </c>
      <c r="T48" s="1">
        <v>7</v>
      </c>
      <c r="U48" s="1">
        <v>5</v>
      </c>
      <c r="V48" s="1">
        <v>4</v>
      </c>
      <c r="W48" s="1">
        <v>123</v>
      </c>
      <c r="X48">
        <v>0.9609375</v>
      </c>
      <c r="Y48">
        <v>0.96850393700787396</v>
      </c>
      <c r="Z48">
        <v>0.96470588235294119</v>
      </c>
      <c r="AA48">
        <v>127</v>
      </c>
      <c r="AB48">
        <v>0.63636363636363635</v>
      </c>
      <c r="AC48">
        <v>0.58333333333333337</v>
      </c>
      <c r="AD48">
        <v>0.60869565217391308</v>
      </c>
      <c r="AE48">
        <v>12</v>
      </c>
      <c r="AF48">
        <v>0.93525179856115104</v>
      </c>
      <c r="AG48">
        <v>0.79865056818181812</v>
      </c>
      <c r="AH48">
        <v>0.77591863517060367</v>
      </c>
      <c r="AI48">
        <v>0.78670076726342719</v>
      </c>
      <c r="AJ48">
        <v>139</v>
      </c>
      <c r="AK48">
        <v>0.93291673479398296</v>
      </c>
      <c r="AL48">
        <v>0.93525179856115104</v>
      </c>
      <c r="AM48">
        <v>0.93397118622237763</v>
      </c>
      <c r="AN48">
        <v>139</v>
      </c>
    </row>
    <row r="49" spans="1:40" x14ac:dyDescent="0.25">
      <c r="A49">
        <v>3</v>
      </c>
      <c r="B49" s="1" t="s">
        <v>69</v>
      </c>
      <c r="C49" s="1" t="s">
        <v>166</v>
      </c>
      <c r="D49" s="1" t="s">
        <v>120</v>
      </c>
      <c r="E49">
        <v>16.035153150558472</v>
      </c>
      <c r="F49">
        <v>556</v>
      </c>
      <c r="G49">
        <v>417</v>
      </c>
      <c r="H49">
        <v>139</v>
      </c>
      <c r="I49">
        <v>0.96402877697841716</v>
      </c>
      <c r="J49">
        <v>0</v>
      </c>
      <c r="K49">
        <v>0</v>
      </c>
      <c r="L49">
        <v>0.97637795275590555</v>
      </c>
      <c r="M49">
        <v>0</v>
      </c>
      <c r="N49">
        <v>0</v>
      </c>
      <c r="O49">
        <v>0.98412698412698396</v>
      </c>
      <c r="P49">
        <v>0</v>
      </c>
      <c r="Q49">
        <v>0</v>
      </c>
      <c r="R49">
        <v>0.98023715415019763</v>
      </c>
      <c r="S49" s="1" t="s">
        <v>169</v>
      </c>
      <c r="T49" s="1">
        <v>10</v>
      </c>
      <c r="U49" s="1">
        <v>3</v>
      </c>
      <c r="V49" s="1">
        <v>2</v>
      </c>
      <c r="W49" s="1">
        <v>124</v>
      </c>
      <c r="X49">
        <v>0.97637795275590555</v>
      </c>
      <c r="Y49">
        <v>0.98412698412698396</v>
      </c>
      <c r="Z49">
        <v>0.98023715415019763</v>
      </c>
      <c r="AA49">
        <v>126</v>
      </c>
      <c r="AB49">
        <v>0.83333333333333337</v>
      </c>
      <c r="AC49">
        <v>0.76923076923076927</v>
      </c>
      <c r="AD49">
        <v>0.8</v>
      </c>
      <c r="AE49">
        <v>13</v>
      </c>
      <c r="AF49">
        <v>0.96402877697841716</v>
      </c>
      <c r="AG49">
        <v>0.90485564304461963</v>
      </c>
      <c r="AH49">
        <v>0.87667887667887667</v>
      </c>
      <c r="AI49">
        <v>0.89011857707509878</v>
      </c>
      <c r="AJ49">
        <v>139</v>
      </c>
      <c r="AK49">
        <v>0.96299967899696004</v>
      </c>
      <c r="AL49">
        <v>0.96402877697841716</v>
      </c>
      <c r="AM49">
        <v>0.96338044189154604</v>
      </c>
      <c r="AN49">
        <v>139</v>
      </c>
    </row>
    <row r="50" spans="1:40" x14ac:dyDescent="0.25">
      <c r="A50">
        <v>4</v>
      </c>
      <c r="B50" s="1" t="s">
        <v>69</v>
      </c>
      <c r="C50" s="1" t="s">
        <v>166</v>
      </c>
      <c r="D50" s="1" t="s">
        <v>120</v>
      </c>
      <c r="E50">
        <v>16.309707641601563</v>
      </c>
      <c r="F50">
        <v>556</v>
      </c>
      <c r="G50">
        <v>417</v>
      </c>
      <c r="H50">
        <v>139</v>
      </c>
      <c r="I50">
        <v>0.94244604316546765</v>
      </c>
      <c r="J50">
        <v>0</v>
      </c>
      <c r="K50">
        <v>0</v>
      </c>
      <c r="L50">
        <v>0.94696969696969702</v>
      </c>
      <c r="M50">
        <v>0</v>
      </c>
      <c r="N50">
        <v>0</v>
      </c>
      <c r="O50">
        <v>0.99206349206349198</v>
      </c>
      <c r="P50">
        <v>0</v>
      </c>
      <c r="Q50">
        <v>0</v>
      </c>
      <c r="R50">
        <v>0.96899224806201556</v>
      </c>
      <c r="S50" s="1" t="s">
        <v>170</v>
      </c>
      <c r="T50" s="1">
        <v>6</v>
      </c>
      <c r="U50" s="1">
        <v>7</v>
      </c>
      <c r="V50" s="1">
        <v>1</v>
      </c>
      <c r="W50" s="1">
        <v>125</v>
      </c>
      <c r="X50">
        <v>0.94696969696969702</v>
      </c>
      <c r="Y50">
        <v>0.99206349206349198</v>
      </c>
      <c r="Z50">
        <v>0.96899224806201556</v>
      </c>
      <c r="AA50">
        <v>126</v>
      </c>
      <c r="AB50">
        <v>0.8571428571428571</v>
      </c>
      <c r="AC50">
        <v>0.46153846153846151</v>
      </c>
      <c r="AD50">
        <v>0.6</v>
      </c>
      <c r="AE50">
        <v>13</v>
      </c>
      <c r="AF50">
        <v>0.94244604316546765</v>
      </c>
      <c r="AG50">
        <v>0.902056277056277</v>
      </c>
      <c r="AH50">
        <v>0.72680097680097688</v>
      </c>
      <c r="AI50">
        <v>0.78449612403100777</v>
      </c>
      <c r="AJ50">
        <v>139</v>
      </c>
      <c r="AK50">
        <v>0.93856862561898557</v>
      </c>
      <c r="AL50">
        <v>0.94244604316546765</v>
      </c>
      <c r="AM50">
        <v>0.93448218169650343</v>
      </c>
      <c r="AN50">
        <v>139</v>
      </c>
    </row>
    <row r="51" spans="1:40" s="3" customFormat="1" x14ac:dyDescent="0.25">
      <c r="A51" s="2" t="s">
        <v>234</v>
      </c>
      <c r="B51" s="2" t="str">
        <f>B50</f>
        <v>RE01</v>
      </c>
      <c r="C51" s="2" t="str">
        <f>C50</f>
        <v>usage</v>
      </c>
      <c r="D51" s="2" t="str">
        <f>D50</f>
        <v>Binary</v>
      </c>
      <c r="E51" s="2">
        <f>SUM(E47:E50)</f>
        <v>64.803543567657471</v>
      </c>
      <c r="F51" s="2">
        <f>F50</f>
        <v>556</v>
      </c>
      <c r="G51" s="2">
        <f>G50</f>
        <v>417</v>
      </c>
      <c r="H51" s="2">
        <f>H50</f>
        <v>139</v>
      </c>
      <c r="I51" s="2">
        <f>SUM(I47:I50)/4</f>
        <v>0.94244604316546754</v>
      </c>
      <c r="J51" s="2">
        <f t="shared" ref="J51:L51" si="81">SUM(J47:J50)/4</f>
        <v>0</v>
      </c>
      <c r="K51" s="2">
        <f t="shared" si="81"/>
        <v>0</v>
      </c>
      <c r="L51" s="2">
        <f t="shared" si="81"/>
        <v>0.96693905602644192</v>
      </c>
      <c r="M51" s="2">
        <f>SUM(M47:M50)/4</f>
        <v>0</v>
      </c>
      <c r="N51" s="2">
        <f t="shared" ref="N51:O51" si="82">SUM(N47:N50)/4</f>
        <v>0</v>
      </c>
      <c r="O51" s="2">
        <f t="shared" si="82"/>
        <v>0.97042557180352451</v>
      </c>
      <c r="P51" s="2">
        <f>SUM(P47:P50)/4</f>
        <v>0</v>
      </c>
      <c r="Q51" s="2">
        <f t="shared" ref="Q51:R51" si="83">SUM(Q47:Q50)/4</f>
        <v>0</v>
      </c>
      <c r="R51" s="2">
        <f t="shared" si="83"/>
        <v>0.96840317597999825</v>
      </c>
      <c r="S51" s="2"/>
      <c r="T51" s="2">
        <f>ROUND(SUM(T47:T50)/4,0)</f>
        <v>8</v>
      </c>
      <c r="U51" s="2">
        <f t="shared" ref="U51:W51" si="84">ROUND(SUM(U47:U50)/4,0)</f>
        <v>4</v>
      </c>
      <c r="V51" s="2">
        <f t="shared" si="84"/>
        <v>4</v>
      </c>
      <c r="W51" s="2">
        <f t="shared" si="84"/>
        <v>123</v>
      </c>
      <c r="X51" s="2">
        <f t="shared" ref="X51" si="85">SUM(X47:X50)/4</f>
        <v>0.96693905602644192</v>
      </c>
      <c r="Y51" s="2">
        <f t="shared" ref="Y51:Z51" si="86">SUM(Y47:Y50)/4</f>
        <v>0.97042557180352451</v>
      </c>
      <c r="Z51" s="2">
        <f t="shared" si="86"/>
        <v>0.96840317597999825</v>
      </c>
      <c r="AA51" s="2">
        <f>AA50</f>
        <v>126</v>
      </c>
      <c r="AB51" s="2">
        <f t="shared" ref="AB51:AD51" si="87">SUM(AB47:AB50)/4</f>
        <v>0.72059884559884568</v>
      </c>
      <c r="AC51" s="2">
        <f t="shared" si="87"/>
        <v>0.66185897435897445</v>
      </c>
      <c r="AD51" s="2">
        <f t="shared" si="87"/>
        <v>0.66884057971014499</v>
      </c>
      <c r="AE51" s="2">
        <f>AE50</f>
        <v>13</v>
      </c>
      <c r="AF51" s="2">
        <f t="shared" ref="AF51:AI51" si="88">SUM(AF47:AF50)/4</f>
        <v>0.94244604316546754</v>
      </c>
      <c r="AG51" s="2">
        <f t="shared" si="88"/>
        <v>0.8437689508126438</v>
      </c>
      <c r="AH51" s="2">
        <f t="shared" si="88"/>
        <v>0.81614227308124954</v>
      </c>
      <c r="AI51" s="2">
        <f t="shared" si="88"/>
        <v>0.81862187784507157</v>
      </c>
      <c r="AJ51" s="2">
        <f>AJ50</f>
        <v>139</v>
      </c>
      <c r="AK51" s="2">
        <f t="shared" ref="AK51:AM51" si="89">SUM(AK47:AK50)/4</f>
        <v>0.94525344171030168</v>
      </c>
      <c r="AL51" s="2">
        <f t="shared" si="89"/>
        <v>0.94244604316546754</v>
      </c>
      <c r="AM51" s="2">
        <f t="shared" si="89"/>
        <v>0.94155383421171557</v>
      </c>
      <c r="AN51" s="2">
        <f>AN50</f>
        <v>139</v>
      </c>
    </row>
    <row r="52" spans="1:40" x14ac:dyDescent="0.25">
      <c r="A52">
        <v>1</v>
      </c>
      <c r="B52" s="1" t="s">
        <v>74</v>
      </c>
      <c r="C52" s="1" t="s">
        <v>171</v>
      </c>
      <c r="D52" s="1" t="s">
        <v>120</v>
      </c>
      <c r="E52">
        <v>26.664354801177979</v>
      </c>
      <c r="F52">
        <v>1008</v>
      </c>
      <c r="G52">
        <v>756</v>
      </c>
      <c r="H52">
        <v>252</v>
      </c>
      <c r="I52">
        <v>0.7857142857142857</v>
      </c>
      <c r="J52">
        <v>0</v>
      </c>
      <c r="K52">
        <v>0</v>
      </c>
      <c r="L52">
        <v>0.81407035175879394</v>
      </c>
      <c r="M52">
        <v>0</v>
      </c>
      <c r="N52">
        <v>0</v>
      </c>
      <c r="O52">
        <v>0.90502793296089401</v>
      </c>
      <c r="P52">
        <v>0</v>
      </c>
      <c r="Q52">
        <v>0</v>
      </c>
      <c r="R52">
        <v>0.85714285714285721</v>
      </c>
      <c r="S52" s="1" t="s">
        <v>172</v>
      </c>
      <c r="T52" s="1">
        <v>36</v>
      </c>
      <c r="U52" s="1">
        <v>37</v>
      </c>
      <c r="V52" s="1">
        <v>17</v>
      </c>
      <c r="W52" s="1">
        <v>162</v>
      </c>
      <c r="X52">
        <v>0.81407035175879394</v>
      </c>
      <c r="Y52">
        <v>0.90502793296089401</v>
      </c>
      <c r="Z52">
        <v>0.85714285714285721</v>
      </c>
      <c r="AA52">
        <v>179</v>
      </c>
      <c r="AB52">
        <v>0.67924528301886788</v>
      </c>
      <c r="AC52">
        <v>0.49315068493150682</v>
      </c>
      <c r="AD52">
        <v>0.5714285714285714</v>
      </c>
      <c r="AE52">
        <v>73</v>
      </c>
      <c r="AF52">
        <v>0.7857142857142857</v>
      </c>
      <c r="AG52">
        <v>0.74665781738883097</v>
      </c>
      <c r="AH52">
        <v>0.69908930894620036</v>
      </c>
      <c r="AI52">
        <v>0.7142857142857143</v>
      </c>
      <c r="AJ52">
        <v>252</v>
      </c>
      <c r="AK52">
        <v>0.77501388343333921</v>
      </c>
      <c r="AL52">
        <v>0.7857142857142857</v>
      </c>
      <c r="AM52">
        <v>0.77437641723356021</v>
      </c>
      <c r="AN52">
        <v>252</v>
      </c>
    </row>
    <row r="53" spans="1:40" x14ac:dyDescent="0.25">
      <c r="A53">
        <v>2</v>
      </c>
      <c r="B53" s="1" t="s">
        <v>74</v>
      </c>
      <c r="C53" s="1" t="s">
        <v>171</v>
      </c>
      <c r="D53" s="1" t="s">
        <v>120</v>
      </c>
      <c r="E53">
        <v>26.743198871612549</v>
      </c>
      <c r="F53">
        <v>1008</v>
      </c>
      <c r="G53">
        <v>756</v>
      </c>
      <c r="H53">
        <v>252</v>
      </c>
      <c r="I53">
        <v>0.79761904761904767</v>
      </c>
      <c r="J53">
        <v>0</v>
      </c>
      <c r="K53">
        <v>0</v>
      </c>
      <c r="L53">
        <v>0.84782608695652173</v>
      </c>
      <c r="M53">
        <v>0</v>
      </c>
      <c r="N53">
        <v>0</v>
      </c>
      <c r="O53">
        <v>0.87150837988826813</v>
      </c>
      <c r="P53">
        <v>0</v>
      </c>
      <c r="Q53">
        <v>0</v>
      </c>
      <c r="R53">
        <v>0.85950413223140487</v>
      </c>
      <c r="S53" s="1" t="s">
        <v>173</v>
      </c>
      <c r="T53" s="1">
        <v>45</v>
      </c>
      <c r="U53" s="1">
        <v>28</v>
      </c>
      <c r="V53" s="1">
        <v>23</v>
      </c>
      <c r="W53" s="1">
        <v>156</v>
      </c>
      <c r="X53">
        <v>0.84782608695652173</v>
      </c>
      <c r="Y53">
        <v>0.87150837988826813</v>
      </c>
      <c r="Z53">
        <v>0.85950413223140487</v>
      </c>
      <c r="AA53">
        <v>179</v>
      </c>
      <c r="AB53">
        <v>0.66176470588235292</v>
      </c>
      <c r="AC53">
        <v>0.61643835616438358</v>
      </c>
      <c r="AD53">
        <v>0.63829787234042545</v>
      </c>
      <c r="AE53">
        <v>73</v>
      </c>
      <c r="AF53">
        <v>0.79761904761904767</v>
      </c>
      <c r="AG53">
        <v>0.75479539641943738</v>
      </c>
      <c r="AH53">
        <v>0.74397336802632585</v>
      </c>
      <c r="AI53">
        <v>0.74890100228591516</v>
      </c>
      <c r="AJ53">
        <v>252</v>
      </c>
      <c r="AK53">
        <v>0.79392735355011568</v>
      </c>
      <c r="AL53">
        <v>0.79761904761904767</v>
      </c>
      <c r="AM53">
        <v>0.79542454107250993</v>
      </c>
      <c r="AN53">
        <v>252</v>
      </c>
    </row>
    <row r="54" spans="1:40" x14ac:dyDescent="0.25">
      <c r="A54">
        <v>3</v>
      </c>
      <c r="B54" s="1" t="s">
        <v>74</v>
      </c>
      <c r="C54" s="1" t="s">
        <v>171</v>
      </c>
      <c r="D54" s="1" t="s">
        <v>120</v>
      </c>
      <c r="E54">
        <v>26.709967851638801</v>
      </c>
      <c r="F54">
        <v>1008</v>
      </c>
      <c r="G54">
        <v>756</v>
      </c>
      <c r="H54">
        <v>252</v>
      </c>
      <c r="I54">
        <v>0.79761904761904767</v>
      </c>
      <c r="J54">
        <v>0</v>
      </c>
      <c r="K54">
        <v>0</v>
      </c>
      <c r="L54">
        <v>0.81463414634146336</v>
      </c>
      <c r="M54">
        <v>0</v>
      </c>
      <c r="N54">
        <v>0</v>
      </c>
      <c r="O54">
        <v>0.92777777777777781</v>
      </c>
      <c r="P54">
        <v>0</v>
      </c>
      <c r="Q54">
        <v>0</v>
      </c>
      <c r="R54">
        <v>0.86753246753246749</v>
      </c>
      <c r="S54" s="1" t="s">
        <v>174</v>
      </c>
      <c r="T54" s="1">
        <v>34</v>
      </c>
      <c r="U54" s="1">
        <v>38</v>
      </c>
      <c r="V54" s="1">
        <v>13</v>
      </c>
      <c r="W54" s="1">
        <v>167</v>
      </c>
      <c r="X54">
        <v>0.81463414634146336</v>
      </c>
      <c r="Y54">
        <v>0.92777777777777781</v>
      </c>
      <c r="Z54">
        <v>0.86753246753246749</v>
      </c>
      <c r="AA54">
        <v>180</v>
      </c>
      <c r="AB54">
        <v>0.72340425531914898</v>
      </c>
      <c r="AC54">
        <v>0.47222222222222221</v>
      </c>
      <c r="AD54">
        <v>0.5714285714285714</v>
      </c>
      <c r="AE54">
        <v>72</v>
      </c>
      <c r="AF54">
        <v>0.79761904761904767</v>
      </c>
      <c r="AG54">
        <v>0.76901920083030617</v>
      </c>
      <c r="AH54">
        <v>0.7</v>
      </c>
      <c r="AI54">
        <v>0.71948051948051939</v>
      </c>
      <c r="AJ54">
        <v>252</v>
      </c>
      <c r="AK54">
        <v>0.78856846319223062</v>
      </c>
      <c r="AL54">
        <v>0.79761904761904767</v>
      </c>
      <c r="AM54">
        <v>0.78293135435992567</v>
      </c>
      <c r="AN54">
        <v>252</v>
      </c>
    </row>
    <row r="55" spans="1:40" x14ac:dyDescent="0.25">
      <c r="A55">
        <v>4</v>
      </c>
      <c r="B55" s="1" t="s">
        <v>74</v>
      </c>
      <c r="C55" s="1" t="s">
        <v>171</v>
      </c>
      <c r="D55" s="1" t="s">
        <v>120</v>
      </c>
      <c r="E55">
        <v>26.696900844573971</v>
      </c>
      <c r="F55">
        <v>1008</v>
      </c>
      <c r="G55">
        <v>756</v>
      </c>
      <c r="H55">
        <v>252</v>
      </c>
      <c r="I55">
        <v>0.76587301587301593</v>
      </c>
      <c r="J55">
        <v>0</v>
      </c>
      <c r="K55">
        <v>0</v>
      </c>
      <c r="L55">
        <v>0.85798816568047342</v>
      </c>
      <c r="M55">
        <v>0</v>
      </c>
      <c r="N55">
        <v>0</v>
      </c>
      <c r="O55">
        <v>0.80555555555555558</v>
      </c>
      <c r="P55">
        <v>0</v>
      </c>
      <c r="Q55">
        <v>0</v>
      </c>
      <c r="R55">
        <v>0.83094555873925513</v>
      </c>
      <c r="S55" s="1" t="s">
        <v>175</v>
      </c>
      <c r="T55" s="1">
        <v>48</v>
      </c>
      <c r="U55" s="1">
        <v>24</v>
      </c>
      <c r="V55" s="1">
        <v>35</v>
      </c>
      <c r="W55" s="1">
        <v>145</v>
      </c>
      <c r="X55">
        <v>0.85798816568047342</v>
      </c>
      <c r="Y55">
        <v>0.80555555555555558</v>
      </c>
      <c r="Z55">
        <v>0.83094555873925513</v>
      </c>
      <c r="AA55">
        <v>180</v>
      </c>
      <c r="AB55">
        <v>0.57831325301204817</v>
      </c>
      <c r="AC55">
        <v>0.66666666666666663</v>
      </c>
      <c r="AD55">
        <v>0.61935483870967745</v>
      </c>
      <c r="AE55">
        <v>72</v>
      </c>
      <c r="AF55">
        <v>0.76587301587301593</v>
      </c>
      <c r="AG55">
        <v>0.7181507093462608</v>
      </c>
      <c r="AH55">
        <v>0.73611111111111116</v>
      </c>
      <c r="AI55">
        <v>0.72515019872446629</v>
      </c>
      <c r="AJ55">
        <v>252</v>
      </c>
      <c r="AK55">
        <v>0.77808104777520914</v>
      </c>
      <c r="AL55">
        <v>0.76587301587301593</v>
      </c>
      <c r="AM55">
        <v>0.77049106730223293</v>
      </c>
      <c r="AN55">
        <v>252</v>
      </c>
    </row>
    <row r="56" spans="1:40" s="3" customFormat="1" x14ac:dyDescent="0.25">
      <c r="A56" s="2" t="s">
        <v>234</v>
      </c>
      <c r="B56" s="2" t="str">
        <f>B55</f>
        <v>RE03</v>
      </c>
      <c r="C56" s="2" t="str">
        <f>C55</f>
        <v>critics</v>
      </c>
      <c r="D56" s="2" t="str">
        <f>D55</f>
        <v>Binary</v>
      </c>
      <c r="E56" s="2">
        <f>SUM(E52:E55)</f>
        <v>106.8144223690033</v>
      </c>
      <c r="F56" s="2">
        <f>F55</f>
        <v>1008</v>
      </c>
      <c r="G56" s="2">
        <f>G55</f>
        <v>756</v>
      </c>
      <c r="H56" s="2">
        <f>H55</f>
        <v>252</v>
      </c>
      <c r="I56" s="2">
        <f>SUM(I52:I55)/4</f>
        <v>0.7867063492063493</v>
      </c>
      <c r="J56" s="2">
        <f t="shared" ref="J56:L56" si="90">SUM(J52:J55)/4</f>
        <v>0</v>
      </c>
      <c r="K56" s="2">
        <f t="shared" si="90"/>
        <v>0</v>
      </c>
      <c r="L56" s="2">
        <f t="shared" si="90"/>
        <v>0.83362968768431311</v>
      </c>
      <c r="M56" s="2">
        <f>SUM(M52:M55)/4</f>
        <v>0</v>
      </c>
      <c r="N56" s="2">
        <f t="shared" ref="N56:O56" si="91">SUM(N52:N55)/4</f>
        <v>0</v>
      </c>
      <c r="O56" s="2">
        <f t="shared" si="91"/>
        <v>0.8774674115456238</v>
      </c>
      <c r="P56" s="2">
        <f>SUM(P52:P55)/4</f>
        <v>0</v>
      </c>
      <c r="Q56" s="2">
        <f t="shared" ref="Q56:R56" si="92">SUM(Q52:Q55)/4</f>
        <v>0</v>
      </c>
      <c r="R56" s="2">
        <f t="shared" si="92"/>
        <v>0.85378125391149617</v>
      </c>
      <c r="S56" s="2"/>
      <c r="T56" s="2">
        <f>ROUND(SUM(T52:T55)/4,0)</f>
        <v>41</v>
      </c>
      <c r="U56" s="2">
        <f t="shared" ref="U56:W56" si="93">ROUND(SUM(U52:U55)/4,0)</f>
        <v>32</v>
      </c>
      <c r="V56" s="2">
        <f t="shared" si="93"/>
        <v>22</v>
      </c>
      <c r="W56" s="2">
        <f t="shared" si="93"/>
        <v>158</v>
      </c>
      <c r="X56" s="2">
        <f t="shared" ref="X56" si="94">SUM(X52:X55)/4</f>
        <v>0.83362968768431311</v>
      </c>
      <c r="Y56" s="2">
        <f t="shared" ref="Y56:Z56" si="95">SUM(Y52:Y55)/4</f>
        <v>0.8774674115456238</v>
      </c>
      <c r="Z56" s="2">
        <f t="shared" si="95"/>
        <v>0.85378125391149617</v>
      </c>
      <c r="AA56" s="2">
        <f>AA55</f>
        <v>180</v>
      </c>
      <c r="AB56" s="2">
        <f t="shared" ref="AB56:AD56" si="96">SUM(AB52:AB55)/4</f>
        <v>0.66068187430810454</v>
      </c>
      <c r="AC56" s="2">
        <f t="shared" si="96"/>
        <v>0.56211948249619481</v>
      </c>
      <c r="AD56" s="2">
        <f t="shared" si="96"/>
        <v>0.60012746347681145</v>
      </c>
      <c r="AE56" s="2">
        <f>AE55</f>
        <v>72</v>
      </c>
      <c r="AF56" s="2">
        <f t="shared" ref="AF56:AI56" si="97">SUM(AF52:AF55)/4</f>
        <v>0.7867063492063493</v>
      </c>
      <c r="AG56" s="2">
        <f t="shared" si="97"/>
        <v>0.74715578099620883</v>
      </c>
      <c r="AH56" s="2">
        <f t="shared" si="97"/>
        <v>0.71979344702090942</v>
      </c>
      <c r="AI56" s="2">
        <f t="shared" si="97"/>
        <v>0.72695435869415381</v>
      </c>
      <c r="AJ56" s="2">
        <f>AJ55</f>
        <v>252</v>
      </c>
      <c r="AK56" s="2">
        <f t="shared" ref="AK56:AM56" si="98">SUM(AK52:AK55)/4</f>
        <v>0.78389768698772366</v>
      </c>
      <c r="AL56" s="2">
        <f t="shared" si="98"/>
        <v>0.7867063492063493</v>
      </c>
      <c r="AM56" s="2">
        <f t="shared" si="98"/>
        <v>0.78080584499205719</v>
      </c>
      <c r="AN56" s="2">
        <f>AN55</f>
        <v>252</v>
      </c>
    </row>
    <row r="57" spans="1:40" x14ac:dyDescent="0.25">
      <c r="A57">
        <v>1</v>
      </c>
      <c r="B57" s="1" t="s">
        <v>79</v>
      </c>
      <c r="C57" s="1" t="s">
        <v>176</v>
      </c>
      <c r="D57" s="1" t="s">
        <v>120</v>
      </c>
      <c r="E57">
        <v>70.76640772819519</v>
      </c>
      <c r="F57">
        <v>2847</v>
      </c>
      <c r="G57">
        <v>2135</v>
      </c>
      <c r="H57">
        <v>712</v>
      </c>
      <c r="I57">
        <v>0.726123595505618</v>
      </c>
      <c r="J57">
        <v>0</v>
      </c>
      <c r="K57">
        <v>0</v>
      </c>
      <c r="L57">
        <v>0.76286353467561518</v>
      </c>
      <c r="M57">
        <v>0</v>
      </c>
      <c r="N57">
        <v>0</v>
      </c>
      <c r="O57">
        <v>0.7930232558139535</v>
      </c>
      <c r="P57">
        <v>0</v>
      </c>
      <c r="Q57">
        <v>0</v>
      </c>
      <c r="R57">
        <v>0.77765108323831245</v>
      </c>
      <c r="S57" s="1" t="s">
        <v>177</v>
      </c>
      <c r="T57" s="1">
        <v>176</v>
      </c>
      <c r="U57" s="1">
        <v>106</v>
      </c>
      <c r="V57" s="1">
        <v>89</v>
      </c>
      <c r="W57" s="1">
        <v>341</v>
      </c>
      <c r="X57">
        <v>0.76286353467561518</v>
      </c>
      <c r="Y57">
        <v>0.7930232558139535</v>
      </c>
      <c r="Z57">
        <v>0.77765108323831245</v>
      </c>
      <c r="AA57">
        <v>430</v>
      </c>
      <c r="AB57">
        <v>0.66415094339622638</v>
      </c>
      <c r="AC57">
        <v>0.62411347517730498</v>
      </c>
      <c r="AD57">
        <v>0.64351005484460699</v>
      </c>
      <c r="AE57">
        <v>282</v>
      </c>
      <c r="AF57">
        <v>0.726123595505618</v>
      </c>
      <c r="AG57">
        <v>0.71350723903592073</v>
      </c>
      <c r="AH57">
        <v>0.70856836549562918</v>
      </c>
      <c r="AI57">
        <v>0.71058056904145972</v>
      </c>
      <c r="AJ57">
        <v>712</v>
      </c>
      <c r="AK57">
        <v>0.72376669374754266</v>
      </c>
      <c r="AL57">
        <v>0.726123595505618</v>
      </c>
      <c r="AM57">
        <v>0.72452219277900776</v>
      </c>
      <c r="AN57">
        <v>712</v>
      </c>
    </row>
    <row r="58" spans="1:40" x14ac:dyDescent="0.25">
      <c r="A58">
        <v>2</v>
      </c>
      <c r="B58" s="1" t="s">
        <v>79</v>
      </c>
      <c r="C58" s="1" t="s">
        <v>176</v>
      </c>
      <c r="D58" s="1" t="s">
        <v>120</v>
      </c>
      <c r="E58">
        <v>70.279821634292603</v>
      </c>
      <c r="F58">
        <v>2847</v>
      </c>
      <c r="G58">
        <v>2135</v>
      </c>
      <c r="H58">
        <v>712</v>
      </c>
      <c r="I58">
        <v>0.7485955056179775</v>
      </c>
      <c r="J58">
        <v>0</v>
      </c>
      <c r="K58">
        <v>0</v>
      </c>
      <c r="L58">
        <v>0.78669724770642202</v>
      </c>
      <c r="M58">
        <v>0</v>
      </c>
      <c r="N58">
        <v>0</v>
      </c>
      <c r="O58">
        <v>0.79953379953379955</v>
      </c>
      <c r="P58">
        <v>0</v>
      </c>
      <c r="Q58">
        <v>0</v>
      </c>
      <c r="R58">
        <v>0.79306358381502884</v>
      </c>
      <c r="S58" s="1" t="s">
        <v>178</v>
      </c>
      <c r="T58" s="1">
        <v>190</v>
      </c>
      <c r="U58" s="1">
        <v>93</v>
      </c>
      <c r="V58" s="1">
        <v>86</v>
      </c>
      <c r="W58" s="1">
        <v>343</v>
      </c>
      <c r="X58">
        <v>0.78669724770642202</v>
      </c>
      <c r="Y58">
        <v>0.79953379953379955</v>
      </c>
      <c r="Z58">
        <v>0.79306358381502884</v>
      </c>
      <c r="AA58">
        <v>429</v>
      </c>
      <c r="AB58">
        <v>0.68840579710144922</v>
      </c>
      <c r="AC58">
        <v>0.67137809187279152</v>
      </c>
      <c r="AD58">
        <v>0.67978533094812166</v>
      </c>
      <c r="AE58">
        <v>283</v>
      </c>
      <c r="AF58">
        <v>0.7485955056179775</v>
      </c>
      <c r="AG58">
        <v>0.73755152240393562</v>
      </c>
      <c r="AH58">
        <v>0.73545594570329553</v>
      </c>
      <c r="AI58">
        <v>0.73642445738157525</v>
      </c>
      <c r="AJ58">
        <v>712</v>
      </c>
      <c r="AK58">
        <v>0.74762915708674882</v>
      </c>
      <c r="AL58">
        <v>0.7485955056179775</v>
      </c>
      <c r="AM58">
        <v>0.74803866027382837</v>
      </c>
      <c r="AN58">
        <v>712</v>
      </c>
    </row>
    <row r="59" spans="1:40" x14ac:dyDescent="0.25">
      <c r="A59">
        <v>3</v>
      </c>
      <c r="B59" s="1" t="s">
        <v>79</v>
      </c>
      <c r="C59" s="1" t="s">
        <v>176</v>
      </c>
      <c r="D59" s="1" t="s">
        <v>120</v>
      </c>
      <c r="E59">
        <v>70.625881910324097</v>
      </c>
      <c r="F59">
        <v>2847</v>
      </c>
      <c r="G59">
        <v>2135</v>
      </c>
      <c r="H59">
        <v>712</v>
      </c>
      <c r="I59">
        <v>0.7303370786516854</v>
      </c>
      <c r="J59">
        <v>0</v>
      </c>
      <c r="K59">
        <v>0</v>
      </c>
      <c r="L59">
        <v>0.77751756440281028</v>
      </c>
      <c r="M59">
        <v>0</v>
      </c>
      <c r="N59">
        <v>0</v>
      </c>
      <c r="O59">
        <v>0.77389277389277389</v>
      </c>
      <c r="P59">
        <v>0</v>
      </c>
      <c r="Q59">
        <v>0</v>
      </c>
      <c r="R59">
        <v>0.77570093457943923</v>
      </c>
      <c r="S59" s="1" t="s">
        <v>179</v>
      </c>
      <c r="T59" s="1">
        <v>188</v>
      </c>
      <c r="U59" s="1">
        <v>95</v>
      </c>
      <c r="V59" s="1">
        <v>97</v>
      </c>
      <c r="W59" s="1">
        <v>332</v>
      </c>
      <c r="X59">
        <v>0.77751756440281028</v>
      </c>
      <c r="Y59">
        <v>0.77389277389277389</v>
      </c>
      <c r="Z59">
        <v>0.77570093457943923</v>
      </c>
      <c r="AA59">
        <v>429</v>
      </c>
      <c r="AB59">
        <v>0.6596491228070176</v>
      </c>
      <c r="AC59">
        <v>0.66431095406360419</v>
      </c>
      <c r="AD59">
        <v>0.66197183098591539</v>
      </c>
      <c r="AE59">
        <v>283</v>
      </c>
      <c r="AF59">
        <v>0.7303370786516854</v>
      </c>
      <c r="AG59">
        <v>0.71858334360491394</v>
      </c>
      <c r="AH59">
        <v>0.71910186397818898</v>
      </c>
      <c r="AI59">
        <v>0.71883638278267736</v>
      </c>
      <c r="AJ59">
        <v>712</v>
      </c>
      <c r="AK59">
        <v>0.73066816977976357</v>
      </c>
      <c r="AL59">
        <v>0.7303370786516854</v>
      </c>
      <c r="AM59">
        <v>0.73049681053875493</v>
      </c>
      <c r="AN59">
        <v>712</v>
      </c>
    </row>
    <row r="60" spans="1:40" x14ac:dyDescent="0.25">
      <c r="A60">
        <v>4</v>
      </c>
      <c r="B60" s="1" t="s">
        <v>79</v>
      </c>
      <c r="C60" s="1" t="s">
        <v>176</v>
      </c>
      <c r="D60" s="1" t="s">
        <v>120</v>
      </c>
      <c r="E60">
        <v>70.859837055206299</v>
      </c>
      <c r="F60">
        <v>2847</v>
      </c>
      <c r="G60">
        <v>2136</v>
      </c>
      <c r="H60">
        <v>711</v>
      </c>
      <c r="I60">
        <v>0.73417721518987344</v>
      </c>
      <c r="J60">
        <v>0</v>
      </c>
      <c r="K60">
        <v>0</v>
      </c>
      <c r="L60">
        <v>0.76200873362445409</v>
      </c>
      <c r="M60">
        <v>0</v>
      </c>
      <c r="N60">
        <v>0</v>
      </c>
      <c r="O60">
        <v>0.81351981351981351</v>
      </c>
      <c r="P60">
        <v>0</v>
      </c>
      <c r="Q60">
        <v>0</v>
      </c>
      <c r="R60">
        <v>0.78692220969560323</v>
      </c>
      <c r="S60" s="1" t="s">
        <v>180</v>
      </c>
      <c r="T60" s="1">
        <v>173</v>
      </c>
      <c r="U60" s="1">
        <v>109</v>
      </c>
      <c r="V60" s="1">
        <v>80</v>
      </c>
      <c r="W60" s="1">
        <v>349</v>
      </c>
      <c r="X60">
        <v>0.76200873362445409</v>
      </c>
      <c r="Y60">
        <v>0.81351981351981351</v>
      </c>
      <c r="Z60">
        <v>0.78692220969560323</v>
      </c>
      <c r="AA60">
        <v>429</v>
      </c>
      <c r="AB60">
        <v>0.6837944664031621</v>
      </c>
      <c r="AC60">
        <v>0.61347517730496459</v>
      </c>
      <c r="AD60">
        <v>0.64672897196261681</v>
      </c>
      <c r="AE60">
        <v>282</v>
      </c>
      <c r="AF60">
        <v>0.73417721518987344</v>
      </c>
      <c r="AG60">
        <v>0.7229016000138081</v>
      </c>
      <c r="AH60">
        <v>0.71349749541238905</v>
      </c>
      <c r="AI60">
        <v>0.71682559082911002</v>
      </c>
      <c r="AJ60">
        <v>711</v>
      </c>
      <c r="AK60">
        <v>0.73098704114005986</v>
      </c>
      <c r="AL60">
        <v>0.73417721518987344</v>
      </c>
      <c r="AM60">
        <v>0.73131814072133849</v>
      </c>
      <c r="AN60">
        <v>711</v>
      </c>
    </row>
    <row r="61" spans="1:40" s="3" customFormat="1" x14ac:dyDescent="0.25">
      <c r="A61" s="2" t="s">
        <v>234</v>
      </c>
      <c r="B61" s="2" t="str">
        <f>B60</f>
        <v>SM01</v>
      </c>
      <c r="C61" s="2" t="str">
        <f>C60</f>
        <v>sb10k</v>
      </c>
      <c r="D61" s="2" t="str">
        <f>D60</f>
        <v>Binary</v>
      </c>
      <c r="E61" s="2">
        <f>SUM(E57:E60)</f>
        <v>282.53194832801819</v>
      </c>
      <c r="F61" s="2">
        <f>F60</f>
        <v>2847</v>
      </c>
      <c r="G61" s="2">
        <f>G60</f>
        <v>2136</v>
      </c>
      <c r="H61" s="2">
        <f>H60</f>
        <v>711</v>
      </c>
      <c r="I61" s="2">
        <f>SUM(I57:I60)/4</f>
        <v>0.73480834874128853</v>
      </c>
      <c r="J61" s="2">
        <f t="shared" ref="J61:L61" si="99">SUM(J57:J60)/4</f>
        <v>0</v>
      </c>
      <c r="K61" s="2">
        <f t="shared" si="99"/>
        <v>0</v>
      </c>
      <c r="L61" s="2">
        <f t="shared" si="99"/>
        <v>0.77227177010232539</v>
      </c>
      <c r="M61" s="2">
        <f>SUM(M57:M60)/4</f>
        <v>0</v>
      </c>
      <c r="N61" s="2">
        <f t="shared" ref="N61:O61" si="100">SUM(N57:N60)/4</f>
        <v>0</v>
      </c>
      <c r="O61" s="2">
        <f t="shared" si="100"/>
        <v>0.79499241069008519</v>
      </c>
      <c r="P61" s="2">
        <f>SUM(P57:P60)/4</f>
        <v>0</v>
      </c>
      <c r="Q61" s="2">
        <f t="shared" ref="Q61:R61" si="101">SUM(Q57:Q60)/4</f>
        <v>0</v>
      </c>
      <c r="R61" s="2">
        <f t="shared" si="101"/>
        <v>0.78333445283209591</v>
      </c>
      <c r="S61" s="2"/>
      <c r="T61" s="2">
        <f>ROUND(SUM(T57:T60)/4,0)</f>
        <v>182</v>
      </c>
      <c r="U61" s="2">
        <f t="shared" ref="U61:W61" si="102">ROUND(SUM(U57:U60)/4,0)</f>
        <v>101</v>
      </c>
      <c r="V61" s="2">
        <f t="shared" si="102"/>
        <v>88</v>
      </c>
      <c r="W61" s="2">
        <f t="shared" si="102"/>
        <v>341</v>
      </c>
      <c r="X61" s="2">
        <f t="shared" ref="X61" si="103">SUM(X57:X60)/4</f>
        <v>0.77227177010232539</v>
      </c>
      <c r="Y61" s="2">
        <f t="shared" ref="Y61:Z61" si="104">SUM(Y57:Y60)/4</f>
        <v>0.79499241069008519</v>
      </c>
      <c r="Z61" s="2">
        <f t="shared" si="104"/>
        <v>0.78333445283209591</v>
      </c>
      <c r="AA61" s="2">
        <f>AA60</f>
        <v>429</v>
      </c>
      <c r="AB61" s="2">
        <f t="shared" ref="AB61:AD61" si="105">SUM(AB57:AB60)/4</f>
        <v>0.67400008242696385</v>
      </c>
      <c r="AC61" s="2">
        <f t="shared" si="105"/>
        <v>0.64331942460466629</v>
      </c>
      <c r="AD61" s="2">
        <f t="shared" si="105"/>
        <v>0.65799904718531521</v>
      </c>
      <c r="AE61" s="2">
        <f>AE60</f>
        <v>282</v>
      </c>
      <c r="AF61" s="2">
        <f t="shared" ref="AF61:AI61" si="106">SUM(AF57:AF60)/4</f>
        <v>0.73480834874128853</v>
      </c>
      <c r="AG61" s="2">
        <f t="shared" si="106"/>
        <v>0.72313592626464462</v>
      </c>
      <c r="AH61" s="2">
        <f t="shared" si="106"/>
        <v>0.71915591764737574</v>
      </c>
      <c r="AI61" s="2">
        <f t="shared" si="106"/>
        <v>0.72066675000870561</v>
      </c>
      <c r="AJ61" s="2">
        <f>AJ60</f>
        <v>711</v>
      </c>
      <c r="AK61" s="2">
        <f t="shared" ref="AK61:AM61" si="107">SUM(AK57:AK60)/4</f>
        <v>0.73326276543852864</v>
      </c>
      <c r="AL61" s="2">
        <f t="shared" si="107"/>
        <v>0.73480834874128853</v>
      </c>
      <c r="AM61" s="2">
        <f t="shared" si="107"/>
        <v>0.73359395107823233</v>
      </c>
      <c r="AN61" s="2">
        <f>AN60</f>
        <v>711</v>
      </c>
    </row>
    <row r="62" spans="1:40" x14ac:dyDescent="0.25">
      <c r="A62">
        <v>1</v>
      </c>
      <c r="B62" s="1" t="s">
        <v>84</v>
      </c>
      <c r="C62" s="1" t="s">
        <v>181</v>
      </c>
      <c r="D62" s="1" t="s">
        <v>120</v>
      </c>
      <c r="E62">
        <v>118.91971564292908</v>
      </c>
      <c r="F62">
        <v>4859</v>
      </c>
      <c r="G62">
        <v>3644</v>
      </c>
      <c r="H62">
        <v>1215</v>
      </c>
      <c r="I62">
        <v>0.73662551440329216</v>
      </c>
      <c r="J62">
        <v>0</v>
      </c>
      <c r="K62">
        <v>0</v>
      </c>
      <c r="L62">
        <v>0.8039906103286385</v>
      </c>
      <c r="M62">
        <v>0</v>
      </c>
      <c r="N62">
        <v>0</v>
      </c>
      <c r="O62">
        <v>0.81742243436754181</v>
      </c>
      <c r="P62">
        <v>0</v>
      </c>
      <c r="Q62">
        <v>0</v>
      </c>
      <c r="R62">
        <v>0.81065088757396453</v>
      </c>
      <c r="S62" s="1" t="s">
        <v>182</v>
      </c>
      <c r="T62" s="1">
        <v>210</v>
      </c>
      <c r="U62" s="1">
        <v>167</v>
      </c>
      <c r="V62" s="1">
        <v>153</v>
      </c>
      <c r="W62" s="1">
        <v>685</v>
      </c>
      <c r="X62">
        <v>0.8039906103286385</v>
      </c>
      <c r="Y62">
        <v>0.81742243436754181</v>
      </c>
      <c r="Z62">
        <v>0.81065088757396453</v>
      </c>
      <c r="AA62">
        <v>838</v>
      </c>
      <c r="AB62">
        <v>0.57851239669421484</v>
      </c>
      <c r="AC62">
        <v>0.55702917771883287</v>
      </c>
      <c r="AD62">
        <v>0.56756756756756754</v>
      </c>
      <c r="AE62">
        <v>377</v>
      </c>
      <c r="AF62">
        <v>0.73662551440329216</v>
      </c>
      <c r="AG62">
        <v>0.69125150351142661</v>
      </c>
      <c r="AH62">
        <v>0.68722580604318728</v>
      </c>
      <c r="AI62">
        <v>0.68910922757076598</v>
      </c>
      <c r="AJ62">
        <v>1215</v>
      </c>
      <c r="AK62">
        <v>0.73402741153013829</v>
      </c>
      <c r="AL62">
        <v>0.73662551440329216</v>
      </c>
      <c r="AM62">
        <v>0.73522503437033349</v>
      </c>
      <c r="AN62">
        <v>1215</v>
      </c>
    </row>
    <row r="63" spans="1:40" x14ac:dyDescent="0.25">
      <c r="A63">
        <v>2</v>
      </c>
      <c r="B63" s="1" t="s">
        <v>84</v>
      </c>
      <c r="C63" s="1" t="s">
        <v>181</v>
      </c>
      <c r="D63" s="1" t="s">
        <v>120</v>
      </c>
      <c r="E63">
        <v>119.01246333122252</v>
      </c>
      <c r="F63">
        <v>4859</v>
      </c>
      <c r="G63">
        <v>3644</v>
      </c>
      <c r="H63">
        <v>1215</v>
      </c>
      <c r="I63">
        <v>0.71934156378600822</v>
      </c>
      <c r="J63">
        <v>0</v>
      </c>
      <c r="K63">
        <v>0</v>
      </c>
      <c r="L63">
        <v>0.78904428904428903</v>
      </c>
      <c r="M63">
        <v>0</v>
      </c>
      <c r="N63">
        <v>0</v>
      </c>
      <c r="O63">
        <v>0.80884109916367986</v>
      </c>
      <c r="P63">
        <v>0</v>
      </c>
      <c r="Q63">
        <v>0</v>
      </c>
      <c r="R63">
        <v>0.79882005899705011</v>
      </c>
      <c r="S63" s="1" t="s">
        <v>183</v>
      </c>
      <c r="T63" s="1">
        <v>197</v>
      </c>
      <c r="U63" s="1">
        <v>181</v>
      </c>
      <c r="V63" s="1">
        <v>160</v>
      </c>
      <c r="W63" s="1">
        <v>677</v>
      </c>
      <c r="X63">
        <v>0.78904428904428903</v>
      </c>
      <c r="Y63">
        <v>0.80884109916367986</v>
      </c>
      <c r="Z63">
        <v>0.79882005899705011</v>
      </c>
      <c r="AA63">
        <v>837</v>
      </c>
      <c r="AB63">
        <v>0.55182072829131656</v>
      </c>
      <c r="AC63">
        <v>0.52116402116402116</v>
      </c>
      <c r="AD63">
        <v>0.53605442176870743</v>
      </c>
      <c r="AE63">
        <v>378</v>
      </c>
      <c r="AF63">
        <v>0.71934156378600822</v>
      </c>
      <c r="AG63">
        <v>0.6704325086678028</v>
      </c>
      <c r="AH63">
        <v>0.66500256016385051</v>
      </c>
      <c r="AI63">
        <v>0.66743724038287877</v>
      </c>
      <c r="AJ63">
        <v>1215</v>
      </c>
      <c r="AK63">
        <v>0.71524140347669751</v>
      </c>
      <c r="AL63">
        <v>0.71934156378600822</v>
      </c>
      <c r="AM63">
        <v>0.71707074963712125</v>
      </c>
      <c r="AN63">
        <v>1215</v>
      </c>
    </row>
    <row r="64" spans="1:40" x14ac:dyDescent="0.25">
      <c r="A64">
        <v>3</v>
      </c>
      <c r="B64" s="1" t="s">
        <v>84</v>
      </c>
      <c r="C64" s="1" t="s">
        <v>181</v>
      </c>
      <c r="D64" s="1" t="s">
        <v>120</v>
      </c>
      <c r="E64">
        <v>119.6837375164032</v>
      </c>
      <c r="F64">
        <v>4859</v>
      </c>
      <c r="G64">
        <v>3644</v>
      </c>
      <c r="H64">
        <v>1215</v>
      </c>
      <c r="I64">
        <v>0.73415637860082306</v>
      </c>
      <c r="J64">
        <v>0</v>
      </c>
      <c r="K64">
        <v>0</v>
      </c>
      <c r="L64">
        <v>0.79608294930875578</v>
      </c>
      <c r="M64">
        <v>0</v>
      </c>
      <c r="N64">
        <v>0</v>
      </c>
      <c r="O64">
        <v>0.82556750298685777</v>
      </c>
      <c r="P64">
        <v>0</v>
      </c>
      <c r="Q64">
        <v>0</v>
      </c>
      <c r="R64">
        <v>0.81055718475073302</v>
      </c>
      <c r="S64" s="1" t="s">
        <v>184</v>
      </c>
      <c r="T64" s="1">
        <v>201</v>
      </c>
      <c r="U64" s="1">
        <v>177</v>
      </c>
      <c r="V64" s="1">
        <v>146</v>
      </c>
      <c r="W64" s="1">
        <v>691</v>
      </c>
      <c r="X64">
        <v>0.79608294930875578</v>
      </c>
      <c r="Y64">
        <v>0.82556750298685777</v>
      </c>
      <c r="Z64">
        <v>0.81055718475073302</v>
      </c>
      <c r="AA64">
        <v>837</v>
      </c>
      <c r="AB64">
        <v>0.57925072046109505</v>
      </c>
      <c r="AC64">
        <v>0.53174603174603174</v>
      </c>
      <c r="AD64">
        <v>0.55448275862068963</v>
      </c>
      <c r="AE64">
        <v>378</v>
      </c>
      <c r="AF64">
        <v>0.73415637860082306</v>
      </c>
      <c r="AG64">
        <v>0.68766683488492542</v>
      </c>
      <c r="AH64">
        <v>0.67865676736644476</v>
      </c>
      <c r="AI64">
        <v>0.68251997168571132</v>
      </c>
      <c r="AJ64">
        <v>1215</v>
      </c>
      <c r="AK64">
        <v>0.72862403366726136</v>
      </c>
      <c r="AL64">
        <v>0.73415637860082306</v>
      </c>
      <c r="AM64">
        <v>0.73088958551027505</v>
      </c>
      <c r="AN64">
        <v>1215</v>
      </c>
    </row>
    <row r="65" spans="1:40" x14ac:dyDescent="0.25">
      <c r="A65">
        <v>4</v>
      </c>
      <c r="B65" s="1" t="s">
        <v>84</v>
      </c>
      <c r="C65" s="1" t="s">
        <v>181</v>
      </c>
      <c r="D65" s="1" t="s">
        <v>120</v>
      </c>
      <c r="E65">
        <v>118.43532133102416</v>
      </c>
      <c r="F65">
        <v>4859</v>
      </c>
      <c r="G65">
        <v>3645</v>
      </c>
      <c r="H65">
        <v>1214</v>
      </c>
      <c r="I65">
        <v>0.73887973640856675</v>
      </c>
      <c r="J65">
        <v>0</v>
      </c>
      <c r="K65">
        <v>0</v>
      </c>
      <c r="L65">
        <v>0.79748283752860416</v>
      </c>
      <c r="M65">
        <v>0</v>
      </c>
      <c r="N65">
        <v>0</v>
      </c>
      <c r="O65">
        <v>0.83273596176821985</v>
      </c>
      <c r="P65">
        <v>0</v>
      </c>
      <c r="Q65">
        <v>0</v>
      </c>
      <c r="R65">
        <v>0.81472822910578613</v>
      </c>
      <c r="S65" s="1" t="s">
        <v>185</v>
      </c>
      <c r="T65" s="1">
        <v>200</v>
      </c>
      <c r="U65" s="1">
        <v>177</v>
      </c>
      <c r="V65" s="1">
        <v>140</v>
      </c>
      <c r="W65" s="1">
        <v>697</v>
      </c>
      <c r="X65">
        <v>0.79748283752860416</v>
      </c>
      <c r="Y65">
        <v>0.83273596176821985</v>
      </c>
      <c r="Z65">
        <v>0.81472822910578613</v>
      </c>
      <c r="AA65">
        <v>837</v>
      </c>
      <c r="AB65">
        <v>0.58823529411764708</v>
      </c>
      <c r="AC65">
        <v>0.5305039787798409</v>
      </c>
      <c r="AD65">
        <v>0.5578800557880057</v>
      </c>
      <c r="AE65">
        <v>377</v>
      </c>
      <c r="AF65">
        <v>0.73887973640856675</v>
      </c>
      <c r="AG65">
        <v>0.69285906582312562</v>
      </c>
      <c r="AH65">
        <v>0.68161997027403043</v>
      </c>
      <c r="AI65">
        <v>0.68630414244689586</v>
      </c>
      <c r="AJ65">
        <v>1214</v>
      </c>
      <c r="AK65">
        <v>0.73250234011020976</v>
      </c>
      <c r="AL65">
        <v>0.73887973640856675</v>
      </c>
      <c r="AM65">
        <v>0.7349656579848608</v>
      </c>
      <c r="AN65">
        <v>1214</v>
      </c>
    </row>
    <row r="66" spans="1:40" s="3" customFormat="1" x14ac:dyDescent="0.25">
      <c r="A66" s="2" t="s">
        <v>234</v>
      </c>
      <c r="B66" s="2" t="str">
        <f>B65</f>
        <v>SM02</v>
      </c>
      <c r="C66" s="2" t="str">
        <f>C65</f>
        <v>potts</v>
      </c>
      <c r="D66" s="2" t="str">
        <f>D65</f>
        <v>Binary</v>
      </c>
      <c r="E66" s="2">
        <f>SUM(E62:E65)</f>
        <v>476.05123782157898</v>
      </c>
      <c r="F66" s="2">
        <f>F65</f>
        <v>4859</v>
      </c>
      <c r="G66" s="2">
        <f>G65</f>
        <v>3645</v>
      </c>
      <c r="H66" s="2">
        <f>H65</f>
        <v>1214</v>
      </c>
      <c r="I66" s="2">
        <f>SUM(I62:I65)/4</f>
        <v>0.73225079829967255</v>
      </c>
      <c r="J66" s="2">
        <f t="shared" ref="J66:L66" si="108">SUM(J62:J65)/4</f>
        <v>0</v>
      </c>
      <c r="K66" s="2">
        <f t="shared" si="108"/>
        <v>0</v>
      </c>
      <c r="L66" s="2">
        <f t="shared" si="108"/>
        <v>0.7966501715525719</v>
      </c>
      <c r="M66" s="2">
        <f>SUM(M62:M65)/4</f>
        <v>0</v>
      </c>
      <c r="N66" s="2">
        <f t="shared" ref="N66:O66" si="109">SUM(N62:N65)/4</f>
        <v>0</v>
      </c>
      <c r="O66" s="2">
        <f t="shared" si="109"/>
        <v>0.82114174957157482</v>
      </c>
      <c r="P66" s="2">
        <f>SUM(P62:P65)/4</f>
        <v>0</v>
      </c>
      <c r="Q66" s="2">
        <f t="shared" ref="Q66:R66" si="110">SUM(Q62:Q65)/4</f>
        <v>0</v>
      </c>
      <c r="R66" s="2">
        <f t="shared" si="110"/>
        <v>0.80868909010688339</v>
      </c>
      <c r="S66" s="2"/>
      <c r="T66" s="2">
        <f>ROUND(SUM(T62:T65)/4,0)</f>
        <v>202</v>
      </c>
      <c r="U66" s="2">
        <f t="shared" ref="U66:W66" si="111">ROUND(SUM(U62:U65)/4,0)</f>
        <v>176</v>
      </c>
      <c r="V66" s="2">
        <f t="shared" si="111"/>
        <v>150</v>
      </c>
      <c r="W66" s="2">
        <f t="shared" si="111"/>
        <v>688</v>
      </c>
      <c r="X66" s="2">
        <f t="shared" ref="X66" si="112">SUM(X62:X65)/4</f>
        <v>0.7966501715525719</v>
      </c>
      <c r="Y66" s="2">
        <f t="shared" ref="Y66:Z66" si="113">SUM(Y62:Y65)/4</f>
        <v>0.82114174957157482</v>
      </c>
      <c r="Z66" s="2">
        <f t="shared" si="113"/>
        <v>0.80868909010688339</v>
      </c>
      <c r="AA66" s="2">
        <f>AA65</f>
        <v>837</v>
      </c>
      <c r="AB66" s="2">
        <f t="shared" ref="AB66:AD66" si="114">SUM(AB62:AB65)/4</f>
        <v>0.57445478489106838</v>
      </c>
      <c r="AC66" s="2">
        <f t="shared" si="114"/>
        <v>0.53511080235218156</v>
      </c>
      <c r="AD66" s="2">
        <f t="shared" si="114"/>
        <v>0.55399620093624258</v>
      </c>
      <c r="AE66" s="2">
        <f>AE65</f>
        <v>377</v>
      </c>
      <c r="AF66" s="2">
        <f t="shared" ref="AF66:AI66" si="115">SUM(AF62:AF65)/4</f>
        <v>0.73225079829967255</v>
      </c>
      <c r="AG66" s="2">
        <f t="shared" si="115"/>
        <v>0.68555247822182008</v>
      </c>
      <c r="AH66" s="2">
        <f t="shared" si="115"/>
        <v>0.67812627596187824</v>
      </c>
      <c r="AI66" s="2">
        <f t="shared" si="115"/>
        <v>0.68134264552156298</v>
      </c>
      <c r="AJ66" s="2">
        <f>AJ65</f>
        <v>1214</v>
      </c>
      <c r="AK66" s="2">
        <f t="shared" ref="AK66:AM66" si="116">SUM(AK62:AK65)/4</f>
        <v>0.72759879719607667</v>
      </c>
      <c r="AL66" s="2">
        <f t="shared" si="116"/>
        <v>0.73225079829967255</v>
      </c>
      <c r="AM66" s="2">
        <f t="shared" si="116"/>
        <v>0.7295377568756477</v>
      </c>
      <c r="AN66" s="2">
        <f>AN65</f>
        <v>1214</v>
      </c>
    </row>
    <row r="67" spans="1:40" x14ac:dyDescent="0.25">
      <c r="A67">
        <v>1</v>
      </c>
      <c r="B67" s="1" t="s">
        <v>89</v>
      </c>
      <c r="C67" s="1" t="s">
        <v>186</v>
      </c>
      <c r="D67" s="1" t="s">
        <v>120</v>
      </c>
      <c r="E67">
        <v>16.446452856063843</v>
      </c>
      <c r="F67">
        <v>587</v>
      </c>
      <c r="G67">
        <v>440</v>
      </c>
      <c r="H67">
        <v>147</v>
      </c>
      <c r="I67">
        <v>0.74149659863945583</v>
      </c>
      <c r="J67">
        <v>0</v>
      </c>
      <c r="K67">
        <v>0</v>
      </c>
      <c r="L67">
        <v>0.74038461538461542</v>
      </c>
      <c r="M67">
        <v>0</v>
      </c>
      <c r="N67">
        <v>0</v>
      </c>
      <c r="O67">
        <v>0.875</v>
      </c>
      <c r="P67">
        <v>0</v>
      </c>
      <c r="Q67">
        <v>0</v>
      </c>
      <c r="R67">
        <v>0.80208333333333337</v>
      </c>
      <c r="S67" s="1" t="s">
        <v>187</v>
      </c>
      <c r="T67" s="1">
        <v>32</v>
      </c>
      <c r="U67" s="1">
        <v>27</v>
      </c>
      <c r="V67" s="1">
        <v>11</v>
      </c>
      <c r="W67" s="1">
        <v>77</v>
      </c>
      <c r="X67">
        <v>0.74038461538461542</v>
      </c>
      <c r="Y67">
        <v>0.875</v>
      </c>
      <c r="Z67">
        <v>0.80208333333333337</v>
      </c>
      <c r="AA67">
        <v>88</v>
      </c>
      <c r="AB67">
        <v>0.7441860465116279</v>
      </c>
      <c r="AC67">
        <v>0.5423728813559322</v>
      </c>
      <c r="AD67">
        <v>0.62745098039215685</v>
      </c>
      <c r="AE67">
        <v>59</v>
      </c>
      <c r="AF67">
        <v>0.74149659863945583</v>
      </c>
      <c r="AG67">
        <v>0.74228533094812166</v>
      </c>
      <c r="AH67">
        <v>0.70868644067796605</v>
      </c>
      <c r="AI67">
        <v>0.71476715686274517</v>
      </c>
      <c r="AJ67">
        <v>147</v>
      </c>
      <c r="AK67">
        <v>0.7419103598505592</v>
      </c>
      <c r="AL67">
        <v>0.74149659863945583</v>
      </c>
      <c r="AM67">
        <v>0.73199279711884757</v>
      </c>
      <c r="AN67">
        <v>147</v>
      </c>
    </row>
    <row r="68" spans="1:40" x14ac:dyDescent="0.25">
      <c r="A68">
        <v>2</v>
      </c>
      <c r="B68" s="1" t="s">
        <v>89</v>
      </c>
      <c r="C68" s="1" t="s">
        <v>186</v>
      </c>
      <c r="D68" s="1" t="s">
        <v>120</v>
      </c>
      <c r="E68">
        <v>16.376947164535522</v>
      </c>
      <c r="F68">
        <v>587</v>
      </c>
      <c r="G68">
        <v>440</v>
      </c>
      <c r="H68">
        <v>147</v>
      </c>
      <c r="I68">
        <v>0.80272108843537415</v>
      </c>
      <c r="J68">
        <v>0</v>
      </c>
      <c r="K68">
        <v>0</v>
      </c>
      <c r="L68">
        <v>0.83908045977011492</v>
      </c>
      <c r="M68">
        <v>0</v>
      </c>
      <c r="N68">
        <v>0</v>
      </c>
      <c r="O68">
        <v>0.82954545454545459</v>
      </c>
      <c r="P68">
        <v>0</v>
      </c>
      <c r="Q68">
        <v>0</v>
      </c>
      <c r="R68">
        <v>0.83428571428571419</v>
      </c>
      <c r="S68" s="1" t="s">
        <v>188</v>
      </c>
      <c r="T68" s="1">
        <v>45</v>
      </c>
      <c r="U68" s="1">
        <v>14</v>
      </c>
      <c r="V68" s="1">
        <v>15</v>
      </c>
      <c r="W68" s="1">
        <v>73</v>
      </c>
      <c r="X68">
        <v>0.83908045977011492</v>
      </c>
      <c r="Y68">
        <v>0.82954545454545459</v>
      </c>
      <c r="Z68">
        <v>0.83428571428571419</v>
      </c>
      <c r="AA68">
        <v>88</v>
      </c>
      <c r="AB68">
        <v>0.75</v>
      </c>
      <c r="AC68">
        <v>0.76271186440677963</v>
      </c>
      <c r="AD68">
        <v>0.75630252100840345</v>
      </c>
      <c r="AE68">
        <v>59</v>
      </c>
      <c r="AF68">
        <v>0.80272108843537415</v>
      </c>
      <c r="AG68">
        <v>0.79454022988505746</v>
      </c>
      <c r="AH68">
        <v>0.79612865947611711</v>
      </c>
      <c r="AI68">
        <v>0.79529411764705882</v>
      </c>
      <c r="AJ68">
        <v>147</v>
      </c>
      <c r="AK68">
        <v>0.80332707795761982</v>
      </c>
      <c r="AL68">
        <v>0.80272108843537415</v>
      </c>
      <c r="AM68">
        <v>0.80298633739209968</v>
      </c>
      <c r="AN68">
        <v>147</v>
      </c>
    </row>
    <row r="69" spans="1:40" x14ac:dyDescent="0.25">
      <c r="A69">
        <v>3</v>
      </c>
      <c r="B69" s="1" t="s">
        <v>89</v>
      </c>
      <c r="C69" s="1" t="s">
        <v>186</v>
      </c>
      <c r="D69" s="1" t="s">
        <v>120</v>
      </c>
      <c r="E69">
        <v>16.451275825500488</v>
      </c>
      <c r="F69">
        <v>587</v>
      </c>
      <c r="G69">
        <v>440</v>
      </c>
      <c r="H69">
        <v>147</v>
      </c>
      <c r="I69">
        <v>0.74149659863945583</v>
      </c>
      <c r="J69">
        <v>0</v>
      </c>
      <c r="K69">
        <v>0</v>
      </c>
      <c r="L69">
        <v>0.76923076923076927</v>
      </c>
      <c r="M69">
        <v>0</v>
      </c>
      <c r="N69">
        <v>0</v>
      </c>
      <c r="O69">
        <v>0.8045977011494253</v>
      </c>
      <c r="P69">
        <v>0</v>
      </c>
      <c r="Q69">
        <v>0</v>
      </c>
      <c r="R69">
        <v>0.78651685393258441</v>
      </c>
      <c r="S69" s="1" t="s">
        <v>189</v>
      </c>
      <c r="T69" s="1">
        <v>39</v>
      </c>
      <c r="U69" s="1">
        <v>21</v>
      </c>
      <c r="V69" s="1">
        <v>17</v>
      </c>
      <c r="W69" s="1">
        <v>70</v>
      </c>
      <c r="X69">
        <v>0.76923076923076927</v>
      </c>
      <c r="Y69">
        <v>0.8045977011494253</v>
      </c>
      <c r="Z69">
        <v>0.78651685393258441</v>
      </c>
      <c r="AA69">
        <v>87</v>
      </c>
      <c r="AB69">
        <v>0.6964285714285714</v>
      </c>
      <c r="AC69">
        <v>0.65</v>
      </c>
      <c r="AD69">
        <v>0.67241379310344818</v>
      </c>
      <c r="AE69">
        <v>60</v>
      </c>
      <c r="AF69">
        <v>0.74149659863945583</v>
      </c>
      <c r="AG69">
        <v>0.73282967032967039</v>
      </c>
      <c r="AH69">
        <v>0.72729885057471266</v>
      </c>
      <c r="AI69">
        <v>0.7294653235180163</v>
      </c>
      <c r="AJ69">
        <v>147</v>
      </c>
      <c r="AK69">
        <v>0.739515586454362</v>
      </c>
      <c r="AL69">
        <v>0.74149659863945583</v>
      </c>
      <c r="AM69">
        <v>0.73994417604314111</v>
      </c>
      <c r="AN69">
        <v>147</v>
      </c>
    </row>
    <row r="70" spans="1:40" x14ac:dyDescent="0.25">
      <c r="A70">
        <v>4</v>
      </c>
      <c r="B70" s="1" t="s">
        <v>89</v>
      </c>
      <c r="C70" s="1" t="s">
        <v>186</v>
      </c>
      <c r="D70" s="1" t="s">
        <v>120</v>
      </c>
      <c r="E70">
        <v>16.383107662200928</v>
      </c>
      <c r="F70">
        <v>587</v>
      </c>
      <c r="G70">
        <v>441</v>
      </c>
      <c r="H70">
        <v>146</v>
      </c>
      <c r="I70">
        <v>0.69863013698630139</v>
      </c>
      <c r="J70">
        <v>0</v>
      </c>
      <c r="K70">
        <v>0</v>
      </c>
      <c r="L70">
        <v>0.75903614457831325</v>
      </c>
      <c r="M70">
        <v>0</v>
      </c>
      <c r="N70">
        <v>0</v>
      </c>
      <c r="O70">
        <v>0.72413793103448276</v>
      </c>
      <c r="P70">
        <v>0</v>
      </c>
      <c r="Q70">
        <v>0</v>
      </c>
      <c r="R70">
        <v>0.74117647058823533</v>
      </c>
      <c r="S70" s="1" t="s">
        <v>190</v>
      </c>
      <c r="T70" s="1">
        <v>39</v>
      </c>
      <c r="U70" s="1">
        <v>20</v>
      </c>
      <c r="V70" s="1">
        <v>24</v>
      </c>
      <c r="W70" s="1">
        <v>63</v>
      </c>
      <c r="X70">
        <v>0.75903614457831325</v>
      </c>
      <c r="Y70">
        <v>0.72413793103448276</v>
      </c>
      <c r="Z70">
        <v>0.74117647058823533</v>
      </c>
      <c r="AA70">
        <v>87</v>
      </c>
      <c r="AB70">
        <v>0.61904761904761907</v>
      </c>
      <c r="AC70">
        <v>0.66101694915254239</v>
      </c>
      <c r="AD70">
        <v>0.6393442622950819</v>
      </c>
      <c r="AE70">
        <v>59</v>
      </c>
      <c r="AF70">
        <v>0.69863013698630139</v>
      </c>
      <c r="AG70">
        <v>0.68904188181296622</v>
      </c>
      <c r="AH70">
        <v>0.69257744009351252</v>
      </c>
      <c r="AI70">
        <v>0.69026036644165867</v>
      </c>
      <c r="AJ70">
        <v>146</v>
      </c>
      <c r="AK70">
        <v>0.70246543905563552</v>
      </c>
      <c r="AL70">
        <v>0.69863013698630139</v>
      </c>
      <c r="AM70">
        <v>0.70002509874374186</v>
      </c>
      <c r="AN70">
        <v>146</v>
      </c>
    </row>
    <row r="71" spans="1:40" s="3" customFormat="1" x14ac:dyDescent="0.25">
      <c r="A71" s="2" t="s">
        <v>234</v>
      </c>
      <c r="B71" s="2" t="str">
        <f>B70</f>
        <v>SM03</v>
      </c>
      <c r="C71" s="2" t="str">
        <f>C70</f>
        <v>multiSe</v>
      </c>
      <c r="D71" s="2" t="str">
        <f>D70</f>
        <v>Binary</v>
      </c>
      <c r="E71" s="2">
        <f>SUM(E67:E70)</f>
        <v>65.657783508300781</v>
      </c>
      <c r="F71" s="2">
        <f>F70</f>
        <v>587</v>
      </c>
      <c r="G71" s="2">
        <f>G70</f>
        <v>441</v>
      </c>
      <c r="H71" s="2">
        <f>H70</f>
        <v>146</v>
      </c>
      <c r="I71" s="2">
        <f>SUM(I67:I70)/4</f>
        <v>0.74608610567514688</v>
      </c>
      <c r="J71" s="2">
        <f t="shared" ref="J71:L71" si="117">SUM(J67:J70)/4</f>
        <v>0</v>
      </c>
      <c r="K71" s="2">
        <f t="shared" si="117"/>
        <v>0</v>
      </c>
      <c r="L71" s="2">
        <f t="shared" si="117"/>
        <v>0.77693299724095322</v>
      </c>
      <c r="M71" s="2">
        <f>SUM(M67:M70)/4</f>
        <v>0</v>
      </c>
      <c r="N71" s="2">
        <f t="shared" ref="N71:O71" si="118">SUM(N67:N70)/4</f>
        <v>0</v>
      </c>
      <c r="O71" s="2">
        <f t="shared" si="118"/>
        <v>0.80832027168234066</v>
      </c>
      <c r="P71" s="2">
        <f>SUM(P67:P70)/4</f>
        <v>0</v>
      </c>
      <c r="Q71" s="2">
        <f t="shared" ref="Q71:R71" si="119">SUM(Q67:Q70)/4</f>
        <v>0</v>
      </c>
      <c r="R71" s="2">
        <f t="shared" si="119"/>
        <v>0.79101559303496682</v>
      </c>
      <c r="S71" s="2"/>
      <c r="T71" s="2">
        <f>ROUND(SUM(T67:T70)/4,0)</f>
        <v>39</v>
      </c>
      <c r="U71" s="2">
        <f t="shared" ref="U71:W71" si="120">ROUND(SUM(U67:U70)/4,0)</f>
        <v>21</v>
      </c>
      <c r="V71" s="2">
        <f t="shared" si="120"/>
        <v>17</v>
      </c>
      <c r="W71" s="2">
        <f t="shared" si="120"/>
        <v>71</v>
      </c>
      <c r="X71" s="2">
        <f t="shared" ref="X71" si="121">SUM(X67:X70)/4</f>
        <v>0.77693299724095322</v>
      </c>
      <c r="Y71" s="2">
        <f t="shared" ref="Y71:Z71" si="122">SUM(Y67:Y70)/4</f>
        <v>0.80832027168234066</v>
      </c>
      <c r="Z71" s="2">
        <f t="shared" si="122"/>
        <v>0.79101559303496682</v>
      </c>
      <c r="AA71" s="2">
        <f>AA70</f>
        <v>87</v>
      </c>
      <c r="AB71" s="2">
        <f t="shared" ref="AB71:AD71" si="123">SUM(AB67:AB70)/4</f>
        <v>0.70241555924695465</v>
      </c>
      <c r="AC71" s="2">
        <f t="shared" si="123"/>
        <v>0.65402542372881356</v>
      </c>
      <c r="AD71" s="2">
        <f t="shared" si="123"/>
        <v>0.67387788919977254</v>
      </c>
      <c r="AE71" s="2">
        <f>AE70</f>
        <v>59</v>
      </c>
      <c r="AF71" s="2">
        <f t="shared" ref="AF71:AI71" si="124">SUM(AF67:AF70)/4</f>
        <v>0.74608610567514688</v>
      </c>
      <c r="AG71" s="2">
        <f t="shared" si="124"/>
        <v>0.73967427824395393</v>
      </c>
      <c r="AH71" s="2">
        <f t="shared" si="124"/>
        <v>0.731172847705577</v>
      </c>
      <c r="AI71" s="2">
        <f t="shared" si="124"/>
        <v>0.73244674111736974</v>
      </c>
      <c r="AJ71" s="2">
        <f>AJ70</f>
        <v>146</v>
      </c>
      <c r="AK71" s="2">
        <f t="shared" ref="AK71:AM71" si="125">SUM(AK67:AK70)/4</f>
        <v>0.74680461582954416</v>
      </c>
      <c r="AL71" s="2">
        <f t="shared" si="125"/>
        <v>0.74608610567514688</v>
      </c>
      <c r="AM71" s="2">
        <f t="shared" si="125"/>
        <v>0.74373710232445756</v>
      </c>
      <c r="AN71" s="2">
        <f>AN70</f>
        <v>146</v>
      </c>
    </row>
    <row r="72" spans="1:40" x14ac:dyDescent="0.25">
      <c r="A72">
        <v>1</v>
      </c>
      <c r="B72" s="1" t="s">
        <v>94</v>
      </c>
      <c r="C72" s="1" t="s">
        <v>191</v>
      </c>
      <c r="D72" s="1" t="s">
        <v>120</v>
      </c>
      <c r="E72">
        <v>673.96047139167786</v>
      </c>
      <c r="F72">
        <v>28195</v>
      </c>
      <c r="G72">
        <v>21146</v>
      </c>
      <c r="H72">
        <v>7049</v>
      </c>
      <c r="I72">
        <v>0.75017733011774723</v>
      </c>
      <c r="J72">
        <v>0</v>
      </c>
      <c r="K72">
        <v>0</v>
      </c>
      <c r="L72">
        <v>0.77681498829039808</v>
      </c>
      <c r="M72">
        <v>0</v>
      </c>
      <c r="N72">
        <v>0</v>
      </c>
      <c r="O72">
        <v>0.80412121212121213</v>
      </c>
      <c r="P72">
        <v>0</v>
      </c>
      <c r="Q72">
        <v>0</v>
      </c>
      <c r="R72">
        <v>0.790232281119714</v>
      </c>
      <c r="S72" s="1" t="s">
        <v>192</v>
      </c>
      <c r="T72" s="1">
        <v>1971</v>
      </c>
      <c r="U72" s="1">
        <v>953</v>
      </c>
      <c r="V72" s="1">
        <v>808</v>
      </c>
      <c r="W72" s="1">
        <v>3317</v>
      </c>
      <c r="X72">
        <v>0.77681498829039808</v>
      </c>
      <c r="Y72">
        <v>0.80412121212121213</v>
      </c>
      <c r="Z72">
        <v>0.790232281119714</v>
      </c>
      <c r="AA72">
        <v>4125</v>
      </c>
      <c r="AB72">
        <v>0.70924793091039939</v>
      </c>
      <c r="AC72">
        <v>0.67407660738714092</v>
      </c>
      <c r="AD72">
        <v>0.69121514992109412</v>
      </c>
      <c r="AE72">
        <v>2924</v>
      </c>
      <c r="AF72">
        <v>0.75017733011774723</v>
      </c>
      <c r="AG72">
        <v>0.74303145960039874</v>
      </c>
      <c r="AH72">
        <v>0.73909890975417647</v>
      </c>
      <c r="AI72">
        <v>0.74072371552040406</v>
      </c>
      <c r="AJ72">
        <v>7049</v>
      </c>
      <c r="AK72">
        <v>0.7487874559057881</v>
      </c>
      <c r="AL72">
        <v>0.75017733011774723</v>
      </c>
      <c r="AM72">
        <v>0.74915892438474962</v>
      </c>
      <c r="AN72">
        <v>7049</v>
      </c>
    </row>
    <row r="73" spans="1:40" x14ac:dyDescent="0.25">
      <c r="A73">
        <v>2</v>
      </c>
      <c r="B73" s="1" t="s">
        <v>94</v>
      </c>
      <c r="C73" s="1" t="s">
        <v>191</v>
      </c>
      <c r="D73" s="1" t="s">
        <v>120</v>
      </c>
      <c r="E73">
        <v>674.85310912132263</v>
      </c>
      <c r="F73">
        <v>28195</v>
      </c>
      <c r="G73">
        <v>21146</v>
      </c>
      <c r="H73">
        <v>7049</v>
      </c>
      <c r="I73">
        <v>0.75954036033479921</v>
      </c>
      <c r="J73">
        <v>0</v>
      </c>
      <c r="K73">
        <v>0</v>
      </c>
      <c r="L73">
        <v>0.79523925188243871</v>
      </c>
      <c r="M73">
        <v>0</v>
      </c>
      <c r="N73">
        <v>0</v>
      </c>
      <c r="O73">
        <v>0.7935046049442559</v>
      </c>
      <c r="P73">
        <v>0</v>
      </c>
      <c r="Q73">
        <v>0</v>
      </c>
      <c r="R73">
        <v>0.79437098143879659</v>
      </c>
      <c r="S73" s="1" t="s">
        <v>193</v>
      </c>
      <c r="T73" s="1">
        <v>2080</v>
      </c>
      <c r="U73" s="1">
        <v>843</v>
      </c>
      <c r="V73" s="1">
        <v>852</v>
      </c>
      <c r="W73" s="1">
        <v>3274</v>
      </c>
      <c r="X73">
        <v>0.79523925188243871</v>
      </c>
      <c r="Y73">
        <v>0.7935046049442559</v>
      </c>
      <c r="Z73">
        <v>0.79437098143879659</v>
      </c>
      <c r="AA73">
        <v>4126</v>
      </c>
      <c r="AB73">
        <v>0.7094133697135061</v>
      </c>
      <c r="AC73">
        <v>0.71159767362299009</v>
      </c>
      <c r="AD73">
        <v>0.71050384286934254</v>
      </c>
      <c r="AE73">
        <v>2923</v>
      </c>
      <c r="AF73">
        <v>0.75954036033479921</v>
      </c>
      <c r="AG73">
        <v>0.75232631079797241</v>
      </c>
      <c r="AH73">
        <v>0.75255113928362305</v>
      </c>
      <c r="AI73">
        <v>0.75243741215406956</v>
      </c>
      <c r="AJ73">
        <v>7049</v>
      </c>
      <c r="AK73">
        <v>0.75964994083409287</v>
      </c>
      <c r="AL73">
        <v>0.75954036033479921</v>
      </c>
      <c r="AM73">
        <v>0.75959390014520678</v>
      </c>
      <c r="AN73">
        <v>7049</v>
      </c>
    </row>
    <row r="74" spans="1:40" x14ac:dyDescent="0.25">
      <c r="A74">
        <v>3</v>
      </c>
      <c r="B74" s="1" t="s">
        <v>94</v>
      </c>
      <c r="C74" s="1" t="s">
        <v>191</v>
      </c>
      <c r="D74" s="1" t="s">
        <v>120</v>
      </c>
      <c r="E74">
        <v>677.38621854782104</v>
      </c>
      <c r="F74">
        <v>28195</v>
      </c>
      <c r="G74">
        <v>21146</v>
      </c>
      <c r="H74">
        <v>7049</v>
      </c>
      <c r="I74">
        <v>0.74975173783515392</v>
      </c>
      <c r="J74">
        <v>0</v>
      </c>
      <c r="K74">
        <v>0</v>
      </c>
      <c r="L74">
        <v>0.77567693744164334</v>
      </c>
      <c r="M74">
        <v>0</v>
      </c>
      <c r="N74">
        <v>0</v>
      </c>
      <c r="O74">
        <v>0.80538051381483278</v>
      </c>
      <c r="P74">
        <v>0</v>
      </c>
      <c r="Q74">
        <v>0</v>
      </c>
      <c r="R74">
        <v>0.79024970273483952</v>
      </c>
      <c r="S74" s="1" t="s">
        <v>194</v>
      </c>
      <c r="T74" s="1">
        <v>1962</v>
      </c>
      <c r="U74" s="1">
        <v>961</v>
      </c>
      <c r="V74" s="1">
        <v>803</v>
      </c>
      <c r="W74" s="1">
        <v>3323</v>
      </c>
      <c r="X74">
        <v>0.77567693744164334</v>
      </c>
      <c r="Y74">
        <v>0.80538051381483278</v>
      </c>
      <c r="Z74">
        <v>0.79024970273483952</v>
      </c>
      <c r="AA74">
        <v>4126</v>
      </c>
      <c r="AB74">
        <v>0.70958408679927665</v>
      </c>
      <c r="AC74">
        <v>0.67122819021553204</v>
      </c>
      <c r="AD74">
        <v>0.689873417721519</v>
      </c>
      <c r="AE74">
        <v>2923</v>
      </c>
      <c r="AF74">
        <v>0.74975173783515392</v>
      </c>
      <c r="AG74">
        <v>0.74263051212045994</v>
      </c>
      <c r="AH74">
        <v>0.73830435201518241</v>
      </c>
      <c r="AI74">
        <v>0.74006156022817926</v>
      </c>
      <c r="AJ74">
        <v>7049</v>
      </c>
      <c r="AK74">
        <v>0.74827029785764021</v>
      </c>
      <c r="AL74">
        <v>0.74975173783515392</v>
      </c>
      <c r="AM74">
        <v>0.74862679436571822</v>
      </c>
      <c r="AN74">
        <v>7049</v>
      </c>
    </row>
    <row r="75" spans="1:40" x14ac:dyDescent="0.25">
      <c r="A75">
        <v>4</v>
      </c>
      <c r="B75" s="1" t="s">
        <v>94</v>
      </c>
      <c r="C75" s="1" t="s">
        <v>191</v>
      </c>
      <c r="D75" s="1" t="s">
        <v>120</v>
      </c>
      <c r="E75">
        <v>675.51470708847046</v>
      </c>
      <c r="F75">
        <v>28195</v>
      </c>
      <c r="G75">
        <v>21147</v>
      </c>
      <c r="H75">
        <v>7048</v>
      </c>
      <c r="I75">
        <v>0.75042565266742334</v>
      </c>
      <c r="J75">
        <v>0</v>
      </c>
      <c r="K75">
        <v>0</v>
      </c>
      <c r="L75">
        <v>0.7795368620037807</v>
      </c>
      <c r="M75">
        <v>0</v>
      </c>
      <c r="N75">
        <v>0</v>
      </c>
      <c r="O75">
        <v>0.79975757575757578</v>
      </c>
      <c r="P75">
        <v>0</v>
      </c>
      <c r="Q75">
        <v>0</v>
      </c>
      <c r="R75">
        <v>0.78951776953452202</v>
      </c>
      <c r="S75" s="1" t="s">
        <v>195</v>
      </c>
      <c r="T75" s="1">
        <v>1990</v>
      </c>
      <c r="U75" s="1">
        <v>933</v>
      </c>
      <c r="V75" s="1">
        <v>826</v>
      </c>
      <c r="W75" s="1">
        <v>3299</v>
      </c>
      <c r="X75">
        <v>0.7795368620037807</v>
      </c>
      <c r="Y75">
        <v>0.79975757575757578</v>
      </c>
      <c r="Z75">
        <v>0.78951776953452202</v>
      </c>
      <c r="AA75">
        <v>4125</v>
      </c>
      <c r="AB75">
        <v>0.70667613636363635</v>
      </c>
      <c r="AC75">
        <v>0.68080738966814913</v>
      </c>
      <c r="AD75">
        <v>0.6935006098623453</v>
      </c>
      <c r="AE75">
        <v>2923</v>
      </c>
      <c r="AF75">
        <v>0.75042565266742334</v>
      </c>
      <c r="AG75">
        <v>0.74310649918370852</v>
      </c>
      <c r="AH75">
        <v>0.74028248271286246</v>
      </c>
      <c r="AI75">
        <v>0.7415091896984336</v>
      </c>
      <c r="AJ75">
        <v>7048</v>
      </c>
      <c r="AK75">
        <v>0.74931950941494108</v>
      </c>
      <c r="AL75">
        <v>0.75042565266742334</v>
      </c>
      <c r="AM75">
        <v>0.74969680504505376</v>
      </c>
      <c r="AN75">
        <v>7048</v>
      </c>
    </row>
    <row r="76" spans="1:40" s="3" customFormat="1" x14ac:dyDescent="0.25">
      <c r="A76" s="2" t="s">
        <v>234</v>
      </c>
      <c r="B76" s="2" t="str">
        <f>B75</f>
        <v>SM04</v>
      </c>
      <c r="C76" s="2" t="str">
        <f>C75</f>
        <v>gertwittersent</v>
      </c>
      <c r="D76" s="2" t="str">
        <f>D75</f>
        <v>Binary</v>
      </c>
      <c r="E76" s="2">
        <f>SUM(E72:E75)</f>
        <v>2701.714506149292</v>
      </c>
      <c r="F76" s="2">
        <f>F75</f>
        <v>28195</v>
      </c>
      <c r="G76" s="2">
        <f>G75</f>
        <v>21147</v>
      </c>
      <c r="H76" s="2">
        <f>H75</f>
        <v>7048</v>
      </c>
      <c r="I76" s="2">
        <f>SUM(I72:I75)/4</f>
        <v>0.75247377023878093</v>
      </c>
      <c r="J76" s="2">
        <f t="shared" ref="J76:L76" si="126">SUM(J72:J75)/4</f>
        <v>0</v>
      </c>
      <c r="K76" s="2">
        <f t="shared" si="126"/>
        <v>0</v>
      </c>
      <c r="L76" s="2">
        <f t="shared" si="126"/>
        <v>0.78181700990456515</v>
      </c>
      <c r="M76" s="2">
        <f>SUM(M72:M75)/4</f>
        <v>0</v>
      </c>
      <c r="N76" s="2">
        <f t="shared" ref="N76:O76" si="127">SUM(N72:N75)/4</f>
        <v>0</v>
      </c>
      <c r="O76" s="2">
        <f t="shared" si="127"/>
        <v>0.8006909766594692</v>
      </c>
      <c r="P76" s="2">
        <f>SUM(P72:P75)/4</f>
        <v>0</v>
      </c>
      <c r="Q76" s="2">
        <f t="shared" ref="Q76:R76" si="128">SUM(Q72:Q75)/4</f>
        <v>0</v>
      </c>
      <c r="R76" s="2">
        <f t="shared" si="128"/>
        <v>0.79109268370696795</v>
      </c>
      <c r="S76" s="2"/>
      <c r="T76" s="2">
        <f>ROUND(SUM(T72:T75)/4,0)</f>
        <v>2001</v>
      </c>
      <c r="U76" s="2">
        <f t="shared" ref="U76:W76" si="129">ROUND(SUM(U72:U75)/4,0)</f>
        <v>923</v>
      </c>
      <c r="V76" s="2">
        <f t="shared" si="129"/>
        <v>822</v>
      </c>
      <c r="W76" s="2">
        <f t="shared" si="129"/>
        <v>3303</v>
      </c>
      <c r="X76" s="2">
        <f t="shared" ref="X76" si="130">SUM(X72:X75)/4</f>
        <v>0.78181700990456515</v>
      </c>
      <c r="Y76" s="2">
        <f t="shared" ref="Y76:Z76" si="131">SUM(Y72:Y75)/4</f>
        <v>0.8006909766594692</v>
      </c>
      <c r="Z76" s="2">
        <f t="shared" si="131"/>
        <v>0.79109268370696795</v>
      </c>
      <c r="AA76" s="2">
        <f>AA75</f>
        <v>4125</v>
      </c>
      <c r="AB76" s="2">
        <f t="shared" ref="AB76:AD76" si="132">SUM(AB72:AB75)/4</f>
        <v>0.7087303809467046</v>
      </c>
      <c r="AC76" s="2">
        <f t="shared" si="132"/>
        <v>0.68442746522345299</v>
      </c>
      <c r="AD76" s="2">
        <f t="shared" si="132"/>
        <v>0.69627325509357529</v>
      </c>
      <c r="AE76" s="2">
        <f>AE75</f>
        <v>2923</v>
      </c>
      <c r="AF76" s="2">
        <f t="shared" ref="AF76:AI76" si="133">SUM(AF72:AF75)/4</f>
        <v>0.75247377023878093</v>
      </c>
      <c r="AG76" s="2">
        <f t="shared" si="133"/>
        <v>0.74527369542563493</v>
      </c>
      <c r="AH76" s="2">
        <f t="shared" si="133"/>
        <v>0.7425592209414611</v>
      </c>
      <c r="AI76" s="2">
        <f t="shared" si="133"/>
        <v>0.74368296940027157</v>
      </c>
      <c r="AJ76" s="2">
        <f>AJ75</f>
        <v>7048</v>
      </c>
      <c r="AK76" s="2">
        <f t="shared" ref="AK76:AM76" si="134">SUM(AK72:AK75)/4</f>
        <v>0.75150680100311562</v>
      </c>
      <c r="AL76" s="2">
        <f t="shared" si="134"/>
        <v>0.75247377023878093</v>
      </c>
      <c r="AM76" s="2">
        <f t="shared" si="134"/>
        <v>0.7517691059851821</v>
      </c>
      <c r="AN76" s="2">
        <f>AN75</f>
        <v>7048</v>
      </c>
    </row>
    <row r="77" spans="1:40" x14ac:dyDescent="0.25">
      <c r="A77">
        <v>1</v>
      </c>
      <c r="B77" s="1" t="s">
        <v>99</v>
      </c>
      <c r="C77" s="1" t="s">
        <v>196</v>
      </c>
      <c r="D77" s="1" t="s">
        <v>120</v>
      </c>
      <c r="E77">
        <v>6.2755088806152344</v>
      </c>
      <c r="F77">
        <v>156</v>
      </c>
      <c r="G77">
        <v>117</v>
      </c>
      <c r="H77">
        <v>39</v>
      </c>
      <c r="I77">
        <v>0.71794871794871795</v>
      </c>
      <c r="J77">
        <v>0</v>
      </c>
      <c r="K77">
        <v>0</v>
      </c>
      <c r="L77">
        <v>0.66666666666666663</v>
      </c>
      <c r="M77">
        <v>0</v>
      </c>
      <c r="N77">
        <v>0</v>
      </c>
      <c r="O77">
        <v>0.1666666666666666</v>
      </c>
      <c r="P77">
        <v>0</v>
      </c>
      <c r="Q77">
        <v>0</v>
      </c>
      <c r="R77">
        <v>0.26666666666666661</v>
      </c>
      <c r="S77" s="1" t="s">
        <v>197</v>
      </c>
      <c r="T77" s="1">
        <v>26</v>
      </c>
      <c r="U77" s="1">
        <v>1</v>
      </c>
      <c r="V77" s="1">
        <v>10</v>
      </c>
      <c r="W77" s="1">
        <v>2</v>
      </c>
      <c r="X77">
        <v>0.66666666666666663</v>
      </c>
      <c r="Y77">
        <v>0.1666666666666666</v>
      </c>
      <c r="Z77">
        <v>0.26666666666666661</v>
      </c>
      <c r="AA77">
        <v>12</v>
      </c>
      <c r="AB77">
        <v>0.72222222222222221</v>
      </c>
      <c r="AC77">
        <v>0.9629629629629628</v>
      </c>
      <c r="AD77">
        <v>0.82539682539682535</v>
      </c>
      <c r="AE77">
        <v>27</v>
      </c>
      <c r="AF77">
        <v>0.71794871794871795</v>
      </c>
      <c r="AG77">
        <v>0.69444444444444442</v>
      </c>
      <c r="AH77">
        <v>0.56481481481481477</v>
      </c>
      <c r="AI77">
        <v>0.54603174603174598</v>
      </c>
      <c r="AJ77">
        <v>39</v>
      </c>
      <c r="AK77">
        <v>0.70512820512820518</v>
      </c>
      <c r="AL77">
        <v>0.71794871794871795</v>
      </c>
      <c r="AM77">
        <v>0.65347985347985349</v>
      </c>
      <c r="AN77">
        <v>39</v>
      </c>
    </row>
    <row r="78" spans="1:40" x14ac:dyDescent="0.25">
      <c r="A78">
        <v>2</v>
      </c>
      <c r="B78" s="1" t="s">
        <v>99</v>
      </c>
      <c r="C78" s="1" t="s">
        <v>196</v>
      </c>
      <c r="D78" s="1" t="s">
        <v>120</v>
      </c>
      <c r="E78">
        <v>6.1790759563446045</v>
      </c>
      <c r="F78">
        <v>156</v>
      </c>
      <c r="G78">
        <v>117</v>
      </c>
      <c r="H78">
        <v>39</v>
      </c>
      <c r="I78">
        <v>0.69230769230769229</v>
      </c>
      <c r="J78">
        <v>0</v>
      </c>
      <c r="K78">
        <v>0</v>
      </c>
      <c r="L78">
        <v>0.5</v>
      </c>
      <c r="M78">
        <v>0</v>
      </c>
      <c r="N78">
        <v>0</v>
      </c>
      <c r="O78">
        <v>0.1666666666666666</v>
      </c>
      <c r="P78">
        <v>0</v>
      </c>
      <c r="Q78">
        <v>0</v>
      </c>
      <c r="R78">
        <v>0.25</v>
      </c>
      <c r="S78" s="1" t="s">
        <v>198</v>
      </c>
      <c r="T78" s="1">
        <v>25</v>
      </c>
      <c r="U78" s="1">
        <v>2</v>
      </c>
      <c r="V78" s="1">
        <v>10</v>
      </c>
      <c r="W78" s="1">
        <v>2</v>
      </c>
      <c r="X78">
        <v>0.5</v>
      </c>
      <c r="Y78">
        <v>0.1666666666666666</v>
      </c>
      <c r="Z78">
        <v>0.25</v>
      </c>
      <c r="AA78">
        <v>12</v>
      </c>
      <c r="AB78">
        <v>0.7142857142857143</v>
      </c>
      <c r="AC78">
        <v>0.92592592592592604</v>
      </c>
      <c r="AD78">
        <v>0.80645161290322587</v>
      </c>
      <c r="AE78">
        <v>27</v>
      </c>
      <c r="AF78">
        <v>0.69230769230769229</v>
      </c>
      <c r="AG78">
        <v>0.60714285714285721</v>
      </c>
      <c r="AH78">
        <v>0.54629629629629628</v>
      </c>
      <c r="AI78">
        <v>0.52822580645161299</v>
      </c>
      <c r="AJ78">
        <v>39</v>
      </c>
      <c r="AK78">
        <v>0.64835164835164838</v>
      </c>
      <c r="AL78">
        <v>0.69230769230769229</v>
      </c>
      <c r="AM78">
        <v>0.63523573200992567</v>
      </c>
      <c r="AN78">
        <v>39</v>
      </c>
    </row>
    <row r="79" spans="1:40" x14ac:dyDescent="0.25">
      <c r="A79">
        <v>3</v>
      </c>
      <c r="B79" s="1" t="s">
        <v>99</v>
      </c>
      <c r="C79" s="1" t="s">
        <v>196</v>
      </c>
      <c r="D79" s="1" t="s">
        <v>120</v>
      </c>
      <c r="E79">
        <v>6.1943786144256592</v>
      </c>
      <c r="F79">
        <v>156</v>
      </c>
      <c r="G79">
        <v>117</v>
      </c>
      <c r="H79">
        <v>39</v>
      </c>
      <c r="I79">
        <v>0.82051282051282048</v>
      </c>
      <c r="J79">
        <v>0</v>
      </c>
      <c r="K79">
        <v>0</v>
      </c>
      <c r="L79">
        <v>0.77777777777777779</v>
      </c>
      <c r="M79">
        <v>0</v>
      </c>
      <c r="N79">
        <v>0</v>
      </c>
      <c r="O79">
        <v>0.58333333333333337</v>
      </c>
      <c r="P79">
        <v>0</v>
      </c>
      <c r="Q79">
        <v>0</v>
      </c>
      <c r="R79">
        <v>0.66666666666666663</v>
      </c>
      <c r="S79" s="1" t="s">
        <v>199</v>
      </c>
      <c r="T79" s="1">
        <v>25</v>
      </c>
      <c r="U79" s="1">
        <v>2</v>
      </c>
      <c r="V79" s="1">
        <v>5</v>
      </c>
      <c r="W79" s="1">
        <v>7</v>
      </c>
      <c r="X79">
        <v>0.77777777777777779</v>
      </c>
      <c r="Y79">
        <v>0.58333333333333337</v>
      </c>
      <c r="Z79">
        <v>0.66666666666666663</v>
      </c>
      <c r="AA79">
        <v>12</v>
      </c>
      <c r="AB79">
        <v>0.83333333333333337</v>
      </c>
      <c r="AC79">
        <v>0.92592592592592604</v>
      </c>
      <c r="AD79">
        <v>0.8771929824561403</v>
      </c>
      <c r="AE79">
        <v>27</v>
      </c>
      <c r="AF79">
        <v>0.82051282051282048</v>
      </c>
      <c r="AG79">
        <v>0.80555555555555558</v>
      </c>
      <c r="AH79">
        <v>0.75462962962962965</v>
      </c>
      <c r="AI79">
        <v>0.77192982456140347</v>
      </c>
      <c r="AJ79">
        <v>39</v>
      </c>
      <c r="AK79">
        <v>0.81623931623931634</v>
      </c>
      <c r="AL79">
        <v>0.82051282051282048</v>
      </c>
      <c r="AM79">
        <v>0.81241565452091768</v>
      </c>
      <c r="AN79">
        <v>39</v>
      </c>
    </row>
    <row r="80" spans="1:40" x14ac:dyDescent="0.25">
      <c r="A80">
        <v>4</v>
      </c>
      <c r="B80" s="1" t="s">
        <v>99</v>
      </c>
      <c r="C80" s="1" t="s">
        <v>196</v>
      </c>
      <c r="D80" s="1" t="s">
        <v>120</v>
      </c>
      <c r="E80">
        <v>6.1793570518493652</v>
      </c>
      <c r="F80">
        <v>156</v>
      </c>
      <c r="G80">
        <v>117</v>
      </c>
      <c r="H80">
        <v>39</v>
      </c>
      <c r="I80">
        <v>0.64102564102564108</v>
      </c>
      <c r="J80">
        <v>0</v>
      </c>
      <c r="K80">
        <v>0</v>
      </c>
      <c r="L80">
        <v>0.4</v>
      </c>
      <c r="M80">
        <v>0</v>
      </c>
      <c r="N80">
        <v>0</v>
      </c>
      <c r="O80">
        <v>0.1538461538461538</v>
      </c>
      <c r="P80">
        <v>0</v>
      </c>
      <c r="Q80">
        <v>0</v>
      </c>
      <c r="R80">
        <v>0.22222222222222221</v>
      </c>
      <c r="S80" s="1" t="s">
        <v>200</v>
      </c>
      <c r="T80" s="1">
        <v>23</v>
      </c>
      <c r="U80" s="1">
        <v>3</v>
      </c>
      <c r="V80" s="1">
        <v>11</v>
      </c>
      <c r="W80" s="1">
        <v>2</v>
      </c>
      <c r="X80">
        <v>0.4</v>
      </c>
      <c r="Y80">
        <v>0.1538461538461538</v>
      </c>
      <c r="Z80">
        <v>0.22222222222222221</v>
      </c>
      <c r="AA80">
        <v>13</v>
      </c>
      <c r="AB80">
        <v>0.67647058823529416</v>
      </c>
      <c r="AC80">
        <v>0.88461538461538458</v>
      </c>
      <c r="AD80">
        <v>0.76666666666666661</v>
      </c>
      <c r="AE80">
        <v>26</v>
      </c>
      <c r="AF80">
        <v>0.64102564102564108</v>
      </c>
      <c r="AG80">
        <v>0.53823529411764715</v>
      </c>
      <c r="AH80">
        <v>0.51923076923076916</v>
      </c>
      <c r="AI80">
        <v>0.49444444444444441</v>
      </c>
      <c r="AJ80">
        <v>39</v>
      </c>
      <c r="AK80">
        <v>0.58431372549019611</v>
      </c>
      <c r="AL80">
        <v>0.64102564102564108</v>
      </c>
      <c r="AM80">
        <v>0.58518518518518514</v>
      </c>
      <c r="AN80">
        <v>39</v>
      </c>
    </row>
    <row r="81" spans="1:40" s="3" customFormat="1" x14ac:dyDescent="0.25">
      <c r="A81" s="2" t="s">
        <v>234</v>
      </c>
      <c r="B81" s="2" t="str">
        <f>B80</f>
        <v>SM05</v>
      </c>
      <c r="C81" s="2" t="str">
        <f>C80</f>
        <v>ironycorpus</v>
      </c>
      <c r="D81" s="2" t="str">
        <f>D80</f>
        <v>Binary</v>
      </c>
      <c r="E81" s="2">
        <f>SUM(E77:E80)</f>
        <v>24.828320503234863</v>
      </c>
      <c r="F81" s="2">
        <f>F80</f>
        <v>156</v>
      </c>
      <c r="G81" s="2">
        <f>G80</f>
        <v>117</v>
      </c>
      <c r="H81" s="2">
        <f>H80</f>
        <v>39</v>
      </c>
      <c r="I81" s="2">
        <f>SUM(I77:I80)/4</f>
        <v>0.71794871794871795</v>
      </c>
      <c r="J81" s="2">
        <f t="shared" ref="J81:L81" si="135">SUM(J77:J80)/4</f>
        <v>0</v>
      </c>
      <c r="K81" s="2">
        <f t="shared" si="135"/>
        <v>0</v>
      </c>
      <c r="L81" s="2">
        <f t="shared" si="135"/>
        <v>0.58611111111111103</v>
      </c>
      <c r="M81" s="2">
        <f>SUM(M77:M80)/4</f>
        <v>0</v>
      </c>
      <c r="N81" s="2">
        <f t="shared" ref="N81:O81" si="136">SUM(N77:N80)/4</f>
        <v>0</v>
      </c>
      <c r="O81" s="2">
        <f t="shared" si="136"/>
        <v>0.26762820512820507</v>
      </c>
      <c r="P81" s="2">
        <f>SUM(P77:P80)/4</f>
        <v>0</v>
      </c>
      <c r="Q81" s="2">
        <f t="shared" ref="Q81:R81" si="137">SUM(Q77:Q80)/4</f>
        <v>0</v>
      </c>
      <c r="R81" s="2">
        <f t="shared" si="137"/>
        <v>0.35138888888888886</v>
      </c>
      <c r="S81" s="2"/>
      <c r="T81" s="2">
        <f>ROUND(SUM(T77:T80)/4,0)</f>
        <v>25</v>
      </c>
      <c r="U81" s="2">
        <f t="shared" ref="U81:W81" si="138">ROUND(SUM(U77:U80)/4,0)</f>
        <v>2</v>
      </c>
      <c r="V81" s="2">
        <f t="shared" si="138"/>
        <v>9</v>
      </c>
      <c r="W81" s="2">
        <f t="shared" si="138"/>
        <v>3</v>
      </c>
      <c r="X81" s="2">
        <f t="shared" ref="X81" si="139">SUM(X77:X80)/4</f>
        <v>0.58611111111111103</v>
      </c>
      <c r="Y81" s="2">
        <f t="shared" ref="Y81:Z81" si="140">SUM(Y77:Y80)/4</f>
        <v>0.26762820512820507</v>
      </c>
      <c r="Z81" s="2">
        <f t="shared" si="140"/>
        <v>0.35138888888888886</v>
      </c>
      <c r="AA81" s="2">
        <f>AA80</f>
        <v>13</v>
      </c>
      <c r="AB81" s="2">
        <f t="shared" ref="AB81:AD81" si="141">SUM(AB77:AB80)/4</f>
        <v>0.73657796451914104</v>
      </c>
      <c r="AC81" s="2">
        <f t="shared" si="141"/>
        <v>0.92485754985754987</v>
      </c>
      <c r="AD81" s="2">
        <f t="shared" si="141"/>
        <v>0.81892702185571453</v>
      </c>
      <c r="AE81" s="2">
        <f>AE80</f>
        <v>26</v>
      </c>
      <c r="AF81" s="2">
        <f t="shared" ref="AF81:AI81" si="142">SUM(AF77:AF80)/4</f>
        <v>0.71794871794871795</v>
      </c>
      <c r="AG81" s="2">
        <f t="shared" si="142"/>
        <v>0.66134453781512614</v>
      </c>
      <c r="AH81" s="2">
        <f t="shared" si="142"/>
        <v>0.59624287749287752</v>
      </c>
      <c r="AI81" s="2">
        <f t="shared" si="142"/>
        <v>0.58515795537230164</v>
      </c>
      <c r="AJ81" s="2">
        <f>AJ80</f>
        <v>39</v>
      </c>
      <c r="AK81" s="2">
        <f t="shared" ref="AK81:AM81" si="143">SUM(AK77:AK80)/4</f>
        <v>0.68850822380234156</v>
      </c>
      <c r="AL81" s="2">
        <f t="shared" si="143"/>
        <v>0.71794871794871795</v>
      </c>
      <c r="AM81" s="2">
        <f t="shared" si="143"/>
        <v>0.67157910629897044</v>
      </c>
      <c r="AN81" s="2">
        <f>AN80</f>
        <v>39</v>
      </c>
    </row>
    <row r="82" spans="1:40" x14ac:dyDescent="0.25">
      <c r="A82">
        <v>1</v>
      </c>
      <c r="B82" s="1" t="s">
        <v>104</v>
      </c>
      <c r="C82" s="1" t="s">
        <v>201</v>
      </c>
      <c r="D82" s="1" t="s">
        <v>120</v>
      </c>
      <c r="E82">
        <v>13.641773223876951</v>
      </c>
      <c r="F82">
        <v>469</v>
      </c>
      <c r="G82">
        <v>351</v>
      </c>
      <c r="H82">
        <v>118</v>
      </c>
      <c r="I82">
        <v>0.76271186440677963</v>
      </c>
      <c r="J82">
        <v>0</v>
      </c>
      <c r="K82">
        <v>0</v>
      </c>
      <c r="L82">
        <v>0.79166666666666663</v>
      </c>
      <c r="M82">
        <v>0</v>
      </c>
      <c r="N82">
        <v>0</v>
      </c>
      <c r="O82">
        <v>0.81428571428571428</v>
      </c>
      <c r="P82">
        <v>0</v>
      </c>
      <c r="Q82">
        <v>0</v>
      </c>
      <c r="R82">
        <v>0.80281690140845063</v>
      </c>
      <c r="S82" s="1" t="s">
        <v>202</v>
      </c>
      <c r="T82" s="1">
        <v>33</v>
      </c>
      <c r="U82" s="1">
        <v>15</v>
      </c>
      <c r="V82" s="1">
        <v>13</v>
      </c>
      <c r="W82" s="1">
        <v>57</v>
      </c>
      <c r="X82">
        <v>0.79166666666666663</v>
      </c>
      <c r="Y82">
        <v>0.81428571428571428</v>
      </c>
      <c r="Z82">
        <v>0.80281690140845063</v>
      </c>
      <c r="AA82">
        <v>70</v>
      </c>
      <c r="AB82">
        <v>0.71739130434782605</v>
      </c>
      <c r="AC82">
        <v>0.6875</v>
      </c>
      <c r="AD82">
        <v>0.70212765957446799</v>
      </c>
      <c r="AE82">
        <v>48</v>
      </c>
      <c r="AF82">
        <v>0.76271186440677963</v>
      </c>
      <c r="AG82">
        <v>0.75452898550724634</v>
      </c>
      <c r="AH82">
        <v>0.75089285714285714</v>
      </c>
      <c r="AI82">
        <v>0.75247228049145931</v>
      </c>
      <c r="AJ82">
        <v>118</v>
      </c>
      <c r="AK82">
        <v>0.76145295996069762</v>
      </c>
      <c r="AL82">
        <v>0.76271186440677963</v>
      </c>
      <c r="AM82">
        <v>0.76185856574716959</v>
      </c>
      <c r="AN82">
        <v>118</v>
      </c>
    </row>
    <row r="83" spans="1:40" x14ac:dyDescent="0.25">
      <c r="A83">
        <v>2</v>
      </c>
      <c r="B83" s="1" t="s">
        <v>104</v>
      </c>
      <c r="C83" s="1" t="s">
        <v>201</v>
      </c>
      <c r="D83" s="1" t="s">
        <v>120</v>
      </c>
      <c r="E83">
        <v>13.733038425445557</v>
      </c>
      <c r="F83">
        <v>469</v>
      </c>
      <c r="G83">
        <v>352</v>
      </c>
      <c r="H83">
        <v>117</v>
      </c>
      <c r="I83">
        <v>0.74358974358974361</v>
      </c>
      <c r="J83">
        <v>0</v>
      </c>
      <c r="K83">
        <v>0</v>
      </c>
      <c r="L83">
        <v>0.73809523809523814</v>
      </c>
      <c r="M83">
        <v>0</v>
      </c>
      <c r="N83">
        <v>0</v>
      </c>
      <c r="O83">
        <v>0.88571428571428568</v>
      </c>
      <c r="P83">
        <v>0</v>
      </c>
      <c r="Q83">
        <v>0</v>
      </c>
      <c r="R83">
        <v>0.80519480519480513</v>
      </c>
      <c r="S83" s="1" t="s">
        <v>203</v>
      </c>
      <c r="T83" s="1">
        <v>25</v>
      </c>
      <c r="U83" s="1">
        <v>22</v>
      </c>
      <c r="V83" s="1">
        <v>8</v>
      </c>
      <c r="W83" s="1">
        <v>62</v>
      </c>
      <c r="X83">
        <v>0.73809523809523814</v>
      </c>
      <c r="Y83">
        <v>0.88571428571428568</v>
      </c>
      <c r="Z83">
        <v>0.80519480519480513</v>
      </c>
      <c r="AA83">
        <v>70</v>
      </c>
      <c r="AB83">
        <v>0.75757575757575757</v>
      </c>
      <c r="AC83">
        <v>0.53191489361702127</v>
      </c>
      <c r="AD83">
        <v>0.625</v>
      </c>
      <c r="AE83">
        <v>47</v>
      </c>
      <c r="AF83">
        <v>0.74358974358974361</v>
      </c>
      <c r="AG83">
        <v>0.74783549783549785</v>
      </c>
      <c r="AH83">
        <v>0.70881458966565347</v>
      </c>
      <c r="AI83">
        <v>0.71509740259740262</v>
      </c>
      <c r="AJ83">
        <v>117</v>
      </c>
      <c r="AK83">
        <v>0.74592074592074598</v>
      </c>
      <c r="AL83">
        <v>0.74358974358974361</v>
      </c>
      <c r="AM83">
        <v>0.73280885780885774</v>
      </c>
      <c r="AN83">
        <v>117</v>
      </c>
    </row>
    <row r="84" spans="1:40" x14ac:dyDescent="0.25">
      <c r="A84">
        <v>3</v>
      </c>
      <c r="B84" s="1" t="s">
        <v>104</v>
      </c>
      <c r="C84" s="1" t="s">
        <v>201</v>
      </c>
      <c r="D84" s="1" t="s">
        <v>120</v>
      </c>
      <c r="E84">
        <v>13.637995719909668</v>
      </c>
      <c r="F84">
        <v>469</v>
      </c>
      <c r="G84">
        <v>352</v>
      </c>
      <c r="H84">
        <v>117</v>
      </c>
      <c r="I84">
        <v>0.7350427350427351</v>
      </c>
      <c r="J84">
        <v>0</v>
      </c>
      <c r="K84">
        <v>0</v>
      </c>
      <c r="L84">
        <v>0.796875</v>
      </c>
      <c r="M84">
        <v>0</v>
      </c>
      <c r="N84">
        <v>0</v>
      </c>
      <c r="O84">
        <v>0.73913043478260865</v>
      </c>
      <c r="P84">
        <v>0</v>
      </c>
      <c r="Q84">
        <v>0</v>
      </c>
      <c r="R84">
        <v>0.76691729323308266</v>
      </c>
      <c r="S84" s="1" t="s">
        <v>204</v>
      </c>
      <c r="T84" s="1">
        <v>35</v>
      </c>
      <c r="U84" s="1">
        <v>13</v>
      </c>
      <c r="V84" s="1">
        <v>18</v>
      </c>
      <c r="W84" s="1">
        <v>51</v>
      </c>
      <c r="X84">
        <v>0.796875</v>
      </c>
      <c r="Y84">
        <v>0.73913043478260865</v>
      </c>
      <c r="Z84">
        <v>0.76691729323308266</v>
      </c>
      <c r="AA84">
        <v>69</v>
      </c>
      <c r="AB84">
        <v>0.660377358490566</v>
      </c>
      <c r="AC84">
        <v>0.72916666666666663</v>
      </c>
      <c r="AD84">
        <v>0.69306930693069302</v>
      </c>
      <c r="AE84">
        <v>48</v>
      </c>
      <c r="AF84">
        <v>0.7350427350427351</v>
      </c>
      <c r="AG84">
        <v>0.72862617924528306</v>
      </c>
      <c r="AH84">
        <v>0.73414855072463769</v>
      </c>
      <c r="AI84">
        <v>0.7299933000818879</v>
      </c>
      <c r="AJ84">
        <v>117</v>
      </c>
      <c r="AK84">
        <v>0.74087596758587326</v>
      </c>
      <c r="AL84">
        <v>0.7350427350427351</v>
      </c>
      <c r="AM84">
        <v>0.7366206834679998</v>
      </c>
      <c r="AN84">
        <v>117</v>
      </c>
    </row>
    <row r="85" spans="1:40" x14ac:dyDescent="0.25">
      <c r="A85">
        <v>4</v>
      </c>
      <c r="B85" s="1" t="s">
        <v>104</v>
      </c>
      <c r="C85" s="1" t="s">
        <v>201</v>
      </c>
      <c r="D85" s="1" t="s">
        <v>120</v>
      </c>
      <c r="E85">
        <v>13.720871925354004</v>
      </c>
      <c r="F85">
        <v>469</v>
      </c>
      <c r="G85">
        <v>352</v>
      </c>
      <c r="H85">
        <v>117</v>
      </c>
      <c r="I85">
        <v>0.76068376068376065</v>
      </c>
      <c r="J85">
        <v>0</v>
      </c>
      <c r="K85">
        <v>0</v>
      </c>
      <c r="L85">
        <v>0.83606557377049184</v>
      </c>
      <c r="M85">
        <v>0</v>
      </c>
      <c r="N85">
        <v>0</v>
      </c>
      <c r="O85">
        <v>0.73913043478260865</v>
      </c>
      <c r="P85">
        <v>0</v>
      </c>
      <c r="Q85">
        <v>0</v>
      </c>
      <c r="R85">
        <v>0.7846153846153846</v>
      </c>
      <c r="S85" s="1" t="s">
        <v>205</v>
      </c>
      <c r="T85" s="1">
        <v>38</v>
      </c>
      <c r="U85" s="1">
        <v>10</v>
      </c>
      <c r="V85" s="1">
        <v>18</v>
      </c>
      <c r="W85" s="1">
        <v>51</v>
      </c>
      <c r="X85">
        <v>0.83606557377049184</v>
      </c>
      <c r="Y85">
        <v>0.73913043478260865</v>
      </c>
      <c r="Z85">
        <v>0.7846153846153846</v>
      </c>
      <c r="AA85">
        <v>69</v>
      </c>
      <c r="AB85">
        <v>0.6785714285714286</v>
      </c>
      <c r="AC85">
        <v>0.79166666666666663</v>
      </c>
      <c r="AD85">
        <v>0.73076923076923073</v>
      </c>
      <c r="AE85">
        <v>48</v>
      </c>
      <c r="AF85">
        <v>0.76068376068376065</v>
      </c>
      <c r="AG85">
        <v>0.75731850117096022</v>
      </c>
      <c r="AH85">
        <v>0.76539855072463769</v>
      </c>
      <c r="AI85">
        <v>0.75769230769230766</v>
      </c>
      <c r="AJ85">
        <v>117</v>
      </c>
      <c r="AK85">
        <v>0.77145259112472231</v>
      </c>
      <c r="AL85">
        <v>0.76068376068376065</v>
      </c>
      <c r="AM85">
        <v>0.7625246548323471</v>
      </c>
      <c r="AN85">
        <v>117</v>
      </c>
    </row>
    <row r="86" spans="1:40" s="3" customFormat="1" x14ac:dyDescent="0.25">
      <c r="A86" s="2" t="s">
        <v>234</v>
      </c>
      <c r="B86" s="2" t="str">
        <f>B85</f>
        <v>SM06</v>
      </c>
      <c r="C86" s="2" t="str">
        <f>C85</f>
        <v>celeb</v>
      </c>
      <c r="D86" s="2" t="str">
        <f>D85</f>
        <v>Binary</v>
      </c>
      <c r="E86" s="2">
        <f>SUM(E82:E85)</f>
        <v>54.733679294586182</v>
      </c>
      <c r="F86" s="2">
        <f>F85</f>
        <v>469</v>
      </c>
      <c r="G86" s="2">
        <f>G85</f>
        <v>352</v>
      </c>
      <c r="H86" s="2">
        <f>H85</f>
        <v>117</v>
      </c>
      <c r="I86" s="2">
        <f>SUM(I82:I85)/4</f>
        <v>0.75050702593075469</v>
      </c>
      <c r="J86" s="2">
        <f t="shared" ref="J86:L86" si="144">SUM(J82:J85)/4</f>
        <v>0</v>
      </c>
      <c r="K86" s="2">
        <f t="shared" si="144"/>
        <v>0</v>
      </c>
      <c r="L86" s="2">
        <f t="shared" si="144"/>
        <v>0.79067561963309907</v>
      </c>
      <c r="M86" s="2">
        <f>SUM(M82:M85)/4</f>
        <v>0</v>
      </c>
      <c r="N86" s="2">
        <f t="shared" ref="N86:O86" si="145">SUM(N82:N85)/4</f>
        <v>0</v>
      </c>
      <c r="O86" s="2">
        <f t="shared" si="145"/>
        <v>0.79456521739130426</v>
      </c>
      <c r="P86" s="2">
        <f>SUM(P82:P85)/4</f>
        <v>0</v>
      </c>
      <c r="Q86" s="2">
        <f t="shared" ref="Q86:R86" si="146">SUM(Q82:Q85)/4</f>
        <v>0</v>
      </c>
      <c r="R86" s="2">
        <f t="shared" si="146"/>
        <v>0.7898860961129307</v>
      </c>
      <c r="S86" s="2"/>
      <c r="T86" s="2">
        <f>ROUND(SUM(T82:T85)/4,0)</f>
        <v>33</v>
      </c>
      <c r="U86" s="2">
        <f t="shared" ref="U86:W86" si="147">ROUND(SUM(U82:U85)/4,0)</f>
        <v>15</v>
      </c>
      <c r="V86" s="2">
        <f t="shared" si="147"/>
        <v>14</v>
      </c>
      <c r="W86" s="2">
        <f t="shared" si="147"/>
        <v>55</v>
      </c>
      <c r="X86" s="2">
        <f t="shared" ref="X86" si="148">SUM(X82:X85)/4</f>
        <v>0.79067561963309907</v>
      </c>
      <c r="Y86" s="2">
        <f t="shared" ref="Y86:Z86" si="149">SUM(Y82:Y85)/4</f>
        <v>0.79456521739130426</v>
      </c>
      <c r="Z86" s="2">
        <f t="shared" si="149"/>
        <v>0.7898860961129307</v>
      </c>
      <c r="AA86" s="2">
        <f>AA85</f>
        <v>69</v>
      </c>
      <c r="AB86" s="2">
        <f t="shared" ref="AB86:AD86" si="150">SUM(AB82:AB85)/4</f>
        <v>0.70347896224639461</v>
      </c>
      <c r="AC86" s="2">
        <f t="shared" si="150"/>
        <v>0.68506205673758858</v>
      </c>
      <c r="AD86" s="2">
        <f t="shared" si="150"/>
        <v>0.68774154931859788</v>
      </c>
      <c r="AE86" s="2">
        <f>AE85</f>
        <v>48</v>
      </c>
      <c r="AF86" s="2">
        <f t="shared" ref="AF86:AI86" si="151">SUM(AF82:AF85)/4</f>
        <v>0.75050702593075469</v>
      </c>
      <c r="AG86" s="2">
        <f t="shared" si="151"/>
        <v>0.74707729093974695</v>
      </c>
      <c r="AH86" s="2">
        <f t="shared" si="151"/>
        <v>0.73981363706444647</v>
      </c>
      <c r="AI86" s="2">
        <f t="shared" si="151"/>
        <v>0.73881382271576435</v>
      </c>
      <c r="AJ86" s="2">
        <f>AJ85</f>
        <v>117</v>
      </c>
      <c r="AK86" s="2">
        <f t="shared" ref="AK86:AM86" si="152">SUM(AK82:AK85)/4</f>
        <v>0.75492556614800987</v>
      </c>
      <c r="AL86" s="2">
        <f t="shared" si="152"/>
        <v>0.75050702593075469</v>
      </c>
      <c r="AM86" s="2">
        <f t="shared" si="152"/>
        <v>0.74845319046409353</v>
      </c>
      <c r="AN86" s="2">
        <f>AN85</f>
        <v>117</v>
      </c>
    </row>
    <row r="87" spans="1:40" x14ac:dyDescent="0.25">
      <c r="A87">
        <v>1</v>
      </c>
      <c r="B87" s="1" t="s">
        <v>109</v>
      </c>
      <c r="C87" s="1" t="s">
        <v>206</v>
      </c>
      <c r="D87" s="1" t="s">
        <v>120</v>
      </c>
      <c r="E87">
        <v>1673.5787341594696</v>
      </c>
      <c r="F87">
        <v>70000</v>
      </c>
      <c r="G87">
        <v>52500</v>
      </c>
      <c r="H87">
        <v>17500</v>
      </c>
      <c r="I87">
        <v>0.86451428571428568</v>
      </c>
      <c r="J87">
        <v>0</v>
      </c>
      <c r="K87">
        <v>0</v>
      </c>
      <c r="L87">
        <v>0.85712686149367368</v>
      </c>
      <c r="M87">
        <v>0</v>
      </c>
      <c r="N87">
        <v>0</v>
      </c>
      <c r="O87">
        <v>0.87485714285714289</v>
      </c>
      <c r="P87">
        <v>0</v>
      </c>
      <c r="Q87">
        <v>0</v>
      </c>
      <c r="R87">
        <v>0.86590124992930273</v>
      </c>
      <c r="S87" s="1" t="s">
        <v>207</v>
      </c>
      <c r="T87" s="1">
        <v>7474</v>
      </c>
      <c r="U87" s="1">
        <v>1276</v>
      </c>
      <c r="V87" s="1">
        <v>1095</v>
      </c>
      <c r="W87" s="1">
        <v>7655</v>
      </c>
      <c r="X87">
        <v>0.85712686149367368</v>
      </c>
      <c r="Y87">
        <v>0.87485714285714289</v>
      </c>
      <c r="Z87">
        <v>0.86590124992930273</v>
      </c>
      <c r="AA87">
        <v>8750</v>
      </c>
      <c r="AB87">
        <v>0.87221379390827403</v>
      </c>
      <c r="AC87">
        <v>0.85417142857142858</v>
      </c>
      <c r="AD87">
        <v>0.86309833131243141</v>
      </c>
      <c r="AE87">
        <v>8750</v>
      </c>
      <c r="AF87">
        <v>0.86451428571428568</v>
      </c>
      <c r="AG87">
        <v>0.86467032770097385</v>
      </c>
      <c r="AH87">
        <v>0.86451428571428579</v>
      </c>
      <c r="AI87">
        <v>0.86449979062086713</v>
      </c>
      <c r="AJ87">
        <v>17500</v>
      </c>
      <c r="AK87">
        <v>0.86467032770097385</v>
      </c>
      <c r="AL87">
        <v>0.86451428571428568</v>
      </c>
      <c r="AM87">
        <v>0.86449979062086701</v>
      </c>
      <c r="AN87">
        <v>17500</v>
      </c>
    </row>
    <row r="88" spans="1:40" x14ac:dyDescent="0.25">
      <c r="A88">
        <v>2</v>
      </c>
      <c r="B88" s="1" t="s">
        <v>109</v>
      </c>
      <c r="C88" s="1" t="s">
        <v>206</v>
      </c>
      <c r="D88" s="1" t="s">
        <v>120</v>
      </c>
      <c r="E88">
        <v>1673.538955450058</v>
      </c>
      <c r="F88">
        <v>70000</v>
      </c>
      <c r="G88">
        <v>52500</v>
      </c>
      <c r="H88">
        <v>17500</v>
      </c>
      <c r="I88">
        <v>0.8634857142857143</v>
      </c>
      <c r="J88">
        <v>0</v>
      </c>
      <c r="K88">
        <v>0</v>
      </c>
      <c r="L88">
        <v>0.85163073521282473</v>
      </c>
      <c r="M88">
        <v>0</v>
      </c>
      <c r="N88">
        <v>0</v>
      </c>
      <c r="O88">
        <v>0.88034285714285709</v>
      </c>
      <c r="P88">
        <v>0</v>
      </c>
      <c r="Q88">
        <v>0</v>
      </c>
      <c r="R88">
        <v>0.86574880584433822</v>
      </c>
      <c r="S88" s="1" t="s">
        <v>208</v>
      </c>
      <c r="T88" s="1">
        <v>7408</v>
      </c>
      <c r="U88" s="1">
        <v>1342</v>
      </c>
      <c r="V88" s="1">
        <v>1047</v>
      </c>
      <c r="W88" s="1">
        <v>7703</v>
      </c>
      <c r="X88">
        <v>0.85163073521282473</v>
      </c>
      <c r="Y88">
        <v>0.88034285714285709</v>
      </c>
      <c r="Z88">
        <v>0.86574880584433822</v>
      </c>
      <c r="AA88">
        <v>8750</v>
      </c>
      <c r="AB88">
        <v>0.87616794795978714</v>
      </c>
      <c r="AC88">
        <v>0.8466285714285714</v>
      </c>
      <c r="AD88">
        <v>0.86114501598372561</v>
      </c>
      <c r="AE88">
        <v>8750</v>
      </c>
      <c r="AF88">
        <v>0.8634857142857143</v>
      </c>
      <c r="AG88">
        <v>0.86389934158630588</v>
      </c>
      <c r="AH88">
        <v>0.86348571428571419</v>
      </c>
      <c r="AI88">
        <v>0.86344691091403192</v>
      </c>
      <c r="AJ88">
        <v>17500</v>
      </c>
      <c r="AK88">
        <v>0.86389934158630599</v>
      </c>
      <c r="AL88">
        <v>0.8634857142857143</v>
      </c>
      <c r="AM88">
        <v>0.86344691091403192</v>
      </c>
      <c r="AN88">
        <v>17500</v>
      </c>
    </row>
    <row r="89" spans="1:40" x14ac:dyDescent="0.25">
      <c r="A89">
        <v>3</v>
      </c>
      <c r="B89" s="1" t="s">
        <v>109</v>
      </c>
      <c r="C89" s="1" t="s">
        <v>206</v>
      </c>
      <c r="D89" s="1" t="s">
        <v>120</v>
      </c>
      <c r="E89">
        <v>1673.4185099601746</v>
      </c>
      <c r="F89">
        <v>70000</v>
      </c>
      <c r="G89">
        <v>52500</v>
      </c>
      <c r="H89">
        <v>17500</v>
      </c>
      <c r="I89">
        <v>0.86462857142857141</v>
      </c>
      <c r="J89">
        <v>0</v>
      </c>
      <c r="K89">
        <v>0</v>
      </c>
      <c r="L89">
        <v>0.8586846543001686</v>
      </c>
      <c r="M89">
        <v>0</v>
      </c>
      <c r="N89">
        <v>0</v>
      </c>
      <c r="O89">
        <v>0.87291428571428575</v>
      </c>
      <c r="P89">
        <v>0</v>
      </c>
      <c r="Q89">
        <v>0</v>
      </c>
      <c r="R89">
        <v>0.86574100311703039</v>
      </c>
      <c r="S89" s="1" t="s">
        <v>209</v>
      </c>
      <c r="T89" s="1">
        <v>7493</v>
      </c>
      <c r="U89" s="1">
        <v>1257</v>
      </c>
      <c r="V89" s="1">
        <v>1112</v>
      </c>
      <c r="W89" s="1">
        <v>7638</v>
      </c>
      <c r="X89">
        <v>0.8586846543001686</v>
      </c>
      <c r="Y89">
        <v>0.87291428571428575</v>
      </c>
      <c r="Z89">
        <v>0.86574100311703039</v>
      </c>
      <c r="AA89">
        <v>8750</v>
      </c>
      <c r="AB89">
        <v>0.87077280650784428</v>
      </c>
      <c r="AC89">
        <v>0.85634285714285718</v>
      </c>
      <c r="AD89">
        <v>0.86349755113800064</v>
      </c>
      <c r="AE89">
        <v>8750</v>
      </c>
      <c r="AF89">
        <v>0.86462857142857141</v>
      </c>
      <c r="AG89">
        <v>0.86472873040400644</v>
      </c>
      <c r="AH89">
        <v>0.86462857142857152</v>
      </c>
      <c r="AI89">
        <v>0.86461927712751552</v>
      </c>
      <c r="AJ89">
        <v>17500</v>
      </c>
      <c r="AK89">
        <v>0.86472873040400644</v>
      </c>
      <c r="AL89">
        <v>0.86462857142857141</v>
      </c>
      <c r="AM89">
        <v>0.86461927712751552</v>
      </c>
      <c r="AN89">
        <v>17500</v>
      </c>
    </row>
    <row r="90" spans="1:40" x14ac:dyDescent="0.25">
      <c r="A90">
        <v>4</v>
      </c>
      <c r="B90" s="1" t="s">
        <v>109</v>
      </c>
      <c r="C90" s="1" t="s">
        <v>206</v>
      </c>
      <c r="D90" s="1" t="s">
        <v>120</v>
      </c>
      <c r="E90">
        <v>1674.2510578632357</v>
      </c>
      <c r="F90">
        <v>70000</v>
      </c>
      <c r="G90">
        <v>52500</v>
      </c>
      <c r="H90">
        <v>17500</v>
      </c>
      <c r="I90">
        <v>0.85794285714285712</v>
      </c>
      <c r="J90">
        <v>0</v>
      </c>
      <c r="K90">
        <v>0</v>
      </c>
      <c r="L90">
        <v>0.84931965201873749</v>
      </c>
      <c r="M90">
        <v>0</v>
      </c>
      <c r="N90">
        <v>0</v>
      </c>
      <c r="O90">
        <v>0.87028571428571433</v>
      </c>
      <c r="P90">
        <v>0</v>
      </c>
      <c r="Q90">
        <v>0</v>
      </c>
      <c r="R90">
        <v>0.85967487017385413</v>
      </c>
      <c r="S90" s="1" t="s">
        <v>210</v>
      </c>
      <c r="T90" s="1">
        <v>7399</v>
      </c>
      <c r="U90" s="1">
        <v>1351</v>
      </c>
      <c r="V90" s="1">
        <v>1135</v>
      </c>
      <c r="W90" s="1">
        <v>7615</v>
      </c>
      <c r="X90">
        <v>0.84931965201873749</v>
      </c>
      <c r="Y90">
        <v>0.87028571428571433</v>
      </c>
      <c r="Z90">
        <v>0.85967487017385413</v>
      </c>
      <c r="AA90">
        <v>8750</v>
      </c>
      <c r="AB90">
        <v>0.86700257792359969</v>
      </c>
      <c r="AC90">
        <v>0.84560000000000002</v>
      </c>
      <c r="AD90">
        <v>0.85616755380698928</v>
      </c>
      <c r="AE90">
        <v>8750</v>
      </c>
      <c r="AF90">
        <v>0.85794285714285712</v>
      </c>
      <c r="AG90">
        <v>0.85816111497116854</v>
      </c>
      <c r="AH90">
        <v>0.85794285714285712</v>
      </c>
      <c r="AI90">
        <v>0.85792121199042171</v>
      </c>
      <c r="AJ90">
        <v>17500</v>
      </c>
      <c r="AK90">
        <v>0.85816111497116865</v>
      </c>
      <c r="AL90">
        <v>0.85794285714285712</v>
      </c>
      <c r="AM90">
        <v>0.85792121199042182</v>
      </c>
      <c r="AN90">
        <v>17500</v>
      </c>
    </row>
    <row r="91" spans="1:40" s="3" customFormat="1" x14ac:dyDescent="0.25">
      <c r="A91" s="2" t="s">
        <v>234</v>
      </c>
      <c r="B91" s="2" t="str">
        <f>B90</f>
        <v>RE02</v>
      </c>
      <c r="C91" s="2" t="str">
        <f>C90</f>
        <v>scare</v>
      </c>
      <c r="D91" s="2" t="str">
        <f>D90</f>
        <v>Binary</v>
      </c>
      <c r="E91" s="2">
        <f>SUM(E87:E90)</f>
        <v>6694.7872574329376</v>
      </c>
      <c r="F91" s="2">
        <f>F90</f>
        <v>70000</v>
      </c>
      <c r="G91" s="2">
        <f>G90</f>
        <v>52500</v>
      </c>
      <c r="H91" s="2">
        <f>H90</f>
        <v>17500</v>
      </c>
      <c r="I91" s="2">
        <f>SUM(I87:I90)/4</f>
        <v>0.86264285714285716</v>
      </c>
      <c r="J91" s="2">
        <f t="shared" ref="J91:L91" si="153">SUM(J87:J90)/4</f>
        <v>0</v>
      </c>
      <c r="K91" s="2">
        <f t="shared" si="153"/>
        <v>0</v>
      </c>
      <c r="L91" s="2">
        <f t="shared" si="153"/>
        <v>0.8541904757563511</v>
      </c>
      <c r="M91" s="2">
        <f>SUM(M87:M90)/4</f>
        <v>0</v>
      </c>
      <c r="N91" s="2">
        <f t="shared" ref="N91:O91" si="154">SUM(N87:N90)/4</f>
        <v>0</v>
      </c>
      <c r="O91" s="2">
        <f t="shared" si="154"/>
        <v>0.87460000000000004</v>
      </c>
      <c r="P91" s="2">
        <f>SUM(P87:P90)/4</f>
        <v>0</v>
      </c>
      <c r="Q91" s="2">
        <f t="shared" ref="Q91:R91" si="155">SUM(Q87:Q90)/4</f>
        <v>0</v>
      </c>
      <c r="R91" s="2">
        <f t="shared" si="155"/>
        <v>0.86426648226613145</v>
      </c>
      <c r="S91" s="2"/>
      <c r="T91" s="2">
        <f>ROUND(SUM(T87:T90)/4,0)</f>
        <v>7444</v>
      </c>
      <c r="U91" s="2">
        <f t="shared" ref="U91:W91" si="156">ROUND(SUM(U87:U90)/4,0)</f>
        <v>1307</v>
      </c>
      <c r="V91" s="2">
        <f t="shared" si="156"/>
        <v>1097</v>
      </c>
      <c r="W91" s="2">
        <f t="shared" si="156"/>
        <v>7653</v>
      </c>
      <c r="X91" s="2">
        <f t="shared" ref="X91" si="157">SUM(X87:X90)/4</f>
        <v>0.8541904757563511</v>
      </c>
      <c r="Y91" s="2">
        <f t="shared" ref="Y91:Z91" si="158">SUM(Y87:Y90)/4</f>
        <v>0.87460000000000004</v>
      </c>
      <c r="Z91" s="2">
        <f t="shared" si="158"/>
        <v>0.86426648226613145</v>
      </c>
      <c r="AA91" s="2">
        <f>AA90</f>
        <v>8750</v>
      </c>
      <c r="AB91" s="2">
        <f t="shared" ref="AB91:AD91" si="159">SUM(AB87:AB90)/4</f>
        <v>0.87153928157487637</v>
      </c>
      <c r="AC91" s="2">
        <f t="shared" si="159"/>
        <v>0.85068571428571438</v>
      </c>
      <c r="AD91" s="2">
        <f t="shared" si="159"/>
        <v>0.86097711306028679</v>
      </c>
      <c r="AE91" s="2">
        <f>AE90</f>
        <v>8750</v>
      </c>
      <c r="AF91" s="2">
        <f t="shared" ref="AF91:AI91" si="160">SUM(AF87:AF90)/4</f>
        <v>0.86264285714285716</v>
      </c>
      <c r="AG91" s="2">
        <f t="shared" si="160"/>
        <v>0.86286487866561368</v>
      </c>
      <c r="AH91" s="2">
        <f t="shared" si="160"/>
        <v>0.86264285714285716</v>
      </c>
      <c r="AI91" s="2">
        <f t="shared" si="160"/>
        <v>0.86262179766320912</v>
      </c>
      <c r="AJ91" s="2">
        <f>AJ90</f>
        <v>17500</v>
      </c>
      <c r="AK91" s="2">
        <f t="shared" ref="AK91:AM91" si="161">SUM(AK87:AK90)/4</f>
        <v>0.86286487866561368</v>
      </c>
      <c r="AL91" s="2">
        <f t="shared" si="161"/>
        <v>0.86264285714285716</v>
      </c>
      <c r="AM91" s="2">
        <f t="shared" si="161"/>
        <v>0.86262179766320901</v>
      </c>
      <c r="AN91" s="2">
        <f>AN90</f>
        <v>17500</v>
      </c>
    </row>
    <row r="92" spans="1:40" x14ac:dyDescent="0.25">
      <c r="A92">
        <v>1</v>
      </c>
      <c r="B92" s="1" t="s">
        <v>114</v>
      </c>
      <c r="C92" s="1" t="s">
        <v>211</v>
      </c>
      <c r="D92" s="1" t="s">
        <v>120</v>
      </c>
      <c r="E92">
        <v>1334.6859881877899</v>
      </c>
      <c r="F92">
        <v>55059</v>
      </c>
      <c r="G92">
        <v>41294</v>
      </c>
      <c r="H92">
        <v>13765</v>
      </c>
      <c r="I92">
        <v>0.88877588085724668</v>
      </c>
      <c r="J92">
        <v>0</v>
      </c>
      <c r="K92">
        <v>0</v>
      </c>
      <c r="L92">
        <v>0.91712321944416764</v>
      </c>
      <c r="M92">
        <v>0</v>
      </c>
      <c r="N92">
        <v>0</v>
      </c>
      <c r="O92">
        <v>0.92943670502725617</v>
      </c>
      <c r="P92">
        <v>0</v>
      </c>
      <c r="Q92">
        <v>0</v>
      </c>
      <c r="R92">
        <v>0.92323890699423405</v>
      </c>
      <c r="S92" s="1" t="s">
        <v>212</v>
      </c>
      <c r="T92" s="1">
        <v>3027</v>
      </c>
      <c r="U92" s="1">
        <v>832</v>
      </c>
      <c r="V92" s="1">
        <v>699</v>
      </c>
      <c r="W92" s="1">
        <v>9207</v>
      </c>
      <c r="X92">
        <v>0.91712321944416764</v>
      </c>
      <c r="Y92">
        <v>0.92943670502725617</v>
      </c>
      <c r="Z92">
        <v>0.92323890699423405</v>
      </c>
      <c r="AA92">
        <v>9906</v>
      </c>
      <c r="AB92">
        <v>0.8123993558776168</v>
      </c>
      <c r="AC92">
        <v>0.78440010365379631</v>
      </c>
      <c r="AD92">
        <v>0.79815425181278843</v>
      </c>
      <c r="AE92">
        <v>3859</v>
      </c>
      <c r="AF92">
        <v>0.88877588085724668</v>
      </c>
      <c r="AG92">
        <v>0.86476128766089233</v>
      </c>
      <c r="AH92">
        <v>0.85691840434052624</v>
      </c>
      <c r="AI92">
        <v>0.8606965794035113</v>
      </c>
      <c r="AJ92">
        <v>13765</v>
      </c>
      <c r="AK92">
        <v>0.88776401933495452</v>
      </c>
      <c r="AL92">
        <v>0.88877588085724668</v>
      </c>
      <c r="AM92">
        <v>0.88817158521107398</v>
      </c>
      <c r="AN92">
        <v>13765</v>
      </c>
    </row>
    <row r="93" spans="1:40" x14ac:dyDescent="0.25">
      <c r="A93">
        <v>2</v>
      </c>
      <c r="B93" s="1" t="s">
        <v>114</v>
      </c>
      <c r="C93" s="1" t="s">
        <v>211</v>
      </c>
      <c r="D93" s="1" t="s">
        <v>120</v>
      </c>
      <c r="E93">
        <v>1337.932196855545</v>
      </c>
      <c r="F93">
        <v>55059</v>
      </c>
      <c r="G93">
        <v>41294</v>
      </c>
      <c r="H93">
        <v>13765</v>
      </c>
      <c r="I93">
        <v>0.89095532146749001</v>
      </c>
      <c r="J93">
        <v>0</v>
      </c>
      <c r="K93">
        <v>0</v>
      </c>
      <c r="L93">
        <v>0.92029202920292041</v>
      </c>
      <c r="M93">
        <v>0</v>
      </c>
      <c r="N93">
        <v>0</v>
      </c>
      <c r="O93">
        <v>0.9289319604280234</v>
      </c>
      <c r="P93">
        <v>0</v>
      </c>
      <c r="Q93">
        <v>0</v>
      </c>
      <c r="R93">
        <v>0.92459181110273803</v>
      </c>
      <c r="S93" s="1" t="s">
        <v>213</v>
      </c>
      <c r="T93" s="1">
        <v>3062</v>
      </c>
      <c r="U93" s="1">
        <v>797</v>
      </c>
      <c r="V93" s="1">
        <v>704</v>
      </c>
      <c r="W93" s="1">
        <v>9202</v>
      </c>
      <c r="X93">
        <v>0.92029202920292041</v>
      </c>
      <c r="Y93">
        <v>0.9289319604280234</v>
      </c>
      <c r="Z93">
        <v>0.92459181110273803</v>
      </c>
      <c r="AA93">
        <v>9906</v>
      </c>
      <c r="AB93">
        <v>0.81306425916091341</v>
      </c>
      <c r="AC93">
        <v>0.79346981083182166</v>
      </c>
      <c r="AD93">
        <v>0.80314754098360652</v>
      </c>
      <c r="AE93">
        <v>3859</v>
      </c>
      <c r="AF93">
        <v>0.89095532146749001</v>
      </c>
      <c r="AG93">
        <v>0.86667814418191691</v>
      </c>
      <c r="AH93">
        <v>0.86120088562992247</v>
      </c>
      <c r="AI93">
        <v>0.86386967604317233</v>
      </c>
      <c r="AJ93">
        <v>13765</v>
      </c>
      <c r="AK93">
        <v>0.89023086214210634</v>
      </c>
      <c r="AL93">
        <v>0.89095532146749001</v>
      </c>
      <c r="AM93">
        <v>0.89054506657751253</v>
      </c>
      <c r="AN93">
        <v>13765</v>
      </c>
    </row>
    <row r="94" spans="1:40" x14ac:dyDescent="0.25">
      <c r="A94">
        <v>3</v>
      </c>
      <c r="B94" s="1" t="s">
        <v>114</v>
      </c>
      <c r="C94" s="1" t="s">
        <v>211</v>
      </c>
      <c r="D94" s="1" t="s">
        <v>120</v>
      </c>
      <c r="E94">
        <v>1339.4506759643557</v>
      </c>
      <c r="F94">
        <v>55059</v>
      </c>
      <c r="G94">
        <v>41294</v>
      </c>
      <c r="H94">
        <v>13765</v>
      </c>
      <c r="I94">
        <v>0.88652379222666178</v>
      </c>
      <c r="J94">
        <v>0</v>
      </c>
      <c r="K94">
        <v>0</v>
      </c>
      <c r="L94">
        <v>0.91135870636955241</v>
      </c>
      <c r="M94">
        <v>0</v>
      </c>
      <c r="N94">
        <v>0</v>
      </c>
      <c r="O94">
        <v>0.9330708661417324</v>
      </c>
      <c r="P94">
        <v>0</v>
      </c>
      <c r="Q94">
        <v>0</v>
      </c>
      <c r="R94">
        <v>0.92208699122106963</v>
      </c>
      <c r="S94" s="1" t="s">
        <v>214</v>
      </c>
      <c r="T94" s="1">
        <v>2960</v>
      </c>
      <c r="U94" s="1">
        <v>899</v>
      </c>
      <c r="V94" s="1">
        <v>663</v>
      </c>
      <c r="W94" s="1">
        <v>9243</v>
      </c>
      <c r="X94">
        <v>0.91135870636955241</v>
      </c>
      <c r="Y94">
        <v>0.9330708661417324</v>
      </c>
      <c r="Z94">
        <v>0.92208699122106963</v>
      </c>
      <c r="AA94">
        <v>9906</v>
      </c>
      <c r="AB94">
        <v>0.81700248412917476</v>
      </c>
      <c r="AC94">
        <v>0.76703809277014767</v>
      </c>
      <c r="AD94">
        <v>0.79123229083132851</v>
      </c>
      <c r="AE94">
        <v>3859</v>
      </c>
      <c r="AF94">
        <v>0.88652379222666178</v>
      </c>
      <c r="AG94">
        <v>0.86418059524936353</v>
      </c>
      <c r="AH94">
        <v>0.85005447945593993</v>
      </c>
      <c r="AI94">
        <v>0.85665964102619907</v>
      </c>
      <c r="AJ94">
        <v>13765</v>
      </c>
      <c r="AK94">
        <v>0.88490606113703396</v>
      </c>
      <c r="AL94">
        <v>0.88652379222666178</v>
      </c>
      <c r="AM94">
        <v>0.88540204470425066</v>
      </c>
      <c r="AN94">
        <v>13765</v>
      </c>
    </row>
    <row r="95" spans="1:40" x14ac:dyDescent="0.25">
      <c r="A95">
        <v>4</v>
      </c>
      <c r="B95" s="1" t="s">
        <v>114</v>
      </c>
      <c r="C95" s="1" t="s">
        <v>211</v>
      </c>
      <c r="D95" s="1" t="s">
        <v>120</v>
      </c>
      <c r="E95">
        <v>1336.0982193946838</v>
      </c>
      <c r="F95">
        <v>55059</v>
      </c>
      <c r="G95">
        <v>41295</v>
      </c>
      <c r="H95">
        <v>13764</v>
      </c>
      <c r="I95">
        <v>0.88651554780587039</v>
      </c>
      <c r="J95">
        <v>0</v>
      </c>
      <c r="K95">
        <v>0</v>
      </c>
      <c r="L95">
        <v>0.91248887570453885</v>
      </c>
      <c r="M95">
        <v>0</v>
      </c>
      <c r="N95">
        <v>0</v>
      </c>
      <c r="O95">
        <v>0.93165068147400298</v>
      </c>
      <c r="P95">
        <v>0</v>
      </c>
      <c r="Q95">
        <v>0</v>
      </c>
      <c r="R95">
        <v>0.92197022679588359</v>
      </c>
      <c r="S95" s="1" t="s">
        <v>215</v>
      </c>
      <c r="T95" s="1">
        <v>2974</v>
      </c>
      <c r="U95" s="1">
        <v>885</v>
      </c>
      <c r="V95" s="1">
        <v>677</v>
      </c>
      <c r="W95" s="1">
        <v>9228</v>
      </c>
      <c r="X95">
        <v>0.91248887570453885</v>
      </c>
      <c r="Y95">
        <v>0.93165068147400298</v>
      </c>
      <c r="Z95">
        <v>0.92197022679588359</v>
      </c>
      <c r="AA95">
        <v>9905</v>
      </c>
      <c r="AB95">
        <v>0.81457135031498218</v>
      </c>
      <c r="AC95">
        <v>0.77066597564135786</v>
      </c>
      <c r="AD95">
        <v>0.7920106524633822</v>
      </c>
      <c r="AE95">
        <v>3859</v>
      </c>
      <c r="AF95">
        <v>0.88651554780587039</v>
      </c>
      <c r="AG95">
        <v>0.86353011300976046</v>
      </c>
      <c r="AH95">
        <v>0.85115832855768048</v>
      </c>
      <c r="AI95">
        <v>0.85699043962963295</v>
      </c>
      <c r="AJ95">
        <v>13764</v>
      </c>
      <c r="AK95">
        <v>0.88503582931698432</v>
      </c>
      <c r="AL95">
        <v>0.88651554780587039</v>
      </c>
      <c r="AM95">
        <v>0.88553358066473553</v>
      </c>
      <c r="AN95">
        <v>13764</v>
      </c>
    </row>
    <row r="96" spans="1:40" s="3" customFormat="1" x14ac:dyDescent="0.25">
      <c r="A96" s="2" t="s">
        <v>234</v>
      </c>
      <c r="B96" s="2" t="str">
        <f>B95</f>
        <v>RE04</v>
      </c>
      <c r="C96" s="2" t="str">
        <f>C95</f>
        <v>filmstarts</v>
      </c>
      <c r="D96" s="2" t="str">
        <f>D95</f>
        <v>Binary</v>
      </c>
      <c r="E96" s="2">
        <f>SUM(E92:E95)</f>
        <v>5348.1670804023743</v>
      </c>
      <c r="F96" s="2">
        <f>F95</f>
        <v>55059</v>
      </c>
      <c r="G96" s="2">
        <f>G95</f>
        <v>41295</v>
      </c>
      <c r="H96" s="2">
        <f>H95</f>
        <v>13764</v>
      </c>
      <c r="I96" s="2">
        <f>SUM(I92:I95)/4</f>
        <v>0.88819263558931727</v>
      </c>
      <c r="J96" s="2">
        <f t="shared" ref="J96:L96" si="162">SUM(J92:J95)/4</f>
        <v>0</v>
      </c>
      <c r="K96" s="2">
        <f t="shared" si="162"/>
        <v>0</v>
      </c>
      <c r="L96" s="2">
        <f t="shared" si="162"/>
        <v>0.9153157076802948</v>
      </c>
      <c r="M96" s="2">
        <f>SUM(M92:M95)/4</f>
        <v>0</v>
      </c>
      <c r="N96" s="2">
        <f t="shared" ref="N96:O96" si="163">SUM(N92:N95)/4</f>
        <v>0</v>
      </c>
      <c r="O96" s="2">
        <f t="shared" si="163"/>
        <v>0.93077255326775377</v>
      </c>
      <c r="P96" s="2">
        <f>SUM(P92:P95)/4</f>
        <v>0</v>
      </c>
      <c r="Q96" s="2">
        <f t="shared" ref="Q96:R96" si="164">SUM(Q92:Q95)/4</f>
        <v>0</v>
      </c>
      <c r="R96" s="2">
        <f t="shared" si="164"/>
        <v>0.92297198402848135</v>
      </c>
      <c r="S96" s="2"/>
      <c r="T96" s="2">
        <f>ROUND(SUM(T92:T95)/4,0)</f>
        <v>3006</v>
      </c>
      <c r="U96" s="2">
        <f t="shared" ref="U96:W96" si="165">ROUND(SUM(U92:U95)/4,0)</f>
        <v>853</v>
      </c>
      <c r="V96" s="2">
        <f t="shared" si="165"/>
        <v>686</v>
      </c>
      <c r="W96" s="2">
        <f t="shared" si="165"/>
        <v>9220</v>
      </c>
      <c r="X96" s="2">
        <f t="shared" ref="X96" si="166">SUM(X92:X95)/4</f>
        <v>0.9153157076802948</v>
      </c>
      <c r="Y96" s="2">
        <f t="shared" ref="Y96:Z96" si="167">SUM(Y92:Y95)/4</f>
        <v>0.93077255326775377</v>
      </c>
      <c r="Z96" s="2">
        <f t="shared" si="167"/>
        <v>0.92297198402848135</v>
      </c>
      <c r="AA96" s="2">
        <f>AA95</f>
        <v>9905</v>
      </c>
      <c r="AB96" s="2">
        <f t="shared" ref="AB96:AD96" si="168">SUM(AB92:AB95)/4</f>
        <v>0.81425936237067176</v>
      </c>
      <c r="AC96" s="2">
        <f t="shared" si="168"/>
        <v>0.77889349572428102</v>
      </c>
      <c r="AD96" s="2">
        <f t="shared" si="168"/>
        <v>0.79613618402277653</v>
      </c>
      <c r="AE96" s="2">
        <f>AE95</f>
        <v>3859</v>
      </c>
      <c r="AF96" s="2">
        <f t="shared" ref="AF96:AI96" si="169">SUM(AF92:AF95)/4</f>
        <v>0.88819263558931727</v>
      </c>
      <c r="AG96" s="2">
        <f t="shared" si="169"/>
        <v>0.86478753502548333</v>
      </c>
      <c r="AH96" s="2">
        <f t="shared" si="169"/>
        <v>0.85483302449601728</v>
      </c>
      <c r="AI96" s="2">
        <f t="shared" si="169"/>
        <v>0.85955408402562883</v>
      </c>
      <c r="AJ96" s="2">
        <f>AJ95</f>
        <v>13764</v>
      </c>
      <c r="AK96" s="2">
        <f t="shared" ref="AK96:AM96" si="170">SUM(AK92:AK95)/4</f>
        <v>0.88698419298276976</v>
      </c>
      <c r="AL96" s="2">
        <f t="shared" si="170"/>
        <v>0.88819263558931727</v>
      </c>
      <c r="AM96" s="2">
        <f t="shared" si="170"/>
        <v>0.88741306928939312</v>
      </c>
      <c r="AN96" s="2">
        <f>AN95</f>
        <v>13764</v>
      </c>
    </row>
    <row r="97" spans="1:40" x14ac:dyDescent="0.25">
      <c r="A97">
        <v>1</v>
      </c>
      <c r="B97" s="1" t="s">
        <v>216</v>
      </c>
      <c r="C97" s="1" t="s">
        <v>217</v>
      </c>
      <c r="D97" s="1" t="s">
        <v>120</v>
      </c>
      <c r="E97">
        <v>1700.3082485198977</v>
      </c>
      <c r="F97">
        <v>70000</v>
      </c>
      <c r="G97">
        <v>52500</v>
      </c>
      <c r="H97">
        <v>17500</v>
      </c>
      <c r="I97">
        <v>0.87022857142857146</v>
      </c>
      <c r="J97">
        <v>0</v>
      </c>
      <c r="K97">
        <v>0</v>
      </c>
      <c r="L97">
        <v>0.86674968866749691</v>
      </c>
      <c r="M97">
        <v>0</v>
      </c>
      <c r="N97">
        <v>0</v>
      </c>
      <c r="O97">
        <v>0.87497142857142862</v>
      </c>
      <c r="P97">
        <v>0</v>
      </c>
      <c r="Q97">
        <v>0</v>
      </c>
      <c r="R97">
        <v>0.87084115338679402</v>
      </c>
      <c r="S97" s="1" t="s">
        <v>218</v>
      </c>
      <c r="T97" s="1">
        <v>7573</v>
      </c>
      <c r="U97" s="1">
        <v>1177</v>
      </c>
      <c r="V97" s="1">
        <v>1094</v>
      </c>
      <c r="W97" s="1">
        <v>7656</v>
      </c>
      <c r="X97">
        <v>0.86674968866749691</v>
      </c>
      <c r="Y97">
        <v>0.87497142857142862</v>
      </c>
      <c r="Z97">
        <v>0.87084115338679402</v>
      </c>
      <c r="AA97">
        <v>8750</v>
      </c>
      <c r="AB97">
        <v>0.8737740856120918</v>
      </c>
      <c r="AC97">
        <v>0.8654857142857143</v>
      </c>
      <c r="AD97">
        <v>0.86961015100189465</v>
      </c>
      <c r="AE97">
        <v>8750</v>
      </c>
      <c r="AF97">
        <v>0.87022857142857146</v>
      </c>
      <c r="AG97">
        <v>0.87026188713979435</v>
      </c>
      <c r="AH97">
        <v>0.87022857142857146</v>
      </c>
      <c r="AI97">
        <v>0.87022565219434433</v>
      </c>
      <c r="AJ97">
        <v>17500</v>
      </c>
      <c r="AK97">
        <v>0.87026188713979435</v>
      </c>
      <c r="AL97">
        <v>0.87022857142857146</v>
      </c>
      <c r="AM97">
        <v>0.87022565219434433</v>
      </c>
      <c r="AN97">
        <v>17500</v>
      </c>
    </row>
    <row r="98" spans="1:40" x14ac:dyDescent="0.25">
      <c r="A98">
        <v>2</v>
      </c>
      <c r="B98" s="1" t="s">
        <v>216</v>
      </c>
      <c r="C98" s="1" t="s">
        <v>217</v>
      </c>
      <c r="D98" s="1" t="s">
        <v>120</v>
      </c>
      <c r="E98">
        <v>1704.2270812988279</v>
      </c>
      <c r="F98">
        <v>70000</v>
      </c>
      <c r="G98">
        <v>52500</v>
      </c>
      <c r="H98">
        <v>17500</v>
      </c>
      <c r="I98">
        <v>0.8633142857142857</v>
      </c>
      <c r="J98">
        <v>0</v>
      </c>
      <c r="K98">
        <v>0</v>
      </c>
      <c r="L98">
        <v>0.85751237067026542</v>
      </c>
      <c r="M98">
        <v>0</v>
      </c>
      <c r="N98">
        <v>0</v>
      </c>
      <c r="O98">
        <v>0.87142857142857144</v>
      </c>
      <c r="P98">
        <v>0</v>
      </c>
      <c r="Q98">
        <v>0</v>
      </c>
      <c r="R98">
        <v>0.86441446548010425</v>
      </c>
      <c r="S98" s="1" t="s">
        <v>219</v>
      </c>
      <c r="T98" s="1">
        <v>7483</v>
      </c>
      <c r="U98" s="1">
        <v>1267</v>
      </c>
      <c r="V98" s="1">
        <v>1125</v>
      </c>
      <c r="W98" s="1">
        <v>7625</v>
      </c>
      <c r="X98">
        <v>0.85751237067026542</v>
      </c>
      <c r="Y98">
        <v>0.87142857142857144</v>
      </c>
      <c r="Z98">
        <v>0.86441446548010425</v>
      </c>
      <c r="AA98">
        <v>8750</v>
      </c>
      <c r="AB98">
        <v>0.86930762081784385</v>
      </c>
      <c r="AC98">
        <v>0.85519999999999996</v>
      </c>
      <c r="AD98">
        <v>0.86219610554211301</v>
      </c>
      <c r="AE98">
        <v>8750</v>
      </c>
      <c r="AF98">
        <v>0.8633142857142857</v>
      </c>
      <c r="AG98">
        <v>0.86340999574405464</v>
      </c>
      <c r="AH98">
        <v>0.8633142857142857</v>
      </c>
      <c r="AI98">
        <v>0.86330528551110863</v>
      </c>
      <c r="AJ98">
        <v>17500</v>
      </c>
      <c r="AK98">
        <v>0.86340999574405464</v>
      </c>
      <c r="AL98">
        <v>0.8633142857142857</v>
      </c>
      <c r="AM98">
        <v>0.86330528551110874</v>
      </c>
      <c r="AN98">
        <v>17500</v>
      </c>
    </row>
    <row r="99" spans="1:40" x14ac:dyDescent="0.25">
      <c r="A99">
        <v>3</v>
      </c>
      <c r="B99" s="1" t="s">
        <v>216</v>
      </c>
      <c r="C99" s="1" t="s">
        <v>217</v>
      </c>
      <c r="D99" s="1" t="s">
        <v>120</v>
      </c>
      <c r="E99">
        <v>1702.6621284484863</v>
      </c>
      <c r="F99">
        <v>70000</v>
      </c>
      <c r="G99">
        <v>52500</v>
      </c>
      <c r="H99">
        <v>17500</v>
      </c>
      <c r="I99">
        <v>0.8633142857142857</v>
      </c>
      <c r="J99">
        <v>0</v>
      </c>
      <c r="K99">
        <v>0</v>
      </c>
      <c r="L99">
        <v>0.85671005385996413</v>
      </c>
      <c r="M99">
        <v>0</v>
      </c>
      <c r="N99">
        <v>0</v>
      </c>
      <c r="O99">
        <v>0.87257142857142855</v>
      </c>
      <c r="P99">
        <v>0</v>
      </c>
      <c r="Q99">
        <v>0</v>
      </c>
      <c r="R99">
        <v>0.86456799909410043</v>
      </c>
      <c r="S99" s="1" t="s">
        <v>220</v>
      </c>
      <c r="T99" s="1">
        <v>7473</v>
      </c>
      <c r="U99" s="1">
        <v>1277</v>
      </c>
      <c r="V99" s="1">
        <v>1115</v>
      </c>
      <c r="W99" s="1">
        <v>7635</v>
      </c>
      <c r="X99">
        <v>0.85671005385996413</v>
      </c>
      <c r="Y99">
        <v>0.87257142857142855</v>
      </c>
      <c r="Z99">
        <v>0.86456799909410043</v>
      </c>
      <c r="AA99">
        <v>8750</v>
      </c>
      <c r="AB99">
        <v>0.87016767582673493</v>
      </c>
      <c r="AC99">
        <v>0.85405714285714285</v>
      </c>
      <c r="AD99">
        <v>0.86203714384588759</v>
      </c>
      <c r="AE99">
        <v>8750</v>
      </c>
      <c r="AF99">
        <v>0.8633142857142857</v>
      </c>
      <c r="AG99">
        <v>0.86343886484334953</v>
      </c>
      <c r="AH99">
        <v>0.8633142857142857</v>
      </c>
      <c r="AI99">
        <v>0.86330257146999401</v>
      </c>
      <c r="AJ99">
        <v>17500</v>
      </c>
      <c r="AK99">
        <v>0.86343886484334953</v>
      </c>
      <c r="AL99">
        <v>0.8633142857142857</v>
      </c>
      <c r="AM99">
        <v>0.86330257146999401</v>
      </c>
      <c r="AN99">
        <v>17500</v>
      </c>
    </row>
    <row r="100" spans="1:40" x14ac:dyDescent="0.25">
      <c r="A100">
        <v>4</v>
      </c>
      <c r="B100" s="1" t="s">
        <v>216</v>
      </c>
      <c r="C100" s="1" t="s">
        <v>217</v>
      </c>
      <c r="D100" s="1" t="s">
        <v>120</v>
      </c>
      <c r="E100">
        <v>1702.2056105136871</v>
      </c>
      <c r="F100">
        <v>70000</v>
      </c>
      <c r="G100">
        <v>52500</v>
      </c>
      <c r="H100">
        <v>17500</v>
      </c>
      <c r="I100">
        <v>0.8651428571428571</v>
      </c>
      <c r="J100">
        <v>0</v>
      </c>
      <c r="K100">
        <v>0</v>
      </c>
      <c r="L100">
        <v>0.86004056795131845</v>
      </c>
      <c r="M100">
        <v>0</v>
      </c>
      <c r="N100">
        <v>0</v>
      </c>
      <c r="O100">
        <v>0.87222857142857146</v>
      </c>
      <c r="P100">
        <v>0</v>
      </c>
      <c r="Q100">
        <v>0</v>
      </c>
      <c r="R100">
        <v>0.86609169314571044</v>
      </c>
      <c r="S100" s="1" t="s">
        <v>221</v>
      </c>
      <c r="T100" s="1">
        <v>7508</v>
      </c>
      <c r="U100" s="1">
        <v>1242</v>
      </c>
      <c r="V100" s="1">
        <v>1118</v>
      </c>
      <c r="W100" s="1">
        <v>7632</v>
      </c>
      <c r="X100">
        <v>0.86004056795131845</v>
      </c>
      <c r="Y100">
        <v>0.87222857142857146</v>
      </c>
      <c r="Z100">
        <v>0.86609169314571044</v>
      </c>
      <c r="AA100">
        <v>8750</v>
      </c>
      <c r="AB100">
        <v>0.87039183862740555</v>
      </c>
      <c r="AC100">
        <v>0.85805714285714285</v>
      </c>
      <c r="AD100">
        <v>0.86418047882136273</v>
      </c>
      <c r="AE100">
        <v>8750</v>
      </c>
      <c r="AF100">
        <v>0.8651428571428571</v>
      </c>
      <c r="AG100">
        <v>0.865216203289362</v>
      </c>
      <c r="AH100">
        <v>0.86514285714285721</v>
      </c>
      <c r="AI100">
        <v>0.86513608598353664</v>
      </c>
      <c r="AJ100">
        <v>17500</v>
      </c>
      <c r="AK100">
        <v>0.865216203289362</v>
      </c>
      <c r="AL100">
        <v>0.8651428571428571</v>
      </c>
      <c r="AM100">
        <v>0.86513608598353664</v>
      </c>
      <c r="AN100">
        <v>17500</v>
      </c>
    </row>
    <row r="101" spans="1:40" s="3" customFormat="1" x14ac:dyDescent="0.25">
      <c r="A101" s="2" t="s">
        <v>234</v>
      </c>
      <c r="B101" s="2" t="str">
        <f>B100</f>
        <v>RE05</v>
      </c>
      <c r="C101" s="2" t="str">
        <f>C100</f>
        <v>amazonreviews</v>
      </c>
      <c r="D101" s="2" t="str">
        <f>D100</f>
        <v>Binary</v>
      </c>
      <c r="E101" s="2">
        <f>SUM(E97:E100)</f>
        <v>6809.403068780899</v>
      </c>
      <c r="F101" s="2">
        <f>F100</f>
        <v>70000</v>
      </c>
      <c r="G101" s="2">
        <f>G100</f>
        <v>52500</v>
      </c>
      <c r="H101" s="2">
        <f>H100</f>
        <v>17500</v>
      </c>
      <c r="I101" s="2">
        <f>SUM(I97:I100)/4</f>
        <v>0.86550000000000005</v>
      </c>
      <c r="J101" s="2">
        <f t="shared" ref="J101:L101" si="171">SUM(J97:J100)/4</f>
        <v>0</v>
      </c>
      <c r="K101" s="2">
        <f t="shared" si="171"/>
        <v>0</v>
      </c>
      <c r="L101" s="2">
        <f t="shared" si="171"/>
        <v>0.86025317028726123</v>
      </c>
      <c r="M101" s="2">
        <f>SUM(M97:M100)/4</f>
        <v>0</v>
      </c>
      <c r="N101" s="2">
        <f t="shared" ref="N101:O101" si="172">SUM(N97:N100)/4</f>
        <v>0</v>
      </c>
      <c r="O101" s="2">
        <f t="shared" si="172"/>
        <v>0.87279999999999991</v>
      </c>
      <c r="P101" s="2">
        <f>SUM(P97:P100)/4</f>
        <v>0</v>
      </c>
      <c r="Q101" s="2">
        <f t="shared" ref="Q101:R101" si="173">SUM(Q97:Q100)/4</f>
        <v>0</v>
      </c>
      <c r="R101" s="2">
        <f t="shared" si="173"/>
        <v>0.86647882777667729</v>
      </c>
      <c r="S101" s="2"/>
      <c r="T101" s="2">
        <f>ROUND(SUM(T97:T100)/4,0)</f>
        <v>7509</v>
      </c>
      <c r="U101" s="2">
        <f t="shared" ref="U101:W101" si="174">ROUND(SUM(U97:U100)/4,0)</f>
        <v>1241</v>
      </c>
      <c r="V101" s="2">
        <f t="shared" si="174"/>
        <v>1113</v>
      </c>
      <c r="W101" s="2">
        <f t="shared" si="174"/>
        <v>7637</v>
      </c>
      <c r="X101" s="2">
        <f t="shared" ref="X101" si="175">SUM(X97:X100)/4</f>
        <v>0.86025317028726123</v>
      </c>
      <c r="Y101" s="2">
        <f t="shared" ref="Y101:Z101" si="176">SUM(Y97:Y100)/4</f>
        <v>0.87279999999999991</v>
      </c>
      <c r="Z101" s="2">
        <f t="shared" si="176"/>
        <v>0.86647882777667729</v>
      </c>
      <c r="AA101" s="2">
        <f>AA100</f>
        <v>8750</v>
      </c>
      <c r="AB101" s="2">
        <f t="shared" ref="AB101:AD101" si="177">SUM(AB97:AB100)/4</f>
        <v>0.87091030522101898</v>
      </c>
      <c r="AC101" s="2">
        <f t="shared" si="177"/>
        <v>0.85819999999999985</v>
      </c>
      <c r="AD101" s="2">
        <f t="shared" si="177"/>
        <v>0.86450596980281447</v>
      </c>
      <c r="AE101" s="2">
        <f>AE100</f>
        <v>8750</v>
      </c>
      <c r="AF101" s="2">
        <f t="shared" ref="AF101:AI101" si="178">SUM(AF97:AF100)/4</f>
        <v>0.86550000000000005</v>
      </c>
      <c r="AG101" s="2">
        <f t="shared" si="178"/>
        <v>0.86558173775414005</v>
      </c>
      <c r="AH101" s="2">
        <f t="shared" si="178"/>
        <v>0.86550000000000005</v>
      </c>
      <c r="AI101" s="2">
        <f t="shared" si="178"/>
        <v>0.86549239878974582</v>
      </c>
      <c r="AJ101" s="2">
        <f>AJ100</f>
        <v>17500</v>
      </c>
      <c r="AK101" s="2">
        <f t="shared" ref="AK101:AM101" si="179">SUM(AK97:AK100)/4</f>
        <v>0.86558173775414005</v>
      </c>
      <c r="AL101" s="2">
        <f t="shared" si="179"/>
        <v>0.86550000000000005</v>
      </c>
      <c r="AM101" s="2">
        <f t="shared" si="179"/>
        <v>0.86549239878974582</v>
      </c>
      <c r="AN101" s="2">
        <f>AN100</f>
        <v>17500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9DF6-CB7C-4C26-B8EA-6871CFD08D1F}">
  <dimension ref="A1:L19"/>
  <sheetViews>
    <sheetView zoomScale="130" zoomScaleNormal="130" workbookViewId="0">
      <selection activeCell="I35" sqref="I35"/>
    </sheetView>
  </sheetViews>
  <sheetFormatPr baseColWidth="10" defaultRowHeight="15" x14ac:dyDescent="0.25"/>
  <cols>
    <col min="5" max="5" width="14.42578125" customWidth="1"/>
    <col min="7" max="7" width="13.5703125" customWidth="1"/>
    <col min="8" max="8" width="13.140625" customWidth="1"/>
    <col min="9" max="9" width="12.5703125" customWidth="1"/>
    <col min="10" max="10" width="12.140625" customWidth="1"/>
    <col min="11" max="11" width="12.5703125" customWidth="1"/>
    <col min="12" max="12" width="14.1406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230</v>
      </c>
      <c r="F1" s="7" t="s">
        <v>231</v>
      </c>
      <c r="G1" s="7" t="s">
        <v>232</v>
      </c>
      <c r="H1" s="7" t="s">
        <v>233</v>
      </c>
      <c r="I1" s="7" t="s">
        <v>249</v>
      </c>
      <c r="J1" s="7" t="s">
        <v>250</v>
      </c>
      <c r="K1" s="7" t="s">
        <v>251</v>
      </c>
      <c r="L1" s="8" t="s">
        <v>241</v>
      </c>
    </row>
    <row r="2" spans="1:12" x14ac:dyDescent="0.25">
      <c r="A2" s="5" t="s">
        <v>234</v>
      </c>
      <c r="B2" s="5" t="s">
        <v>29</v>
      </c>
      <c r="C2" s="5" t="s">
        <v>119</v>
      </c>
      <c r="D2" s="5" t="s">
        <v>28</v>
      </c>
      <c r="E2" s="5">
        <v>0.24978070175438594</v>
      </c>
      <c r="F2" s="5">
        <v>0.158596837944664</v>
      </c>
      <c r="G2" s="5">
        <v>0.18858381213053949</v>
      </c>
      <c r="H2" s="5">
        <v>22</v>
      </c>
      <c r="I2" s="5">
        <v>4</v>
      </c>
      <c r="J2" s="5">
        <v>1</v>
      </c>
      <c r="K2" s="5">
        <v>18</v>
      </c>
      <c r="L2">
        <f>I2/(I2+J2+K2)</f>
        <v>0.17391304347826086</v>
      </c>
    </row>
    <row r="3" spans="1:12" x14ac:dyDescent="0.25">
      <c r="A3" s="6" t="s">
        <v>234</v>
      </c>
      <c r="B3" s="6" t="s">
        <v>34</v>
      </c>
      <c r="C3" s="6" t="s">
        <v>125</v>
      </c>
      <c r="D3" s="6" t="s">
        <v>28</v>
      </c>
      <c r="E3" s="6">
        <v>0.65418435107267836</v>
      </c>
      <c r="F3" s="6">
        <v>0.71616409537166903</v>
      </c>
      <c r="G3" s="6">
        <v>0.68317767520584716</v>
      </c>
      <c r="H3" s="6">
        <v>92</v>
      </c>
      <c r="I3" s="6">
        <v>66</v>
      </c>
      <c r="J3" s="6">
        <v>17</v>
      </c>
      <c r="K3" s="6">
        <v>9</v>
      </c>
      <c r="L3">
        <f t="shared" ref="L3:L19" si="0">I3/(I3+J3+K3)</f>
        <v>0.71739130434782605</v>
      </c>
    </row>
    <row r="4" spans="1:12" x14ac:dyDescent="0.25">
      <c r="A4" s="5" t="s">
        <v>234</v>
      </c>
      <c r="B4" s="5" t="s">
        <v>39</v>
      </c>
      <c r="C4" s="5" t="s">
        <v>136</v>
      </c>
      <c r="D4" s="5" t="s">
        <v>28</v>
      </c>
      <c r="E4" s="5">
        <v>0.58976715686274517</v>
      </c>
      <c r="F4" s="5">
        <v>0.72916666666666674</v>
      </c>
      <c r="G4" s="5">
        <v>0.6431010928961749</v>
      </c>
      <c r="H4" s="5">
        <v>27</v>
      </c>
      <c r="I4" s="5">
        <v>20</v>
      </c>
      <c r="J4" s="5">
        <v>4</v>
      </c>
      <c r="K4" s="5">
        <v>4</v>
      </c>
      <c r="L4">
        <f t="shared" si="0"/>
        <v>0.7142857142857143</v>
      </c>
    </row>
    <row r="5" spans="1:12" x14ac:dyDescent="0.25">
      <c r="A5" s="6" t="s">
        <v>234</v>
      </c>
      <c r="B5" s="6" t="s">
        <v>44</v>
      </c>
      <c r="C5" s="6" t="s">
        <v>141</v>
      </c>
      <c r="D5" s="6" t="s">
        <v>28</v>
      </c>
      <c r="E5" s="6">
        <v>0.57099126821118695</v>
      </c>
      <c r="F5" s="6">
        <v>0.53695072011316114</v>
      </c>
      <c r="G5" s="6">
        <v>0.55331670980458336</v>
      </c>
      <c r="H5" s="6">
        <v>1722</v>
      </c>
      <c r="I5" s="6">
        <v>925</v>
      </c>
      <c r="J5" s="6">
        <v>30</v>
      </c>
      <c r="K5" s="6">
        <v>768</v>
      </c>
      <c r="L5">
        <f t="shared" si="0"/>
        <v>0.53685432385374343</v>
      </c>
    </row>
    <row r="6" spans="1:12" x14ac:dyDescent="0.25">
      <c r="A6" s="5" t="s">
        <v>234</v>
      </c>
      <c r="B6" s="5" t="s">
        <v>49</v>
      </c>
      <c r="C6" s="5" t="s">
        <v>146</v>
      </c>
      <c r="D6" s="5" t="s">
        <v>28</v>
      </c>
      <c r="E6" s="5">
        <v>0.61788371084300064</v>
      </c>
      <c r="F6" s="5">
        <v>0.62532046716991885</v>
      </c>
      <c r="G6" s="5">
        <v>0.6214804981445724</v>
      </c>
      <c r="H6" s="5">
        <v>119</v>
      </c>
      <c r="I6" s="5">
        <v>74</v>
      </c>
      <c r="J6" s="5">
        <v>15</v>
      </c>
      <c r="K6" s="5">
        <v>30</v>
      </c>
      <c r="L6">
        <f t="shared" si="0"/>
        <v>0.62184873949579833</v>
      </c>
    </row>
    <row r="7" spans="1:12" x14ac:dyDescent="0.25">
      <c r="A7" s="6" t="s">
        <v>234</v>
      </c>
      <c r="B7" s="6" t="s">
        <v>54</v>
      </c>
      <c r="C7" s="6" t="s">
        <v>151</v>
      </c>
      <c r="D7" s="6" t="s">
        <v>28</v>
      </c>
      <c r="E7" s="6">
        <v>0.55029511051233493</v>
      </c>
      <c r="F7" s="6">
        <v>0.45371562118954067</v>
      </c>
      <c r="G7" s="6">
        <v>0.49426909245406764</v>
      </c>
      <c r="H7" s="6">
        <v>121</v>
      </c>
      <c r="I7" s="6">
        <v>55</v>
      </c>
      <c r="J7" s="6">
        <v>6</v>
      </c>
      <c r="K7" s="6">
        <v>61</v>
      </c>
      <c r="L7">
        <f t="shared" si="0"/>
        <v>0.45081967213114754</v>
      </c>
    </row>
    <row r="8" spans="1:12" x14ac:dyDescent="0.25">
      <c r="A8" s="5" t="s">
        <v>234</v>
      </c>
      <c r="B8" s="5" t="s">
        <v>59</v>
      </c>
      <c r="C8" s="5" t="s">
        <v>156</v>
      </c>
      <c r="D8" s="5" t="s">
        <v>28</v>
      </c>
      <c r="E8" s="5">
        <v>0.375</v>
      </c>
      <c r="F8" s="5">
        <v>0.05</v>
      </c>
      <c r="G8" s="5">
        <v>8.7121212121212099E-2</v>
      </c>
      <c r="H8" s="5">
        <v>10</v>
      </c>
      <c r="I8" s="5">
        <v>1</v>
      </c>
      <c r="J8" s="5">
        <v>1</v>
      </c>
      <c r="K8" s="5">
        <v>8</v>
      </c>
      <c r="L8">
        <f t="shared" si="0"/>
        <v>0.1</v>
      </c>
    </row>
    <row r="9" spans="1:12" x14ac:dyDescent="0.25">
      <c r="A9" s="6" t="s">
        <v>234</v>
      </c>
      <c r="B9" s="6" t="s">
        <v>64</v>
      </c>
      <c r="C9" s="6" t="s">
        <v>161</v>
      </c>
      <c r="D9" s="6" t="s">
        <v>28</v>
      </c>
      <c r="E9" s="6">
        <v>0.57424779675248028</v>
      </c>
      <c r="F9" s="6">
        <v>0.56915236783662737</v>
      </c>
      <c r="G9" s="6">
        <v>0.57018886413172276</v>
      </c>
      <c r="H9" s="6">
        <v>401</v>
      </c>
      <c r="I9" s="6">
        <v>229</v>
      </c>
      <c r="J9" s="6">
        <v>1</v>
      </c>
      <c r="K9" s="6">
        <v>172</v>
      </c>
      <c r="L9">
        <f t="shared" si="0"/>
        <v>0.56965174129353235</v>
      </c>
    </row>
    <row r="10" spans="1:12" x14ac:dyDescent="0.25">
      <c r="A10" s="5" t="s">
        <v>234</v>
      </c>
      <c r="B10" s="5" t="s">
        <v>69</v>
      </c>
      <c r="C10" s="5" t="s">
        <v>166</v>
      </c>
      <c r="D10" s="5" t="s">
        <v>28</v>
      </c>
      <c r="E10" s="5">
        <v>0.62445887445887438</v>
      </c>
      <c r="F10" s="5">
        <v>0.65865384615384615</v>
      </c>
      <c r="G10" s="5">
        <v>0.62474712107065056</v>
      </c>
      <c r="H10" s="5">
        <v>13</v>
      </c>
      <c r="I10" s="5">
        <v>8</v>
      </c>
      <c r="J10" s="5">
        <v>4</v>
      </c>
      <c r="K10" s="5">
        <v>1</v>
      </c>
      <c r="L10">
        <f t="shared" si="0"/>
        <v>0.61538461538461542</v>
      </c>
    </row>
    <row r="11" spans="1:12" x14ac:dyDescent="0.25">
      <c r="A11" s="6" t="s">
        <v>234</v>
      </c>
      <c r="B11" s="6" t="s">
        <v>74</v>
      </c>
      <c r="C11" s="6" t="s">
        <v>171</v>
      </c>
      <c r="D11" s="6" t="s">
        <v>28</v>
      </c>
      <c r="E11" s="6">
        <v>0.39990963855421685</v>
      </c>
      <c r="F11" s="6">
        <v>0.36534436834094364</v>
      </c>
      <c r="G11" s="6">
        <v>0.37715564137851526</v>
      </c>
      <c r="H11" s="6">
        <v>72</v>
      </c>
      <c r="I11" s="6">
        <v>27</v>
      </c>
      <c r="J11" s="6">
        <v>28</v>
      </c>
      <c r="K11" s="6">
        <v>18</v>
      </c>
      <c r="L11">
        <f t="shared" si="0"/>
        <v>0.36986301369863012</v>
      </c>
    </row>
    <row r="12" spans="1:12" x14ac:dyDescent="0.25">
      <c r="A12" s="5" t="s">
        <v>234</v>
      </c>
      <c r="B12" s="5" t="s">
        <v>79</v>
      </c>
      <c r="C12" s="5" t="s">
        <v>176</v>
      </c>
      <c r="D12" s="5" t="s">
        <v>28</v>
      </c>
      <c r="E12" s="5">
        <v>0.46770130215131028</v>
      </c>
      <c r="F12" s="5">
        <v>0.386737839260206</v>
      </c>
      <c r="G12" s="5">
        <v>0.42322287828136029</v>
      </c>
      <c r="H12" s="5">
        <v>283</v>
      </c>
      <c r="I12" s="5">
        <v>109</v>
      </c>
      <c r="J12" s="5">
        <v>45</v>
      </c>
      <c r="K12" s="5">
        <v>128</v>
      </c>
      <c r="L12">
        <f t="shared" si="0"/>
        <v>0.38652482269503546</v>
      </c>
    </row>
    <row r="13" spans="1:12" x14ac:dyDescent="0.25">
      <c r="A13" s="6" t="s">
        <v>234</v>
      </c>
      <c r="B13" s="6" t="s">
        <v>84</v>
      </c>
      <c r="C13" s="6" t="s">
        <v>181</v>
      </c>
      <c r="D13" s="6" t="s">
        <v>28</v>
      </c>
      <c r="E13" s="6">
        <v>0.48325063683835201</v>
      </c>
      <c r="F13" s="6">
        <v>0.44568649741063537</v>
      </c>
      <c r="G13" s="6">
        <v>0.46316125857017648</v>
      </c>
      <c r="H13" s="6">
        <v>377</v>
      </c>
      <c r="I13" s="6">
        <v>168</v>
      </c>
      <c r="J13" s="6">
        <v>115</v>
      </c>
      <c r="K13" s="6">
        <v>94</v>
      </c>
      <c r="L13">
        <f t="shared" si="0"/>
        <v>0.44562334217506633</v>
      </c>
    </row>
    <row r="14" spans="1:12" x14ac:dyDescent="0.25">
      <c r="A14" s="5" t="s">
        <v>234</v>
      </c>
      <c r="B14" s="5" t="s">
        <v>89</v>
      </c>
      <c r="C14" s="5" t="s">
        <v>186</v>
      </c>
      <c r="D14" s="5" t="s">
        <v>28</v>
      </c>
      <c r="E14" s="5">
        <v>0.4846832945726306</v>
      </c>
      <c r="F14" s="5">
        <v>0.44745762711864412</v>
      </c>
      <c r="G14" s="5">
        <v>0.46302232292092266</v>
      </c>
      <c r="H14" s="5">
        <v>60</v>
      </c>
      <c r="I14" s="5">
        <v>27</v>
      </c>
      <c r="J14" s="5">
        <v>9</v>
      </c>
      <c r="K14" s="5">
        <v>24</v>
      </c>
      <c r="L14">
        <f t="shared" si="0"/>
        <v>0.45</v>
      </c>
    </row>
    <row r="15" spans="1:12" x14ac:dyDescent="0.25">
      <c r="A15" s="6" t="s">
        <v>234</v>
      </c>
      <c r="B15" s="6" t="s">
        <v>94</v>
      </c>
      <c r="C15" s="6" t="s">
        <v>191</v>
      </c>
      <c r="D15" s="6" t="s">
        <v>28</v>
      </c>
      <c r="E15" s="6">
        <v>0.48673330694374323</v>
      </c>
      <c r="F15" s="6">
        <v>0.4176872958605109</v>
      </c>
      <c r="G15" s="6">
        <v>0.44950408301815076</v>
      </c>
      <c r="H15" s="6">
        <v>2923</v>
      </c>
      <c r="I15" s="6">
        <v>1221</v>
      </c>
      <c r="J15" s="6">
        <v>388</v>
      </c>
      <c r="K15" s="6">
        <v>1314</v>
      </c>
      <c r="L15">
        <f t="shared" si="0"/>
        <v>0.41772151898734178</v>
      </c>
    </row>
    <row r="16" spans="1:12" x14ac:dyDescent="0.25">
      <c r="A16" s="5" t="s">
        <v>234</v>
      </c>
      <c r="B16" s="5" t="s">
        <v>99</v>
      </c>
      <c r="C16" s="5" t="s">
        <v>196</v>
      </c>
      <c r="D16" s="5" t="s">
        <v>28</v>
      </c>
      <c r="E16" s="5">
        <v>0.71079500302863585</v>
      </c>
      <c r="F16" s="5">
        <v>0.97222222222222221</v>
      </c>
      <c r="G16" s="5">
        <v>0.81966516445287796</v>
      </c>
      <c r="H16" s="5">
        <v>26</v>
      </c>
      <c r="I16" s="5">
        <v>26</v>
      </c>
      <c r="J16" s="5">
        <v>1</v>
      </c>
      <c r="K16" s="5">
        <v>0</v>
      </c>
      <c r="L16">
        <f t="shared" si="0"/>
        <v>0.96296296296296291</v>
      </c>
    </row>
    <row r="17" spans="1:12" x14ac:dyDescent="0.25">
      <c r="A17" s="6" t="s">
        <v>234</v>
      </c>
      <c r="B17" s="6" t="s">
        <v>104</v>
      </c>
      <c r="C17" s="6" t="s">
        <v>201</v>
      </c>
      <c r="D17" s="6" t="s">
        <v>28</v>
      </c>
      <c r="E17" s="6">
        <v>0.62986571102994615</v>
      </c>
      <c r="F17" s="6">
        <v>0.60217198581560283</v>
      </c>
      <c r="G17" s="6">
        <v>0.61523624582349701</v>
      </c>
      <c r="H17" s="6">
        <v>47</v>
      </c>
      <c r="I17" s="6">
        <v>29</v>
      </c>
      <c r="J17" s="6">
        <v>19</v>
      </c>
      <c r="K17" s="6">
        <v>0</v>
      </c>
      <c r="L17">
        <f t="shared" si="0"/>
        <v>0.60416666666666663</v>
      </c>
    </row>
    <row r="18" spans="1:12" x14ac:dyDescent="0.25">
      <c r="A18" s="5" t="s">
        <v>234</v>
      </c>
      <c r="B18" s="5" t="s">
        <v>109</v>
      </c>
      <c r="C18" s="5" t="s">
        <v>206</v>
      </c>
      <c r="D18" s="5" t="s">
        <v>28</v>
      </c>
      <c r="E18" s="5">
        <v>0.66873395427210913</v>
      </c>
      <c r="F18" s="5">
        <v>0.64215286566255225</v>
      </c>
      <c r="G18" s="5">
        <v>0.65516582766854947</v>
      </c>
      <c r="H18" s="5">
        <v>5834</v>
      </c>
      <c r="I18" s="5">
        <v>3746</v>
      </c>
      <c r="J18" s="5">
        <v>542</v>
      </c>
      <c r="K18" s="5">
        <v>1546</v>
      </c>
      <c r="L18">
        <f t="shared" si="0"/>
        <v>0.64209804593760711</v>
      </c>
    </row>
    <row r="19" spans="1:12" x14ac:dyDescent="0.25">
      <c r="A19" s="6" t="s">
        <v>234</v>
      </c>
      <c r="B19" s="6" t="s">
        <v>114</v>
      </c>
      <c r="C19" s="6" t="s">
        <v>211</v>
      </c>
      <c r="D19" s="6" t="s">
        <v>28</v>
      </c>
      <c r="E19" s="6">
        <v>0.71173492336723143</v>
      </c>
      <c r="F19" s="6">
        <v>0.67783104431199781</v>
      </c>
      <c r="G19" s="6">
        <v>0.69427243834759733</v>
      </c>
      <c r="H19" s="6">
        <v>3859</v>
      </c>
      <c r="I19" s="6">
        <v>2616</v>
      </c>
      <c r="J19" s="6">
        <v>553</v>
      </c>
      <c r="K19" s="6">
        <v>691</v>
      </c>
      <c r="L19">
        <f t="shared" si="0"/>
        <v>0.67772020725388604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794B-3523-44B4-B394-842D470BE62D}">
  <dimension ref="A1:L19"/>
  <sheetViews>
    <sheetView zoomScale="115" zoomScaleNormal="115" workbookViewId="0">
      <selection activeCell="D19" sqref="A2:D19"/>
    </sheetView>
  </sheetViews>
  <sheetFormatPr baseColWidth="10" defaultRowHeight="15" x14ac:dyDescent="0.25"/>
  <cols>
    <col min="5" max="5" width="14.85546875" customWidth="1"/>
    <col min="6" max="6" width="11.5703125" customWidth="1"/>
    <col min="7" max="7" width="13.85546875" customWidth="1"/>
    <col min="8" max="8" width="13.5703125" customWidth="1"/>
    <col min="9" max="9" width="12.85546875" customWidth="1"/>
    <col min="10" max="10" width="12.42578125" customWidth="1"/>
    <col min="11" max="11" width="13" customWidth="1"/>
    <col min="12" max="12" width="14.425781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226</v>
      </c>
      <c r="F1" s="7" t="s">
        <v>227</v>
      </c>
      <c r="G1" s="7" t="s">
        <v>228</v>
      </c>
      <c r="H1" s="7" t="s">
        <v>229</v>
      </c>
      <c r="I1" s="7" t="s">
        <v>252</v>
      </c>
      <c r="J1" s="7" t="s">
        <v>253</v>
      </c>
      <c r="K1" s="7" t="s">
        <v>254</v>
      </c>
      <c r="L1" s="8" t="s">
        <v>248</v>
      </c>
    </row>
    <row r="2" spans="1:12" x14ac:dyDescent="0.25">
      <c r="A2" s="5" t="s">
        <v>234</v>
      </c>
      <c r="B2" s="5" t="s">
        <v>29</v>
      </c>
      <c r="C2" s="5" t="s">
        <v>119</v>
      </c>
      <c r="D2" s="5" t="s">
        <v>28</v>
      </c>
      <c r="E2" s="5">
        <v>0</v>
      </c>
      <c r="F2" s="5">
        <v>0</v>
      </c>
      <c r="G2" s="5">
        <v>0</v>
      </c>
      <c r="H2" s="5">
        <v>14</v>
      </c>
      <c r="I2" s="5">
        <v>4</v>
      </c>
      <c r="J2" s="5">
        <v>0</v>
      </c>
      <c r="K2" s="5">
        <v>11</v>
      </c>
      <c r="L2">
        <f>J2/(I2+J2+K2)</f>
        <v>0</v>
      </c>
    </row>
    <row r="3" spans="1:12" x14ac:dyDescent="0.25">
      <c r="A3" s="6" t="s">
        <v>234</v>
      </c>
      <c r="B3" s="6" t="s">
        <v>34</v>
      </c>
      <c r="C3" s="6" t="s">
        <v>125</v>
      </c>
      <c r="D3" s="6" t="s">
        <v>28</v>
      </c>
      <c r="E3" s="6">
        <v>0.4484307359307359</v>
      </c>
      <c r="F3" s="6">
        <v>0.35666666666666669</v>
      </c>
      <c r="G3" s="6">
        <v>0.39602203182374535</v>
      </c>
      <c r="H3" s="6">
        <v>51</v>
      </c>
      <c r="I3" s="6">
        <v>26</v>
      </c>
      <c r="J3" s="6">
        <v>18</v>
      </c>
      <c r="K3" s="6">
        <v>6</v>
      </c>
      <c r="L3">
        <f t="shared" ref="L3:L19" si="0">J3/(I3+J3+K3)</f>
        <v>0.36</v>
      </c>
    </row>
    <row r="4" spans="1:12" x14ac:dyDescent="0.25">
      <c r="A4" s="5" t="s">
        <v>234</v>
      </c>
      <c r="B4" s="5" t="s">
        <v>39</v>
      </c>
      <c r="C4" s="5" t="s">
        <v>136</v>
      </c>
      <c r="D4" s="5" t="s">
        <v>28</v>
      </c>
      <c r="E4" s="5">
        <v>0.60885740165631463</v>
      </c>
      <c r="F4" s="5">
        <v>0.56454248366013082</v>
      </c>
      <c r="G4" s="5">
        <v>0.56334365325077396</v>
      </c>
      <c r="H4" s="5">
        <v>17</v>
      </c>
      <c r="I4" s="5">
        <v>5</v>
      </c>
      <c r="J4" s="5">
        <v>10</v>
      </c>
      <c r="K4" s="5">
        <v>2</v>
      </c>
      <c r="L4">
        <f t="shared" si="0"/>
        <v>0.58823529411764708</v>
      </c>
    </row>
    <row r="5" spans="1:12" x14ac:dyDescent="0.25">
      <c r="A5" s="6" t="s">
        <v>234</v>
      </c>
      <c r="B5" s="6" t="s">
        <v>44</v>
      </c>
      <c r="C5" s="6" t="s">
        <v>141</v>
      </c>
      <c r="D5" s="6" t="s">
        <v>28</v>
      </c>
      <c r="E5" s="6">
        <v>0.48075949676559432</v>
      </c>
      <c r="F5" s="6">
        <v>0.37607041396103896</v>
      </c>
      <c r="G5" s="6">
        <v>0.4219029546739963</v>
      </c>
      <c r="H5" s="6">
        <v>384</v>
      </c>
      <c r="I5" s="6">
        <v>43</v>
      </c>
      <c r="J5" s="6">
        <v>145</v>
      </c>
      <c r="K5" s="6">
        <v>197</v>
      </c>
      <c r="L5">
        <f t="shared" si="0"/>
        <v>0.37662337662337664</v>
      </c>
    </row>
    <row r="6" spans="1:12" x14ac:dyDescent="0.25">
      <c r="A6" s="5" t="s">
        <v>234</v>
      </c>
      <c r="B6" s="5" t="s">
        <v>49</v>
      </c>
      <c r="C6" s="5" t="s">
        <v>146</v>
      </c>
      <c r="D6" s="5" t="s">
        <v>28</v>
      </c>
      <c r="E6" s="5">
        <v>0.54451778552845342</v>
      </c>
      <c r="F6" s="5">
        <v>0.5405192197360873</v>
      </c>
      <c r="G6" s="5">
        <v>0.54102468267916748</v>
      </c>
      <c r="H6" s="5">
        <v>83</v>
      </c>
      <c r="I6" s="5">
        <v>12</v>
      </c>
      <c r="J6" s="5">
        <v>45</v>
      </c>
      <c r="K6" s="5">
        <v>26</v>
      </c>
      <c r="L6">
        <f t="shared" si="0"/>
        <v>0.54216867469879515</v>
      </c>
    </row>
    <row r="7" spans="1:12" x14ac:dyDescent="0.25">
      <c r="A7" s="6" t="s">
        <v>234</v>
      </c>
      <c r="B7" s="6" t="s">
        <v>54</v>
      </c>
      <c r="C7" s="6" t="s">
        <v>151</v>
      </c>
      <c r="D7" s="6" t="s">
        <v>28</v>
      </c>
      <c r="E7" s="6">
        <v>0.58460893354523857</v>
      </c>
      <c r="F7" s="6">
        <v>0.49193548387096775</v>
      </c>
      <c r="G7" s="6">
        <v>0.53379296564526479</v>
      </c>
      <c r="H7" s="6">
        <v>93</v>
      </c>
      <c r="I7" s="6">
        <v>6</v>
      </c>
      <c r="J7" s="6">
        <v>46</v>
      </c>
      <c r="K7" s="6">
        <v>41</v>
      </c>
      <c r="L7">
        <f t="shared" si="0"/>
        <v>0.4946236559139785</v>
      </c>
    </row>
    <row r="8" spans="1:12" x14ac:dyDescent="0.25">
      <c r="A8" s="5" t="s">
        <v>234</v>
      </c>
      <c r="B8" s="5" t="s">
        <v>59</v>
      </c>
      <c r="C8" s="5" t="s">
        <v>156</v>
      </c>
      <c r="D8" s="5" t="s">
        <v>28</v>
      </c>
      <c r="E8" s="5">
        <v>0.6002199792960663</v>
      </c>
      <c r="F8" s="5">
        <v>0.63316993464052285</v>
      </c>
      <c r="G8" s="5">
        <v>0.6091621542401382</v>
      </c>
      <c r="H8" s="5">
        <v>17</v>
      </c>
      <c r="I8" s="5">
        <v>0</v>
      </c>
      <c r="J8" s="5">
        <v>11</v>
      </c>
      <c r="K8" s="5">
        <v>7</v>
      </c>
      <c r="L8">
        <f t="shared" si="0"/>
        <v>0.61111111111111116</v>
      </c>
    </row>
    <row r="9" spans="1:12" x14ac:dyDescent="0.25">
      <c r="A9" s="6" t="s">
        <v>234</v>
      </c>
      <c r="B9" s="6" t="s">
        <v>64</v>
      </c>
      <c r="C9" s="6" t="s">
        <v>161</v>
      </c>
      <c r="D9" s="6" t="s">
        <v>28</v>
      </c>
      <c r="E9" s="6">
        <v>2.7777777777777776E-2</v>
      </c>
      <c r="F9" s="6">
        <v>2.2727272727272724E-2</v>
      </c>
      <c r="G9" s="6">
        <v>2.4999999999999974E-2</v>
      </c>
      <c r="H9" s="6">
        <v>10</v>
      </c>
      <c r="I9" s="6">
        <v>5</v>
      </c>
      <c r="J9" s="6">
        <v>0</v>
      </c>
      <c r="K9" s="6">
        <v>6</v>
      </c>
      <c r="L9">
        <f t="shared" si="0"/>
        <v>0</v>
      </c>
    </row>
    <row r="10" spans="1:12" x14ac:dyDescent="0.25">
      <c r="A10" s="5" t="s">
        <v>234</v>
      </c>
      <c r="B10" s="5" t="s">
        <v>69</v>
      </c>
      <c r="C10" s="5" t="s">
        <v>166</v>
      </c>
      <c r="D10" s="5" t="s">
        <v>28</v>
      </c>
      <c r="E10" s="5">
        <v>0.93006361708306706</v>
      </c>
      <c r="F10" s="5">
        <v>0.96648856392950866</v>
      </c>
      <c r="G10" s="5">
        <v>0.94744039879582043</v>
      </c>
      <c r="H10" s="5">
        <v>126</v>
      </c>
      <c r="I10" s="5">
        <v>3</v>
      </c>
      <c r="J10" s="5">
        <v>122</v>
      </c>
      <c r="K10" s="5">
        <v>1</v>
      </c>
      <c r="L10">
        <f t="shared" si="0"/>
        <v>0.96825396825396826</v>
      </c>
    </row>
    <row r="11" spans="1:12" x14ac:dyDescent="0.25">
      <c r="A11" s="6" t="s">
        <v>234</v>
      </c>
      <c r="B11" s="6" t="s">
        <v>74</v>
      </c>
      <c r="C11" s="6" t="s">
        <v>171</v>
      </c>
      <c r="D11" s="6" t="s">
        <v>28</v>
      </c>
      <c r="E11" s="6">
        <v>0.68329439345471765</v>
      </c>
      <c r="F11" s="6">
        <v>0.76319056486654258</v>
      </c>
      <c r="G11" s="6">
        <v>0.72025006234032474</v>
      </c>
      <c r="H11" s="6">
        <v>180</v>
      </c>
      <c r="I11" s="6">
        <v>18</v>
      </c>
      <c r="J11" s="6">
        <v>137</v>
      </c>
      <c r="K11" s="6">
        <v>25</v>
      </c>
      <c r="L11">
        <f t="shared" si="0"/>
        <v>0.76111111111111107</v>
      </c>
    </row>
    <row r="12" spans="1:12" x14ac:dyDescent="0.25">
      <c r="A12" s="5" t="s">
        <v>234</v>
      </c>
      <c r="B12" s="5" t="s">
        <v>79</v>
      </c>
      <c r="C12" s="5" t="s">
        <v>176</v>
      </c>
      <c r="D12" s="5" t="s">
        <v>28</v>
      </c>
      <c r="E12" s="5">
        <v>0.59362764299165016</v>
      </c>
      <c r="F12" s="5">
        <v>0.54163820675448582</v>
      </c>
      <c r="G12" s="5">
        <v>0.56636467715224359</v>
      </c>
      <c r="H12" s="5">
        <v>429</v>
      </c>
      <c r="I12" s="5">
        <v>42</v>
      </c>
      <c r="J12" s="5">
        <v>233</v>
      </c>
      <c r="K12" s="5">
        <v>155</v>
      </c>
      <c r="L12">
        <f t="shared" si="0"/>
        <v>0.54186046511627906</v>
      </c>
    </row>
    <row r="13" spans="1:12" x14ac:dyDescent="0.25">
      <c r="A13" s="6" t="s">
        <v>234</v>
      </c>
      <c r="B13" s="6" t="s">
        <v>84</v>
      </c>
      <c r="C13" s="6" t="s">
        <v>181</v>
      </c>
      <c r="D13" s="6" t="s">
        <v>28</v>
      </c>
      <c r="E13" s="6">
        <v>0.68320576409913802</v>
      </c>
      <c r="F13" s="6">
        <v>0.70766788422112159</v>
      </c>
      <c r="G13" s="6">
        <v>0.69498082482107593</v>
      </c>
      <c r="H13" s="6">
        <v>837</v>
      </c>
      <c r="I13" s="6">
        <v>94</v>
      </c>
      <c r="J13" s="6">
        <v>593</v>
      </c>
      <c r="K13" s="6">
        <v>151</v>
      </c>
      <c r="L13">
        <f t="shared" si="0"/>
        <v>0.70763723150357993</v>
      </c>
    </row>
    <row r="14" spans="1:12" x14ac:dyDescent="0.25">
      <c r="A14" s="5" t="s">
        <v>234</v>
      </c>
      <c r="B14" s="5" t="s">
        <v>89</v>
      </c>
      <c r="C14" s="5" t="s">
        <v>186</v>
      </c>
      <c r="D14" s="5" t="s">
        <v>28</v>
      </c>
      <c r="E14" s="5">
        <v>0.55310320418667125</v>
      </c>
      <c r="F14" s="5">
        <v>0.53160919540229878</v>
      </c>
      <c r="G14" s="5">
        <v>0.54057668983744245</v>
      </c>
      <c r="H14" s="5">
        <v>87</v>
      </c>
      <c r="I14" s="5">
        <v>8</v>
      </c>
      <c r="J14" s="5">
        <v>47</v>
      </c>
      <c r="K14" s="5">
        <v>33</v>
      </c>
      <c r="L14">
        <f t="shared" si="0"/>
        <v>0.53409090909090906</v>
      </c>
    </row>
    <row r="15" spans="1:12" x14ac:dyDescent="0.25">
      <c r="A15" s="6" t="s">
        <v>234</v>
      </c>
      <c r="B15" s="6" t="s">
        <v>94</v>
      </c>
      <c r="C15" s="6" t="s">
        <v>191</v>
      </c>
      <c r="D15" s="6" t="s">
        <v>28</v>
      </c>
      <c r="E15" s="6">
        <v>0.55283881110242594</v>
      </c>
      <c r="F15" s="6">
        <v>0.51515054568956653</v>
      </c>
      <c r="G15" s="6">
        <v>0.53329921830377325</v>
      </c>
      <c r="H15" s="6">
        <v>4126</v>
      </c>
      <c r="I15" s="6">
        <v>359</v>
      </c>
      <c r="J15" s="6">
        <v>2125</v>
      </c>
      <c r="K15" s="6">
        <v>1641</v>
      </c>
      <c r="L15">
        <f t="shared" si="0"/>
        <v>0.51515151515151514</v>
      </c>
    </row>
    <row r="16" spans="1:12" x14ac:dyDescent="0.25">
      <c r="A16" s="5" t="s">
        <v>234</v>
      </c>
      <c r="B16" s="5" t="s">
        <v>99</v>
      </c>
      <c r="C16" s="5" t="s">
        <v>196</v>
      </c>
      <c r="D16" s="5" t="s">
        <v>28</v>
      </c>
      <c r="E16" s="5">
        <v>0.64583333333333337</v>
      </c>
      <c r="F16" s="5">
        <v>0.26762820512820512</v>
      </c>
      <c r="G16" s="5">
        <v>0.35555555555555551</v>
      </c>
      <c r="H16" s="5">
        <v>13</v>
      </c>
      <c r="I16" s="5">
        <v>9</v>
      </c>
      <c r="J16" s="5">
        <v>3</v>
      </c>
      <c r="K16" s="5">
        <v>0</v>
      </c>
      <c r="L16">
        <f t="shared" si="0"/>
        <v>0.25</v>
      </c>
    </row>
    <row r="17" spans="1:12" x14ac:dyDescent="0.25">
      <c r="A17" s="6" t="s">
        <v>234</v>
      </c>
      <c r="B17" s="6" t="s">
        <v>104</v>
      </c>
      <c r="C17" s="6" t="s">
        <v>201</v>
      </c>
      <c r="D17" s="6" t="s">
        <v>28</v>
      </c>
      <c r="E17" s="6">
        <v>0.71380588589492711</v>
      </c>
      <c r="F17" s="6">
        <v>0.79114906832298137</v>
      </c>
      <c r="G17" s="6">
        <v>0.75032576410846019</v>
      </c>
      <c r="H17" s="6">
        <v>69</v>
      </c>
      <c r="I17" s="6">
        <v>15</v>
      </c>
      <c r="J17" s="6">
        <v>55</v>
      </c>
      <c r="K17" s="6">
        <v>0</v>
      </c>
      <c r="L17">
        <f t="shared" si="0"/>
        <v>0.7857142857142857</v>
      </c>
    </row>
    <row r="18" spans="1:12" x14ac:dyDescent="0.25">
      <c r="A18" s="5" t="s">
        <v>234</v>
      </c>
      <c r="B18" s="5" t="s">
        <v>109</v>
      </c>
      <c r="C18" s="5" t="s">
        <v>206</v>
      </c>
      <c r="D18" s="5" t="s">
        <v>28</v>
      </c>
      <c r="E18" s="5">
        <v>0.74707327078014307</v>
      </c>
      <c r="F18" s="5">
        <v>0.76553511074818648</v>
      </c>
      <c r="G18" s="5">
        <v>0.75618507210576336</v>
      </c>
      <c r="H18" s="5">
        <v>5833</v>
      </c>
      <c r="I18" s="5">
        <v>393</v>
      </c>
      <c r="J18" s="5">
        <v>4466</v>
      </c>
      <c r="K18" s="5">
        <v>975</v>
      </c>
      <c r="L18">
        <f t="shared" si="0"/>
        <v>0.76551251285567368</v>
      </c>
    </row>
    <row r="19" spans="1:12" x14ac:dyDescent="0.25">
      <c r="A19" s="6" t="s">
        <v>234</v>
      </c>
      <c r="B19" s="6" t="s">
        <v>114</v>
      </c>
      <c r="C19" s="6" t="s">
        <v>211</v>
      </c>
      <c r="D19" s="6" t="s">
        <v>28</v>
      </c>
      <c r="E19" s="6">
        <v>0.82049628044212364</v>
      </c>
      <c r="F19" s="6">
        <v>0.83565102065422026</v>
      </c>
      <c r="G19" s="6">
        <v>0.8279755995135466</v>
      </c>
      <c r="H19" s="6">
        <v>9905</v>
      </c>
      <c r="I19" s="6">
        <v>451</v>
      </c>
      <c r="J19" s="6">
        <v>8278</v>
      </c>
      <c r="K19" s="6">
        <v>1177</v>
      </c>
      <c r="L19">
        <f t="shared" si="0"/>
        <v>0.83565515848980421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C8A3-5C7C-4C73-8111-874B9917CA54}">
  <dimension ref="A1:L19"/>
  <sheetViews>
    <sheetView workbookViewId="0">
      <selection activeCell="I41" sqref="I41"/>
    </sheetView>
  </sheetViews>
  <sheetFormatPr baseColWidth="10" defaultRowHeight="15" x14ac:dyDescent="0.25"/>
  <cols>
    <col min="5" max="5" width="14.42578125" customWidth="1"/>
    <col min="6" max="6" width="14.140625" customWidth="1"/>
    <col min="7" max="7" width="15.42578125" customWidth="1"/>
    <col min="8" max="8" width="12.140625" customWidth="1"/>
    <col min="9" max="9" width="13.85546875" customWidth="1"/>
    <col min="10" max="10" width="13" customWidth="1"/>
    <col min="11" max="11" width="13.5703125" customWidth="1"/>
    <col min="12" max="12" width="15.8554687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258</v>
      </c>
      <c r="F1" s="7" t="s">
        <v>259</v>
      </c>
      <c r="G1" s="7" t="s">
        <v>260</v>
      </c>
      <c r="H1" s="7" t="s">
        <v>261</v>
      </c>
      <c r="I1" s="7" t="s">
        <v>255</v>
      </c>
      <c r="J1" s="7" t="s">
        <v>256</v>
      </c>
      <c r="K1" s="7" t="s">
        <v>257</v>
      </c>
      <c r="L1" s="8" t="s">
        <v>262</v>
      </c>
    </row>
    <row r="2" spans="1:12" x14ac:dyDescent="0.25">
      <c r="A2" s="5" t="s">
        <v>234</v>
      </c>
      <c r="B2" s="5" t="s">
        <v>29</v>
      </c>
      <c r="C2" s="5" t="s">
        <v>119</v>
      </c>
      <c r="D2" s="5" t="s">
        <v>28</v>
      </c>
      <c r="E2" s="5">
        <v>0.5694313912541662</v>
      </c>
      <c r="F2" s="5">
        <v>31</v>
      </c>
      <c r="G2" s="5">
        <v>0.45525187095012776</v>
      </c>
      <c r="H2" s="5">
        <v>0.77419354838709675</v>
      </c>
      <c r="I2" s="5">
        <v>6</v>
      </c>
      <c r="J2" s="5">
        <v>2</v>
      </c>
      <c r="K2" s="5">
        <v>24</v>
      </c>
      <c r="L2">
        <f>K2/(K2+J2+I2)</f>
        <v>0.75</v>
      </c>
    </row>
    <row r="3" spans="1:12" x14ac:dyDescent="0.25">
      <c r="A3" s="6" t="s">
        <v>234</v>
      </c>
      <c r="B3" s="6" t="s">
        <v>34</v>
      </c>
      <c r="C3" s="6" t="s">
        <v>125</v>
      </c>
      <c r="D3" s="6" t="s">
        <v>28</v>
      </c>
      <c r="E3" s="6">
        <v>0.57028455454951943</v>
      </c>
      <c r="F3" s="6">
        <v>33</v>
      </c>
      <c r="G3" s="6">
        <v>0.5616244395106873</v>
      </c>
      <c r="H3" s="6">
        <v>0.51515151515151514</v>
      </c>
      <c r="I3" s="6">
        <v>9</v>
      </c>
      <c r="J3" s="6">
        <v>5</v>
      </c>
      <c r="K3" s="6">
        <v>19</v>
      </c>
      <c r="L3">
        <f t="shared" ref="L3:L19" si="0">K3/(K3+J3+I3)</f>
        <v>0.5757575757575758</v>
      </c>
    </row>
    <row r="4" spans="1:12" x14ac:dyDescent="0.25">
      <c r="A4" s="5" t="s">
        <v>234</v>
      </c>
      <c r="B4" s="5" t="s">
        <v>39</v>
      </c>
      <c r="C4" s="5" t="s">
        <v>136</v>
      </c>
      <c r="D4" s="5" t="s">
        <v>28</v>
      </c>
      <c r="E4" s="5">
        <v>0.47638888888888886</v>
      </c>
      <c r="F4" s="5">
        <v>22.75</v>
      </c>
      <c r="G4" s="5">
        <v>0.64204248366013073</v>
      </c>
      <c r="H4" s="5">
        <v>0.60869565217391308</v>
      </c>
      <c r="I4" s="5">
        <v>9</v>
      </c>
      <c r="J4" s="5">
        <v>4</v>
      </c>
      <c r="K4" s="5">
        <v>10</v>
      </c>
      <c r="L4">
        <f t="shared" si="0"/>
        <v>0.43478260869565216</v>
      </c>
    </row>
    <row r="5" spans="1:12" x14ac:dyDescent="0.25">
      <c r="A5" s="6" t="s">
        <v>234</v>
      </c>
      <c r="B5" s="6" t="s">
        <v>44</v>
      </c>
      <c r="C5" s="6" t="s">
        <v>141</v>
      </c>
      <c r="D5" s="6" t="s">
        <v>28</v>
      </c>
      <c r="E5" s="6">
        <v>0.81299068973530164</v>
      </c>
      <c r="F5" s="6">
        <v>4565.5</v>
      </c>
      <c r="G5" s="6">
        <v>0.79714316560929122</v>
      </c>
      <c r="H5" s="6">
        <v>0.82935377875136906</v>
      </c>
      <c r="I5" s="6">
        <v>652</v>
      </c>
      <c r="J5" s="6">
        <v>127</v>
      </c>
      <c r="K5" s="6">
        <v>3787</v>
      </c>
      <c r="L5">
        <f t="shared" si="0"/>
        <v>0.82939115199299163</v>
      </c>
    </row>
    <row r="6" spans="1:12" x14ac:dyDescent="0.25">
      <c r="A6" s="5" t="s">
        <v>234</v>
      </c>
      <c r="B6" s="5" t="s">
        <v>49</v>
      </c>
      <c r="C6" s="5" t="s">
        <v>146</v>
      </c>
      <c r="D6" s="5" t="s">
        <v>28</v>
      </c>
      <c r="E6" s="5">
        <v>0.63188942141858651</v>
      </c>
      <c r="F6" s="5">
        <v>154.5</v>
      </c>
      <c r="G6" s="5">
        <v>0.63565001343002958</v>
      </c>
      <c r="H6" s="5">
        <v>0.60389610389610393</v>
      </c>
      <c r="I6" s="5">
        <v>34</v>
      </c>
      <c r="J6" s="5">
        <v>24</v>
      </c>
      <c r="K6" s="5">
        <v>97</v>
      </c>
      <c r="L6">
        <f t="shared" si="0"/>
        <v>0.62580645161290327</v>
      </c>
    </row>
    <row r="7" spans="1:12" x14ac:dyDescent="0.25">
      <c r="A7" s="6" t="s">
        <v>234</v>
      </c>
      <c r="B7" s="6" t="s">
        <v>54</v>
      </c>
      <c r="C7" s="6" t="s">
        <v>151</v>
      </c>
      <c r="D7" s="6" t="s">
        <v>28</v>
      </c>
      <c r="E7" s="6">
        <v>0.78212294470027244</v>
      </c>
      <c r="F7" s="6">
        <v>369.25</v>
      </c>
      <c r="G7" s="6">
        <v>0.74859210154091693</v>
      </c>
      <c r="H7" s="6">
        <v>0.85636856368563685</v>
      </c>
      <c r="I7" s="6">
        <v>40</v>
      </c>
      <c r="J7" s="6">
        <v>27</v>
      </c>
      <c r="K7" s="6">
        <v>303</v>
      </c>
      <c r="L7">
        <f t="shared" si="0"/>
        <v>0.81891891891891888</v>
      </c>
    </row>
    <row r="8" spans="1:12" x14ac:dyDescent="0.25">
      <c r="A8" s="5" t="s">
        <v>234</v>
      </c>
      <c r="B8" s="5" t="s">
        <v>59</v>
      </c>
      <c r="C8" s="5" t="s">
        <v>156</v>
      </c>
      <c r="D8" s="5" t="s">
        <v>28</v>
      </c>
      <c r="E8" s="5">
        <v>0.94170597148233215</v>
      </c>
      <c r="F8" s="5">
        <v>185.5</v>
      </c>
      <c r="G8" s="5">
        <v>0.9259166248554811</v>
      </c>
      <c r="H8" s="5">
        <v>0.97837837837837838</v>
      </c>
      <c r="I8" s="5">
        <v>1</v>
      </c>
      <c r="J8" s="5">
        <v>7</v>
      </c>
      <c r="K8" s="5">
        <v>178</v>
      </c>
      <c r="L8">
        <f t="shared" si="0"/>
        <v>0.956989247311828</v>
      </c>
    </row>
    <row r="9" spans="1:12" x14ac:dyDescent="0.25">
      <c r="A9" s="6" t="s">
        <v>234</v>
      </c>
      <c r="B9" s="6" t="s">
        <v>64</v>
      </c>
      <c r="C9" s="6" t="s">
        <v>161</v>
      </c>
      <c r="D9" s="6" t="s">
        <v>28</v>
      </c>
      <c r="E9" s="6">
        <v>0.61793211293322292</v>
      </c>
      <c r="F9" s="6">
        <v>447.5</v>
      </c>
      <c r="G9" s="6">
        <v>0.61211302824220282</v>
      </c>
      <c r="H9" s="6">
        <v>0.6026785714285714</v>
      </c>
      <c r="I9" s="6">
        <v>166</v>
      </c>
      <c r="J9" s="6">
        <v>2</v>
      </c>
      <c r="K9" s="6">
        <v>280</v>
      </c>
      <c r="L9">
        <f t="shared" si="0"/>
        <v>0.625</v>
      </c>
    </row>
    <row r="10" spans="1:12" x14ac:dyDescent="0.25">
      <c r="A10" s="5" t="s">
        <v>234</v>
      </c>
      <c r="B10" s="5" t="s">
        <v>69</v>
      </c>
      <c r="C10" s="5" t="s">
        <v>166</v>
      </c>
      <c r="D10" s="5" t="s">
        <v>28</v>
      </c>
      <c r="E10" s="5">
        <v>8.8461538461538453E-2</v>
      </c>
      <c r="F10" s="5">
        <v>8.5</v>
      </c>
      <c r="G10" s="5">
        <v>0.1875</v>
      </c>
      <c r="H10" s="5">
        <v>0.125</v>
      </c>
      <c r="I10" s="5">
        <v>3</v>
      </c>
      <c r="J10" s="5">
        <v>6</v>
      </c>
      <c r="K10" s="5">
        <v>1</v>
      </c>
      <c r="L10">
        <f t="shared" si="0"/>
        <v>0.1</v>
      </c>
    </row>
    <row r="11" spans="1:12" x14ac:dyDescent="0.25">
      <c r="A11" s="6" t="s">
        <v>234</v>
      </c>
      <c r="B11" s="6" t="s">
        <v>74</v>
      </c>
      <c r="C11" s="6" t="s">
        <v>171</v>
      </c>
      <c r="D11" s="6" t="s">
        <v>28</v>
      </c>
      <c r="E11" s="6">
        <v>0.69088768644153775</v>
      </c>
      <c r="F11" s="6">
        <v>169.25</v>
      </c>
      <c r="G11" s="6">
        <v>0.72819111832392391</v>
      </c>
      <c r="H11" s="6">
        <v>0.65680473372781067</v>
      </c>
      <c r="I11" s="6">
        <v>22</v>
      </c>
      <c r="J11" s="6">
        <v>36</v>
      </c>
      <c r="K11" s="6">
        <v>112</v>
      </c>
      <c r="L11">
        <f t="shared" si="0"/>
        <v>0.6588235294117647</v>
      </c>
    </row>
    <row r="12" spans="1:12" x14ac:dyDescent="0.25">
      <c r="A12" s="5" t="s">
        <v>234</v>
      </c>
      <c r="B12" s="5" t="s">
        <v>79</v>
      </c>
      <c r="C12" s="5" t="s">
        <v>176</v>
      </c>
      <c r="D12" s="5" t="s">
        <v>28</v>
      </c>
      <c r="E12" s="5">
        <v>0.79995918036063585</v>
      </c>
      <c r="F12" s="5">
        <v>1157.25</v>
      </c>
      <c r="G12" s="5">
        <v>0.77222801749398129</v>
      </c>
      <c r="H12" s="5">
        <v>0.83405358686257558</v>
      </c>
      <c r="I12" s="5">
        <v>83</v>
      </c>
      <c r="J12" s="5">
        <v>114</v>
      </c>
      <c r="K12" s="5">
        <v>960</v>
      </c>
      <c r="L12">
        <f t="shared" si="0"/>
        <v>0.82973206568712188</v>
      </c>
    </row>
    <row r="13" spans="1:12" x14ac:dyDescent="0.25">
      <c r="A13" s="6" t="s">
        <v>234</v>
      </c>
      <c r="B13" s="6" t="s">
        <v>84</v>
      </c>
      <c r="C13" s="6" t="s">
        <v>181</v>
      </c>
      <c r="D13" s="6" t="s">
        <v>28</v>
      </c>
      <c r="E13" s="6">
        <v>0.59540733333413665</v>
      </c>
      <c r="F13" s="6">
        <v>608.75</v>
      </c>
      <c r="G13" s="6">
        <v>0.59785045964387917</v>
      </c>
      <c r="H13" s="6">
        <v>0.64532019704433496</v>
      </c>
      <c r="I13" s="6">
        <v>87</v>
      </c>
      <c r="J13" s="6">
        <v>160</v>
      </c>
      <c r="K13" s="6">
        <v>362</v>
      </c>
      <c r="L13">
        <f t="shared" si="0"/>
        <v>0.59441707717569792</v>
      </c>
    </row>
    <row r="14" spans="1:12" x14ac:dyDescent="0.25">
      <c r="A14" s="5" t="s">
        <v>234</v>
      </c>
      <c r="B14" s="5" t="s">
        <v>89</v>
      </c>
      <c r="C14" s="5" t="s">
        <v>186</v>
      </c>
      <c r="D14" s="5" t="s">
        <v>28</v>
      </c>
      <c r="E14" s="5">
        <v>0.79829014234394258</v>
      </c>
      <c r="F14" s="5">
        <v>268.25</v>
      </c>
      <c r="G14" s="5">
        <v>0.78988682854985437</v>
      </c>
      <c r="H14" s="5">
        <v>0.82089552238805974</v>
      </c>
      <c r="I14" s="5">
        <v>22</v>
      </c>
      <c r="J14" s="5">
        <v>30</v>
      </c>
      <c r="K14" s="5">
        <v>217</v>
      </c>
      <c r="L14">
        <f t="shared" si="0"/>
        <v>0.80669144981412644</v>
      </c>
    </row>
    <row r="15" spans="1:12" x14ac:dyDescent="0.25">
      <c r="A15" s="6" t="s">
        <v>234</v>
      </c>
      <c r="B15" s="6" t="s">
        <v>94</v>
      </c>
      <c r="C15" s="6" t="s">
        <v>191</v>
      </c>
      <c r="D15" s="6" t="s">
        <v>28</v>
      </c>
      <c r="E15" s="6">
        <v>0.72432457705709707</v>
      </c>
      <c r="F15" s="6">
        <v>9110.5</v>
      </c>
      <c r="G15" s="6">
        <v>0.69867293829394916</v>
      </c>
      <c r="H15" s="6">
        <v>0.76114160263446762</v>
      </c>
      <c r="I15" s="6">
        <v>929</v>
      </c>
      <c r="J15" s="6">
        <v>1331</v>
      </c>
      <c r="K15" s="6">
        <v>6851</v>
      </c>
      <c r="L15">
        <f t="shared" si="0"/>
        <v>0.75194819449017669</v>
      </c>
    </row>
    <row r="16" spans="1:12" x14ac:dyDescent="0.25">
      <c r="A16" s="5" t="s">
        <v>234</v>
      </c>
      <c r="B16" s="5" t="s">
        <v>99</v>
      </c>
      <c r="C16" s="5" t="s">
        <v>196</v>
      </c>
      <c r="D16" s="5" t="s">
        <v>28</v>
      </c>
      <c r="E16" s="5">
        <v>0</v>
      </c>
      <c r="F16" s="5">
        <v>1.75</v>
      </c>
      <c r="G16" s="5">
        <v>0</v>
      </c>
      <c r="H16" s="5">
        <v>0</v>
      </c>
      <c r="I16" s="5">
        <v>2</v>
      </c>
      <c r="J16" s="5">
        <v>0</v>
      </c>
      <c r="K16" s="5">
        <v>0</v>
      </c>
      <c r="L16">
        <f t="shared" si="0"/>
        <v>0</v>
      </c>
    </row>
    <row r="17" spans="1:12" x14ac:dyDescent="0.25">
      <c r="A17" s="6" t="s">
        <v>234</v>
      </c>
      <c r="B17" s="6" t="s">
        <v>104</v>
      </c>
      <c r="C17" s="6" t="s">
        <v>201</v>
      </c>
      <c r="D17" s="6" t="s">
        <v>28</v>
      </c>
      <c r="E17" s="6">
        <v>0</v>
      </c>
      <c r="F17" s="6">
        <v>5.5</v>
      </c>
      <c r="G17" s="6">
        <v>0</v>
      </c>
      <c r="H17" s="6">
        <v>0</v>
      </c>
      <c r="I17" s="6">
        <v>3</v>
      </c>
      <c r="J17" s="6">
        <v>3</v>
      </c>
      <c r="K17" s="6">
        <v>0</v>
      </c>
      <c r="L17">
        <f t="shared" si="0"/>
        <v>0</v>
      </c>
    </row>
    <row r="18" spans="1:12" x14ac:dyDescent="0.25">
      <c r="A18" s="5" t="s">
        <v>234</v>
      </c>
      <c r="B18" s="5" t="s">
        <v>109</v>
      </c>
      <c r="C18" s="5" t="s">
        <v>206</v>
      </c>
      <c r="D18" s="5" t="s">
        <v>28</v>
      </c>
      <c r="E18" s="5">
        <v>0.57861321160260237</v>
      </c>
      <c r="F18" s="5">
        <v>5833.5</v>
      </c>
      <c r="G18" s="5">
        <v>0.57434164297596801</v>
      </c>
      <c r="H18" s="5">
        <v>0.58546202640150868</v>
      </c>
      <c r="I18" s="5">
        <v>1463</v>
      </c>
      <c r="J18" s="5">
        <v>970</v>
      </c>
      <c r="K18" s="5">
        <v>3401</v>
      </c>
      <c r="L18">
        <f t="shared" si="0"/>
        <v>0.58296194720603356</v>
      </c>
    </row>
    <row r="19" spans="1:12" x14ac:dyDescent="0.25">
      <c r="A19" s="6" t="s">
        <v>234</v>
      </c>
      <c r="B19" s="6" t="s">
        <v>114</v>
      </c>
      <c r="C19" s="6" t="s">
        <v>211</v>
      </c>
      <c r="D19" s="6" t="s">
        <v>28</v>
      </c>
      <c r="E19" s="6">
        <v>0.5143187055971864</v>
      </c>
      <c r="F19" s="6">
        <v>3845.25</v>
      </c>
      <c r="G19" s="6">
        <v>0.5143382988139239</v>
      </c>
      <c r="H19" s="6">
        <v>0.51404056162246492</v>
      </c>
      <c r="I19" s="6">
        <v>609</v>
      </c>
      <c r="J19" s="6">
        <v>1259</v>
      </c>
      <c r="K19" s="6">
        <v>1978</v>
      </c>
      <c r="L19">
        <f t="shared" si="0"/>
        <v>0.51430057202288093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CB74-2744-40F9-ABFD-947FEBE7C6D5}">
  <dimension ref="A1:AN21"/>
  <sheetViews>
    <sheetView topLeftCell="M1" workbookViewId="0">
      <selection activeCell="X2" sqref="X2:AA21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6.5703125" customWidth="1"/>
    <col min="21" max="21" width="15.7109375" customWidth="1"/>
    <col min="22" max="22" width="15.42578125" customWidth="1"/>
    <col min="23" max="23" width="15" customWidth="1"/>
    <col min="24" max="24" width="14.85546875" customWidth="1"/>
    <col min="25" max="25" width="11.5703125" customWidth="1"/>
    <col min="26" max="26" width="13.85546875" customWidth="1"/>
    <col min="27" max="27" width="13.5703125" customWidth="1"/>
    <col min="28" max="28" width="15.28515625" customWidth="1"/>
    <col min="29" max="29" width="12" customWidth="1"/>
    <col min="30" max="30" width="14.28515625" customWidth="1"/>
    <col min="31" max="31" width="14" customWidth="1"/>
    <col min="32" max="32" width="18.42578125" customWidth="1"/>
    <col min="33" max="33" width="20.5703125" customWidth="1"/>
    <col min="34" max="34" width="17.28515625" customWidth="1"/>
    <col min="35" max="35" width="19.5703125" customWidth="1"/>
    <col min="36" max="36" width="19.28515625" customWidth="1"/>
    <col min="37" max="37" width="23.5703125" customWidth="1"/>
    <col min="38" max="38" width="20.28515625" customWidth="1"/>
    <col min="39" max="39" width="22.5703125" customWidth="1"/>
    <col min="40" max="40" width="22.28515625" customWidth="1"/>
  </cols>
  <sheetData>
    <row r="1" spans="1:40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222</v>
      </c>
      <c r="U1" s="4" t="s">
        <v>223</v>
      </c>
      <c r="V1" s="4" t="s">
        <v>224</v>
      </c>
      <c r="W1" s="4" t="s">
        <v>225</v>
      </c>
      <c r="X1" s="4" t="s">
        <v>226</v>
      </c>
      <c r="Y1" s="4" t="s">
        <v>227</v>
      </c>
      <c r="Z1" s="4" t="s">
        <v>228</v>
      </c>
      <c r="AA1" s="4" t="s">
        <v>229</v>
      </c>
      <c r="AB1" s="4" t="s">
        <v>230</v>
      </c>
      <c r="AC1" s="4" t="s">
        <v>231</v>
      </c>
      <c r="AD1" s="4" t="s">
        <v>232</v>
      </c>
      <c r="AE1" s="4" t="s">
        <v>233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4" t="s">
        <v>27</v>
      </c>
    </row>
    <row r="2" spans="1:40" s="4" customFormat="1" x14ac:dyDescent="0.25">
      <c r="A2" s="4" t="s">
        <v>234</v>
      </c>
      <c r="B2" s="4" t="s">
        <v>29</v>
      </c>
      <c r="C2" s="4" t="s">
        <v>119</v>
      </c>
      <c r="D2" s="4" t="s">
        <v>120</v>
      </c>
      <c r="E2" s="4">
        <v>26.6357421875</v>
      </c>
      <c r="F2" s="4">
        <v>146</v>
      </c>
      <c r="G2" s="4">
        <v>110</v>
      </c>
      <c r="H2" s="4">
        <v>36</v>
      </c>
      <c r="I2" s="4">
        <v>0.57507507507507505</v>
      </c>
      <c r="J2" s="4">
        <v>0</v>
      </c>
      <c r="K2" s="4">
        <v>0</v>
      </c>
      <c r="L2" s="4">
        <v>0.39880952380952384</v>
      </c>
      <c r="M2" s="4">
        <v>0</v>
      </c>
      <c r="N2" s="4">
        <v>0</v>
      </c>
      <c r="O2" s="4">
        <v>0.31309523809523804</v>
      </c>
      <c r="P2" s="4">
        <v>0</v>
      </c>
      <c r="Q2" s="4">
        <v>0</v>
      </c>
      <c r="R2" s="4">
        <v>0.33941102756892227</v>
      </c>
      <c r="T2" s="4">
        <v>17</v>
      </c>
      <c r="U2" s="4">
        <v>6</v>
      </c>
      <c r="V2" s="4">
        <v>10</v>
      </c>
      <c r="W2" s="4">
        <v>5</v>
      </c>
      <c r="X2" s="4">
        <v>0.39880952380952384</v>
      </c>
      <c r="Y2" s="4">
        <v>0.31309523809523804</v>
      </c>
      <c r="Z2" s="4">
        <v>0.33941102756892227</v>
      </c>
      <c r="AA2" s="4">
        <v>14</v>
      </c>
      <c r="AB2" s="4">
        <v>0.63333765668485398</v>
      </c>
      <c r="AC2" s="4">
        <v>0.7420948616600791</v>
      </c>
      <c r="AD2" s="4">
        <v>0.67928586155918103</v>
      </c>
      <c r="AE2" s="4">
        <v>22</v>
      </c>
      <c r="AF2" s="4">
        <v>0.57507507507507505</v>
      </c>
      <c r="AG2" s="4">
        <v>0.51607359024718891</v>
      </c>
      <c r="AH2" s="4">
        <v>0.5275950498776586</v>
      </c>
      <c r="AI2" s="4">
        <v>0.50934844456405171</v>
      </c>
      <c r="AJ2" s="4">
        <v>36</v>
      </c>
      <c r="AK2" s="4">
        <v>0.54194567203465982</v>
      </c>
      <c r="AL2" s="4">
        <v>0.57507507507507505</v>
      </c>
      <c r="AM2" s="4">
        <v>0.54692571536429235</v>
      </c>
      <c r="AN2" s="4">
        <v>36</v>
      </c>
    </row>
    <row r="3" spans="1:40" s="4" customFormat="1" x14ac:dyDescent="0.25">
      <c r="A3" s="4" t="s">
        <v>234</v>
      </c>
      <c r="B3" s="4" t="s">
        <v>34</v>
      </c>
      <c r="C3" s="4" t="s">
        <v>125</v>
      </c>
      <c r="D3" s="4" t="s">
        <v>120</v>
      </c>
      <c r="E3" s="4">
        <v>64.374382495880127</v>
      </c>
      <c r="F3" s="4">
        <v>572</v>
      </c>
      <c r="G3" s="4">
        <v>429</v>
      </c>
      <c r="H3" s="4">
        <v>143</v>
      </c>
      <c r="I3" s="4">
        <v>0.63811188811188813</v>
      </c>
      <c r="J3" s="4">
        <v>0</v>
      </c>
      <c r="K3" s="4">
        <v>0</v>
      </c>
      <c r="L3" s="4">
        <v>0.4876994401889212</v>
      </c>
      <c r="M3" s="4">
        <v>0</v>
      </c>
      <c r="N3" s="4">
        <v>0</v>
      </c>
      <c r="O3" s="4">
        <v>0.30735294117647055</v>
      </c>
      <c r="P3" s="4">
        <v>0</v>
      </c>
      <c r="Q3" s="4">
        <v>0</v>
      </c>
      <c r="R3" s="4">
        <v>0.37324975110717068</v>
      </c>
      <c r="T3" s="4">
        <v>76</v>
      </c>
      <c r="U3" s="4">
        <v>17</v>
      </c>
      <c r="V3" s="4">
        <v>35</v>
      </c>
      <c r="W3" s="4">
        <v>16</v>
      </c>
      <c r="X3" s="4">
        <v>0.4876994401889212</v>
      </c>
      <c r="Y3" s="4">
        <v>0.30735294117647055</v>
      </c>
      <c r="Z3" s="4">
        <v>0.37324975110717068</v>
      </c>
      <c r="AA3" s="4">
        <v>51</v>
      </c>
      <c r="AB3" s="4">
        <v>0.68414435058710765</v>
      </c>
      <c r="AC3" s="4">
        <v>0.81895745675549314</v>
      </c>
      <c r="AD3" s="4">
        <v>0.74489776033204813</v>
      </c>
      <c r="AE3" s="4">
        <v>92</v>
      </c>
      <c r="AF3" s="4">
        <v>0.63811188811188813</v>
      </c>
      <c r="AG3" s="4">
        <v>0.58592189538801442</v>
      </c>
      <c r="AH3" s="4">
        <v>0.56315519896598198</v>
      </c>
      <c r="AI3" s="4">
        <v>0.55907375571960949</v>
      </c>
      <c r="AJ3" s="4">
        <v>143</v>
      </c>
      <c r="AK3" s="4">
        <v>0.61478698216009009</v>
      </c>
      <c r="AL3" s="4">
        <v>0.63811188811188813</v>
      </c>
      <c r="AM3" s="4">
        <v>0.61354546329225013</v>
      </c>
      <c r="AN3" s="4">
        <v>143</v>
      </c>
    </row>
    <row r="4" spans="1:40" s="4" customFormat="1" x14ac:dyDescent="0.25">
      <c r="A4" s="4" t="s">
        <v>234</v>
      </c>
      <c r="B4" s="4" t="s">
        <v>130</v>
      </c>
      <c r="C4" s="4" t="s">
        <v>131</v>
      </c>
      <c r="D4" s="4" t="s">
        <v>120</v>
      </c>
      <c r="E4" s="4">
        <v>29.181066036224365</v>
      </c>
      <c r="F4" s="4">
        <v>200</v>
      </c>
      <c r="G4" s="4">
        <v>150</v>
      </c>
      <c r="H4" s="4">
        <v>50</v>
      </c>
      <c r="I4" s="4">
        <v>0.70000000000000007</v>
      </c>
      <c r="J4" s="4">
        <v>0</v>
      </c>
      <c r="K4" s="4">
        <v>0</v>
      </c>
      <c r="L4" s="4">
        <v>0.2589285714285714</v>
      </c>
      <c r="M4" s="4">
        <v>0</v>
      </c>
      <c r="N4" s="4">
        <v>0</v>
      </c>
      <c r="O4" s="4">
        <v>0.13333333333333333</v>
      </c>
      <c r="P4" s="4">
        <v>0</v>
      </c>
      <c r="Q4" s="4">
        <v>0</v>
      </c>
      <c r="R4" s="4">
        <v>0.17588932806324112</v>
      </c>
      <c r="T4" s="4">
        <v>33</v>
      </c>
      <c r="U4" s="4">
        <v>2</v>
      </c>
      <c r="V4" s="4">
        <v>13</v>
      </c>
      <c r="W4" s="4">
        <v>2</v>
      </c>
      <c r="X4" s="4">
        <v>0.2589285714285714</v>
      </c>
      <c r="Y4" s="4">
        <v>0.13333333333333333</v>
      </c>
      <c r="Z4" s="4">
        <v>0.17588932806324112</v>
      </c>
      <c r="AA4" s="4">
        <v>16</v>
      </c>
      <c r="AB4" s="4">
        <v>0.71584717607973425</v>
      </c>
      <c r="AC4" s="4">
        <v>0.95</v>
      </c>
      <c r="AD4" s="4">
        <v>0.81485671191553544</v>
      </c>
      <c r="AE4" s="4">
        <v>34</v>
      </c>
      <c r="AF4" s="4">
        <v>0.70000000000000007</v>
      </c>
      <c r="AG4" s="4">
        <v>0.48738787375415282</v>
      </c>
      <c r="AH4" s="4">
        <v>0.54166666666666674</v>
      </c>
      <c r="AI4" s="4">
        <v>0.49537301998938821</v>
      </c>
      <c r="AJ4" s="4">
        <v>50</v>
      </c>
      <c r="AK4" s="4">
        <v>0.57537159468438548</v>
      </c>
      <c r="AL4" s="4">
        <v>0.70000000000000007</v>
      </c>
      <c r="AM4" s="4">
        <v>0.61911887771222807</v>
      </c>
      <c r="AN4" s="4">
        <v>50</v>
      </c>
    </row>
    <row r="5" spans="1:40" s="4" customFormat="1" x14ac:dyDescent="0.25">
      <c r="A5" s="4" t="s">
        <v>234</v>
      </c>
      <c r="B5" s="4" t="s">
        <v>39</v>
      </c>
      <c r="C5" s="4" t="s">
        <v>136</v>
      </c>
      <c r="D5" s="4" t="s">
        <v>120</v>
      </c>
      <c r="E5" s="4">
        <v>27.617494583129883</v>
      </c>
      <c r="F5" s="4">
        <v>179</v>
      </c>
      <c r="G5" s="4">
        <v>135</v>
      </c>
      <c r="H5" s="4">
        <v>44</v>
      </c>
      <c r="I5" s="4">
        <v>0.73194444444444451</v>
      </c>
      <c r="J5" s="4">
        <v>0</v>
      </c>
      <c r="K5" s="4">
        <v>0</v>
      </c>
      <c r="L5" s="4">
        <v>0.68039215686274512</v>
      </c>
      <c r="M5" s="4">
        <v>0</v>
      </c>
      <c r="N5" s="4">
        <v>0</v>
      </c>
      <c r="O5" s="4">
        <v>0.63725490196078438</v>
      </c>
      <c r="P5" s="4">
        <v>0</v>
      </c>
      <c r="Q5" s="4">
        <v>0</v>
      </c>
      <c r="R5" s="4">
        <v>0.64240926722992719</v>
      </c>
      <c r="T5" s="4">
        <v>22</v>
      </c>
      <c r="U5" s="4">
        <v>6</v>
      </c>
      <c r="V5" s="4">
        <v>6</v>
      </c>
      <c r="W5" s="4">
        <v>11</v>
      </c>
      <c r="X5" s="4">
        <v>0.68039215686274512</v>
      </c>
      <c r="Y5" s="4">
        <v>0.63725490196078438</v>
      </c>
      <c r="Z5" s="4">
        <v>0.64240926722992719</v>
      </c>
      <c r="AA5" s="4">
        <v>17</v>
      </c>
      <c r="AB5" s="4">
        <v>0.78388510576644455</v>
      </c>
      <c r="AC5" s="4">
        <v>0.79265873015873023</v>
      </c>
      <c r="AD5" s="4">
        <v>0.78144864503178324</v>
      </c>
      <c r="AE5" s="4">
        <v>27</v>
      </c>
      <c r="AF5" s="4">
        <v>0.73194444444444451</v>
      </c>
      <c r="AG5" s="4">
        <v>0.73213863131459478</v>
      </c>
      <c r="AH5" s="4">
        <v>0.71495681605975725</v>
      </c>
      <c r="AI5" s="4">
        <v>0.71192895613085527</v>
      </c>
      <c r="AJ5" s="4">
        <v>44</v>
      </c>
      <c r="AK5" s="4">
        <v>0.7446871948012922</v>
      </c>
      <c r="AL5" s="4">
        <v>0.73194444444444451</v>
      </c>
      <c r="AM5" s="4">
        <v>0.72779331622470833</v>
      </c>
      <c r="AN5" s="4">
        <v>44</v>
      </c>
    </row>
    <row r="6" spans="1:40" s="4" customFormat="1" x14ac:dyDescent="0.25">
      <c r="A6" s="4" t="s">
        <v>234</v>
      </c>
      <c r="B6" s="4" t="s">
        <v>44</v>
      </c>
      <c r="C6" s="4" t="s">
        <v>141</v>
      </c>
      <c r="D6" s="4" t="s">
        <v>120</v>
      </c>
      <c r="E6" s="4">
        <v>818.90921640396107</v>
      </c>
      <c r="F6" s="4">
        <v>8424</v>
      </c>
      <c r="G6" s="4">
        <v>6318</v>
      </c>
      <c r="H6" s="4">
        <v>2106</v>
      </c>
      <c r="I6" s="4">
        <v>0.87511870845204176</v>
      </c>
      <c r="J6" s="4">
        <v>0</v>
      </c>
      <c r="K6" s="4">
        <v>0</v>
      </c>
      <c r="L6" s="4">
        <v>0.67650249181468758</v>
      </c>
      <c r="M6" s="4">
        <v>0</v>
      </c>
      <c r="N6" s="4">
        <v>0</v>
      </c>
      <c r="O6" s="4">
        <v>0.6057393127705627</v>
      </c>
      <c r="P6" s="4">
        <v>0</v>
      </c>
      <c r="Q6" s="4">
        <v>0</v>
      </c>
      <c r="R6" s="4">
        <v>0.63870476904625983</v>
      </c>
      <c r="T6" s="4">
        <v>1610</v>
      </c>
      <c r="U6" s="4">
        <v>112</v>
      </c>
      <c r="V6" s="4">
        <v>152</v>
      </c>
      <c r="W6" s="4">
        <v>233</v>
      </c>
      <c r="X6" s="4">
        <v>0.67650249181468758</v>
      </c>
      <c r="Y6" s="4">
        <v>0.6057393127705627</v>
      </c>
      <c r="Z6" s="4">
        <v>0.63870476904625983</v>
      </c>
      <c r="AA6" s="4">
        <v>384</v>
      </c>
      <c r="AB6" s="4">
        <v>0.91405621959984706</v>
      </c>
      <c r="AC6" s="4">
        <v>0.93524152691929519</v>
      </c>
      <c r="AD6" s="4">
        <v>0.92450185366784854</v>
      </c>
      <c r="AE6" s="4">
        <v>1722</v>
      </c>
      <c r="AF6" s="4">
        <v>0.87511870845204176</v>
      </c>
      <c r="AG6" s="4">
        <v>0.79527935570726727</v>
      </c>
      <c r="AH6" s="4">
        <v>0.77049041984492894</v>
      </c>
      <c r="AI6" s="4">
        <v>0.78160331135705419</v>
      </c>
      <c r="AJ6" s="4">
        <v>2106</v>
      </c>
      <c r="AK6" s="4">
        <v>0.87071646627418542</v>
      </c>
      <c r="AL6" s="4">
        <v>0.87511870845204176</v>
      </c>
      <c r="AM6" s="4">
        <v>0.87235625704688458</v>
      </c>
      <c r="AN6" s="4">
        <v>2106</v>
      </c>
    </row>
    <row r="7" spans="1:40" s="4" customFormat="1" x14ac:dyDescent="0.25">
      <c r="A7" s="4" t="s">
        <v>234</v>
      </c>
      <c r="B7" s="4" t="s">
        <v>49</v>
      </c>
      <c r="C7" s="4" t="s">
        <v>146</v>
      </c>
      <c r="D7" s="4" t="s">
        <v>120</v>
      </c>
      <c r="E7" s="4">
        <v>87.196834087371826</v>
      </c>
      <c r="F7" s="4">
        <v>808</v>
      </c>
      <c r="G7" s="4">
        <v>606</v>
      </c>
      <c r="H7" s="4">
        <v>202</v>
      </c>
      <c r="I7" s="4">
        <v>0.79826732673267342</v>
      </c>
      <c r="J7" s="4">
        <v>0</v>
      </c>
      <c r="K7" s="4">
        <v>0</v>
      </c>
      <c r="L7" s="4">
        <v>0.75159385947365442</v>
      </c>
      <c r="M7" s="4">
        <v>0</v>
      </c>
      <c r="N7" s="4">
        <v>0</v>
      </c>
      <c r="O7" s="4">
        <v>0.76269363166953519</v>
      </c>
      <c r="P7" s="4">
        <v>0</v>
      </c>
      <c r="Q7" s="4">
        <v>0</v>
      </c>
      <c r="R7" s="4">
        <v>0.75695239615867371</v>
      </c>
      <c r="T7" s="4">
        <v>98</v>
      </c>
      <c r="U7" s="4">
        <v>21</v>
      </c>
      <c r="V7" s="4">
        <v>20</v>
      </c>
      <c r="W7" s="4">
        <v>64</v>
      </c>
      <c r="X7" s="4">
        <v>0.75159385947365442</v>
      </c>
      <c r="Y7" s="4">
        <v>0.76269363166953519</v>
      </c>
      <c r="Z7" s="4">
        <v>0.75695239615867371</v>
      </c>
      <c r="AA7" s="4">
        <v>84</v>
      </c>
      <c r="AB7" s="4">
        <v>0.83209386521406981</v>
      </c>
      <c r="AC7" s="4">
        <v>0.82315553339980063</v>
      </c>
      <c r="AD7" s="4">
        <v>0.8275159048432843</v>
      </c>
      <c r="AE7" s="4">
        <v>118</v>
      </c>
      <c r="AF7" s="4">
        <v>0.79826732673267342</v>
      </c>
      <c r="AG7" s="4">
        <v>0.79184386234386217</v>
      </c>
      <c r="AH7" s="4">
        <v>0.79292458253466791</v>
      </c>
      <c r="AI7" s="4">
        <v>0.79223415050097912</v>
      </c>
      <c r="AJ7" s="4">
        <v>202</v>
      </c>
      <c r="AK7" s="4">
        <v>0.79891210843556448</v>
      </c>
      <c r="AL7" s="4">
        <v>0.79826732673267342</v>
      </c>
      <c r="AM7" s="4">
        <v>0.79844687874863041</v>
      </c>
      <c r="AN7" s="4">
        <v>202</v>
      </c>
    </row>
    <row r="8" spans="1:40" s="4" customFormat="1" x14ac:dyDescent="0.25">
      <c r="A8" s="4" t="s">
        <v>234</v>
      </c>
      <c r="B8" s="4" t="s">
        <v>54</v>
      </c>
      <c r="C8" s="4" t="s">
        <v>151</v>
      </c>
      <c r="D8" s="4" t="s">
        <v>120</v>
      </c>
      <c r="E8" s="4">
        <v>92.569974184036269</v>
      </c>
      <c r="F8" s="4">
        <v>857</v>
      </c>
      <c r="G8" s="4">
        <v>643</v>
      </c>
      <c r="H8" s="4">
        <v>214</v>
      </c>
      <c r="I8" s="4">
        <v>0.79229515322755917</v>
      </c>
      <c r="J8" s="4">
        <v>0</v>
      </c>
      <c r="K8" s="4">
        <v>0</v>
      </c>
      <c r="L8" s="4">
        <v>0.75535321821036105</v>
      </c>
      <c r="M8" s="4">
        <v>0</v>
      </c>
      <c r="N8" s="4">
        <v>0</v>
      </c>
      <c r="O8" s="4">
        <v>0.771505376344086</v>
      </c>
      <c r="P8" s="4">
        <v>0</v>
      </c>
      <c r="Q8" s="4">
        <v>0</v>
      </c>
      <c r="R8" s="4">
        <v>0.76299958778037125</v>
      </c>
      <c r="T8" s="4">
        <v>98</v>
      </c>
      <c r="U8" s="4">
        <v>23</v>
      </c>
      <c r="V8" s="4">
        <v>21</v>
      </c>
      <c r="W8" s="4">
        <v>72</v>
      </c>
      <c r="X8" s="4">
        <v>0.75535321821036105</v>
      </c>
      <c r="Y8" s="4">
        <v>0.771505376344086</v>
      </c>
      <c r="Z8" s="4">
        <v>0.76299958778037125</v>
      </c>
      <c r="AA8" s="4">
        <v>93</v>
      </c>
      <c r="AB8" s="4">
        <v>0.82240328601693602</v>
      </c>
      <c r="AC8" s="4">
        <v>0.80820688253624162</v>
      </c>
      <c r="AD8" s="4">
        <v>0.81500755385071033</v>
      </c>
      <c r="AE8" s="4">
        <v>121</v>
      </c>
      <c r="AF8" s="4">
        <v>0.79229515322755917</v>
      </c>
      <c r="AG8" s="4">
        <v>0.78887825211364859</v>
      </c>
      <c r="AH8" s="4">
        <v>0.78985612944016392</v>
      </c>
      <c r="AI8" s="4">
        <v>0.78900357081554084</v>
      </c>
      <c r="AJ8" s="4">
        <v>214</v>
      </c>
      <c r="AK8" s="4">
        <v>0.79328758896896634</v>
      </c>
      <c r="AL8" s="4">
        <v>0.79229515322755917</v>
      </c>
      <c r="AM8" s="4">
        <v>0.79243641636857398</v>
      </c>
      <c r="AN8" s="4">
        <v>214</v>
      </c>
    </row>
    <row r="9" spans="1:40" s="4" customFormat="1" x14ac:dyDescent="0.25">
      <c r="A9" s="4" t="s">
        <v>234</v>
      </c>
      <c r="B9" s="4" t="s">
        <v>59</v>
      </c>
      <c r="C9" s="4" t="s">
        <v>156</v>
      </c>
      <c r="D9" s="4" t="s">
        <v>120</v>
      </c>
      <c r="E9" s="4">
        <v>20.409731149673462</v>
      </c>
      <c r="F9" s="4">
        <v>109</v>
      </c>
      <c r="G9" s="4">
        <v>82</v>
      </c>
      <c r="H9" s="4">
        <v>27</v>
      </c>
      <c r="I9" s="4">
        <v>0.79001322751322756</v>
      </c>
      <c r="J9" s="4">
        <v>0</v>
      </c>
      <c r="K9" s="4">
        <v>0</v>
      </c>
      <c r="L9" s="4">
        <v>0.82302631578947372</v>
      </c>
      <c r="M9" s="4">
        <v>0</v>
      </c>
      <c r="N9" s="4">
        <v>0</v>
      </c>
      <c r="O9" s="4">
        <v>0.86029411764705876</v>
      </c>
      <c r="P9" s="4">
        <v>0</v>
      </c>
      <c r="Q9" s="4">
        <v>0</v>
      </c>
      <c r="R9" s="4">
        <v>0.83793482477693004</v>
      </c>
      <c r="T9" s="4">
        <v>6</v>
      </c>
      <c r="U9" s="4">
        <v>3</v>
      </c>
      <c r="V9" s="4">
        <v>3</v>
      </c>
      <c r="W9" s="4">
        <v>15</v>
      </c>
      <c r="X9" s="4">
        <v>0.82302631578947372</v>
      </c>
      <c r="Y9" s="4">
        <v>0.86029411764705876</v>
      </c>
      <c r="Z9" s="4">
        <v>0.83793482477693004</v>
      </c>
      <c r="AA9" s="4">
        <v>17</v>
      </c>
      <c r="AB9" s="4">
        <v>0.75068681318681318</v>
      </c>
      <c r="AC9" s="4">
        <v>0.65833333333333333</v>
      </c>
      <c r="AD9" s="4">
        <v>0.69261508951406658</v>
      </c>
      <c r="AE9" s="4">
        <v>10</v>
      </c>
      <c r="AF9" s="4">
        <v>0.79001322751322756</v>
      </c>
      <c r="AG9" s="4">
        <v>0.78685656448814334</v>
      </c>
      <c r="AH9" s="4">
        <v>0.75931372549019605</v>
      </c>
      <c r="AI9" s="4">
        <v>0.7652749571454982</v>
      </c>
      <c r="AJ9" s="4">
        <v>27</v>
      </c>
      <c r="AK9" s="4">
        <v>0.79788547222757744</v>
      </c>
      <c r="AL9" s="4">
        <v>0.79001322751322756</v>
      </c>
      <c r="AM9" s="4">
        <v>0.78731703680384535</v>
      </c>
      <c r="AN9" s="4">
        <v>27</v>
      </c>
    </row>
    <row r="10" spans="1:40" s="4" customFormat="1" x14ac:dyDescent="0.25">
      <c r="A10" s="4" t="s">
        <v>234</v>
      </c>
      <c r="B10" s="4" t="s">
        <v>64</v>
      </c>
      <c r="C10" s="4" t="s">
        <v>161</v>
      </c>
      <c r="D10" s="4" t="s">
        <v>120</v>
      </c>
      <c r="E10" s="4">
        <v>167.72454261779785</v>
      </c>
      <c r="F10" s="4">
        <v>1649</v>
      </c>
      <c r="G10" s="4">
        <v>1237</v>
      </c>
      <c r="H10" s="4">
        <v>412</v>
      </c>
      <c r="I10" s="4">
        <v>0.9690739674181339</v>
      </c>
      <c r="J10" s="4">
        <v>0</v>
      </c>
      <c r="K10" s="4">
        <v>0</v>
      </c>
      <c r="L10" s="4">
        <v>0.36607142857142849</v>
      </c>
      <c r="M10" s="4">
        <v>0</v>
      </c>
      <c r="N10" s="4">
        <v>0</v>
      </c>
      <c r="O10" s="4">
        <v>0.18409090909090908</v>
      </c>
      <c r="P10" s="4">
        <v>0</v>
      </c>
      <c r="Q10" s="4">
        <v>0</v>
      </c>
      <c r="R10" s="4">
        <v>0.23318713450292394</v>
      </c>
      <c r="T10" s="4">
        <v>398</v>
      </c>
      <c r="U10" s="4">
        <v>4</v>
      </c>
      <c r="V10" s="4">
        <v>9</v>
      </c>
      <c r="W10" s="4">
        <v>2</v>
      </c>
      <c r="X10" s="4">
        <v>0.36607142857142849</v>
      </c>
      <c r="Y10" s="4">
        <v>0.18409090909090908</v>
      </c>
      <c r="Z10" s="4">
        <v>0.23318713450292394</v>
      </c>
      <c r="AA10" s="4">
        <v>11</v>
      </c>
      <c r="AB10" s="4">
        <v>0.9784627446651375</v>
      </c>
      <c r="AC10" s="4">
        <v>0.99003424275133067</v>
      </c>
      <c r="AD10" s="4">
        <v>0.98420902963727963</v>
      </c>
      <c r="AE10" s="4">
        <v>401</v>
      </c>
      <c r="AF10" s="4">
        <v>0.9690739674181339</v>
      </c>
      <c r="AG10" s="4">
        <v>0.67226708661828316</v>
      </c>
      <c r="AH10" s="4">
        <v>0.58706257592111988</v>
      </c>
      <c r="AI10" s="4">
        <v>0.60869808207010179</v>
      </c>
      <c r="AJ10" s="4">
        <v>412</v>
      </c>
      <c r="AK10" s="4">
        <v>0.9624137549891626</v>
      </c>
      <c r="AL10" s="4">
        <v>0.9690739674181339</v>
      </c>
      <c r="AM10" s="4">
        <v>0.96466795489246426</v>
      </c>
      <c r="AN10" s="4">
        <v>412</v>
      </c>
    </row>
    <row r="11" spans="1:40" s="4" customFormat="1" x14ac:dyDescent="0.25">
      <c r="A11" s="4" t="s">
        <v>234</v>
      </c>
      <c r="B11" s="4" t="s">
        <v>69</v>
      </c>
      <c r="C11" s="4" t="s">
        <v>166</v>
      </c>
      <c r="D11" s="4" t="s">
        <v>120</v>
      </c>
      <c r="E11" s="4">
        <v>64.803543567657471</v>
      </c>
      <c r="F11" s="4">
        <v>556</v>
      </c>
      <c r="G11" s="4">
        <v>417</v>
      </c>
      <c r="H11" s="4">
        <v>139</v>
      </c>
      <c r="I11" s="4">
        <v>0.94244604316546754</v>
      </c>
      <c r="J11" s="4">
        <v>0</v>
      </c>
      <c r="K11" s="4">
        <v>0</v>
      </c>
      <c r="L11" s="4">
        <v>0.96693905602644192</v>
      </c>
      <c r="M11" s="4">
        <v>0</v>
      </c>
      <c r="N11" s="4">
        <v>0</v>
      </c>
      <c r="O11" s="4">
        <v>0.97042557180352451</v>
      </c>
      <c r="P11" s="4">
        <v>0</v>
      </c>
      <c r="Q11" s="4">
        <v>0</v>
      </c>
      <c r="R11" s="4">
        <v>0.96840317597999825</v>
      </c>
      <c r="T11" s="4">
        <v>8</v>
      </c>
      <c r="U11" s="4">
        <v>4</v>
      </c>
      <c r="V11" s="4">
        <v>4</v>
      </c>
      <c r="W11" s="4">
        <v>123</v>
      </c>
      <c r="X11" s="4">
        <v>0.96693905602644192</v>
      </c>
      <c r="Y11" s="4">
        <v>0.97042557180352451</v>
      </c>
      <c r="Z11" s="4">
        <v>0.96840317597999825</v>
      </c>
      <c r="AA11" s="4">
        <v>126</v>
      </c>
      <c r="AB11" s="4">
        <v>0.72059884559884568</v>
      </c>
      <c r="AC11" s="4">
        <v>0.66185897435897445</v>
      </c>
      <c r="AD11" s="4">
        <v>0.66884057971014499</v>
      </c>
      <c r="AE11" s="4">
        <v>13</v>
      </c>
      <c r="AF11" s="4">
        <v>0.94244604316546754</v>
      </c>
      <c r="AG11" s="4">
        <v>0.8437689508126438</v>
      </c>
      <c r="AH11" s="4">
        <v>0.81614227308124954</v>
      </c>
      <c r="AI11" s="4">
        <v>0.81862187784507157</v>
      </c>
      <c r="AJ11" s="4">
        <v>139</v>
      </c>
      <c r="AK11" s="4">
        <v>0.94525344171030168</v>
      </c>
      <c r="AL11" s="4">
        <v>0.94244604316546754</v>
      </c>
      <c r="AM11" s="4">
        <v>0.94155383421171557</v>
      </c>
      <c r="AN11" s="4">
        <v>139</v>
      </c>
    </row>
    <row r="12" spans="1:40" s="4" customFormat="1" x14ac:dyDescent="0.25">
      <c r="A12" s="4" t="s">
        <v>234</v>
      </c>
      <c r="B12" s="4" t="s">
        <v>74</v>
      </c>
      <c r="C12" s="4" t="s">
        <v>171</v>
      </c>
      <c r="D12" s="4" t="s">
        <v>120</v>
      </c>
      <c r="E12" s="4">
        <v>106.8144223690033</v>
      </c>
      <c r="F12" s="4">
        <v>1008</v>
      </c>
      <c r="G12" s="4">
        <v>756</v>
      </c>
      <c r="H12" s="4">
        <v>252</v>
      </c>
      <c r="I12" s="4">
        <v>0.7867063492063493</v>
      </c>
      <c r="J12" s="4">
        <v>0</v>
      </c>
      <c r="K12" s="4">
        <v>0</v>
      </c>
      <c r="L12" s="4">
        <v>0.83362968768431311</v>
      </c>
      <c r="M12" s="4">
        <v>0</v>
      </c>
      <c r="N12" s="4">
        <v>0</v>
      </c>
      <c r="O12" s="4">
        <v>0.8774674115456238</v>
      </c>
      <c r="P12" s="4">
        <v>0</v>
      </c>
      <c r="Q12" s="4">
        <v>0</v>
      </c>
      <c r="R12" s="4">
        <v>0.85378125391149617</v>
      </c>
      <c r="T12" s="4">
        <v>41</v>
      </c>
      <c r="U12" s="4">
        <v>32</v>
      </c>
      <c r="V12" s="4">
        <v>22</v>
      </c>
      <c r="W12" s="4">
        <v>158</v>
      </c>
      <c r="X12" s="4">
        <v>0.83362968768431311</v>
      </c>
      <c r="Y12" s="4">
        <v>0.8774674115456238</v>
      </c>
      <c r="Z12" s="4">
        <v>0.85378125391149617</v>
      </c>
      <c r="AA12" s="4">
        <v>180</v>
      </c>
      <c r="AB12" s="4">
        <v>0.66068187430810454</v>
      </c>
      <c r="AC12" s="4">
        <v>0.56211948249619481</v>
      </c>
      <c r="AD12" s="4">
        <v>0.60012746347681145</v>
      </c>
      <c r="AE12" s="4">
        <v>72</v>
      </c>
      <c r="AF12" s="4">
        <v>0.7867063492063493</v>
      </c>
      <c r="AG12" s="4">
        <v>0.74715578099620883</v>
      </c>
      <c r="AH12" s="4">
        <v>0.71979344702090942</v>
      </c>
      <c r="AI12" s="4">
        <v>0.72695435869415381</v>
      </c>
      <c r="AJ12" s="4">
        <v>252</v>
      </c>
      <c r="AK12" s="4">
        <v>0.78389768698772366</v>
      </c>
      <c r="AL12" s="4">
        <v>0.7867063492063493</v>
      </c>
      <c r="AM12" s="4">
        <v>0.78080584499205719</v>
      </c>
      <c r="AN12" s="4">
        <v>252</v>
      </c>
    </row>
    <row r="13" spans="1:40" s="4" customFormat="1" x14ac:dyDescent="0.25">
      <c r="A13" s="4" t="s">
        <v>234</v>
      </c>
      <c r="B13" s="4" t="s">
        <v>79</v>
      </c>
      <c r="C13" s="4" t="s">
        <v>176</v>
      </c>
      <c r="D13" s="4" t="s">
        <v>120</v>
      </c>
      <c r="E13" s="4">
        <v>282.53194832801819</v>
      </c>
      <c r="F13" s="4">
        <v>2847</v>
      </c>
      <c r="G13" s="4">
        <v>2136</v>
      </c>
      <c r="H13" s="4">
        <v>711</v>
      </c>
      <c r="I13" s="4">
        <v>0.73480834874128853</v>
      </c>
      <c r="J13" s="4">
        <v>0</v>
      </c>
      <c r="K13" s="4">
        <v>0</v>
      </c>
      <c r="L13" s="4">
        <v>0.77227177010232539</v>
      </c>
      <c r="M13" s="4">
        <v>0</v>
      </c>
      <c r="N13" s="4">
        <v>0</v>
      </c>
      <c r="O13" s="4">
        <v>0.79499241069008519</v>
      </c>
      <c r="P13" s="4">
        <v>0</v>
      </c>
      <c r="Q13" s="4">
        <v>0</v>
      </c>
      <c r="R13" s="4">
        <v>0.78333445283209591</v>
      </c>
      <c r="T13" s="4">
        <v>182</v>
      </c>
      <c r="U13" s="4">
        <v>101</v>
      </c>
      <c r="V13" s="4">
        <v>88</v>
      </c>
      <c r="W13" s="4">
        <v>341</v>
      </c>
      <c r="X13" s="4">
        <v>0.77227177010232539</v>
      </c>
      <c r="Y13" s="4">
        <v>0.79499241069008519</v>
      </c>
      <c r="Z13" s="4">
        <v>0.78333445283209591</v>
      </c>
      <c r="AA13" s="4">
        <v>429</v>
      </c>
      <c r="AB13" s="4">
        <v>0.67400008242696385</v>
      </c>
      <c r="AC13" s="4">
        <v>0.64331942460466629</v>
      </c>
      <c r="AD13" s="4">
        <v>0.65799904718531521</v>
      </c>
      <c r="AE13" s="4">
        <v>282</v>
      </c>
      <c r="AF13" s="4">
        <v>0.73480834874128853</v>
      </c>
      <c r="AG13" s="4">
        <v>0.72313592626464462</v>
      </c>
      <c r="AH13" s="4">
        <v>0.71915591764737574</v>
      </c>
      <c r="AI13" s="4">
        <v>0.72066675000870561</v>
      </c>
      <c r="AJ13" s="4">
        <v>711</v>
      </c>
      <c r="AK13" s="4">
        <v>0.73326276543852864</v>
      </c>
      <c r="AL13" s="4">
        <v>0.73480834874128853</v>
      </c>
      <c r="AM13" s="4">
        <v>0.73359395107823233</v>
      </c>
      <c r="AN13" s="4">
        <v>711</v>
      </c>
    </row>
    <row r="14" spans="1:40" s="4" customFormat="1" x14ac:dyDescent="0.25">
      <c r="A14" s="4" t="s">
        <v>234</v>
      </c>
      <c r="B14" s="4" t="s">
        <v>84</v>
      </c>
      <c r="C14" s="4" t="s">
        <v>181</v>
      </c>
      <c r="D14" s="4" t="s">
        <v>120</v>
      </c>
      <c r="E14" s="4">
        <v>476.05123782157898</v>
      </c>
      <c r="F14" s="4">
        <v>4859</v>
      </c>
      <c r="G14" s="4">
        <v>3645</v>
      </c>
      <c r="H14" s="4">
        <v>1214</v>
      </c>
      <c r="I14" s="4">
        <v>0.73225079829967255</v>
      </c>
      <c r="J14" s="4">
        <v>0</v>
      </c>
      <c r="K14" s="4">
        <v>0</v>
      </c>
      <c r="L14" s="4">
        <v>0.7966501715525719</v>
      </c>
      <c r="M14" s="4">
        <v>0</v>
      </c>
      <c r="N14" s="4">
        <v>0</v>
      </c>
      <c r="O14" s="4">
        <v>0.82114174957157482</v>
      </c>
      <c r="P14" s="4">
        <v>0</v>
      </c>
      <c r="Q14" s="4">
        <v>0</v>
      </c>
      <c r="R14" s="4">
        <v>0.80868909010688339</v>
      </c>
      <c r="T14" s="4">
        <v>202</v>
      </c>
      <c r="U14" s="4">
        <v>176</v>
      </c>
      <c r="V14" s="4">
        <v>150</v>
      </c>
      <c r="W14" s="4">
        <v>688</v>
      </c>
      <c r="X14" s="4">
        <v>0.7966501715525719</v>
      </c>
      <c r="Y14" s="4">
        <v>0.82114174957157482</v>
      </c>
      <c r="Z14" s="4">
        <v>0.80868909010688339</v>
      </c>
      <c r="AA14" s="4">
        <v>837</v>
      </c>
      <c r="AB14" s="4">
        <v>0.57445478489106838</v>
      </c>
      <c r="AC14" s="4">
        <v>0.53511080235218156</v>
      </c>
      <c r="AD14" s="4">
        <v>0.55399620093624258</v>
      </c>
      <c r="AE14" s="4">
        <v>377</v>
      </c>
      <c r="AF14" s="4">
        <v>0.73225079829967255</v>
      </c>
      <c r="AG14" s="4">
        <v>0.68555247822182008</v>
      </c>
      <c r="AH14" s="4">
        <v>0.67812627596187824</v>
      </c>
      <c r="AI14" s="4">
        <v>0.68134264552156298</v>
      </c>
      <c r="AJ14" s="4">
        <v>1214</v>
      </c>
      <c r="AK14" s="4">
        <v>0.72759879719607667</v>
      </c>
      <c r="AL14" s="4">
        <v>0.73225079829967255</v>
      </c>
      <c r="AM14" s="4">
        <v>0.7295377568756477</v>
      </c>
      <c r="AN14" s="4">
        <v>1214</v>
      </c>
    </row>
    <row r="15" spans="1:40" s="4" customFormat="1" x14ac:dyDescent="0.25">
      <c r="A15" s="4" t="s">
        <v>234</v>
      </c>
      <c r="B15" s="4" t="s">
        <v>89</v>
      </c>
      <c r="C15" s="4" t="s">
        <v>186</v>
      </c>
      <c r="D15" s="4" t="s">
        <v>120</v>
      </c>
      <c r="E15" s="4">
        <v>65.657783508300781</v>
      </c>
      <c r="F15" s="4">
        <v>587</v>
      </c>
      <c r="G15" s="4">
        <v>441</v>
      </c>
      <c r="H15" s="4">
        <v>146</v>
      </c>
      <c r="I15" s="4">
        <v>0.74608610567514688</v>
      </c>
      <c r="J15" s="4">
        <v>0</v>
      </c>
      <c r="K15" s="4">
        <v>0</v>
      </c>
      <c r="L15" s="4">
        <v>0.77693299724095322</v>
      </c>
      <c r="M15" s="4">
        <v>0</v>
      </c>
      <c r="N15" s="4">
        <v>0</v>
      </c>
      <c r="O15" s="4">
        <v>0.80832027168234066</v>
      </c>
      <c r="P15" s="4">
        <v>0</v>
      </c>
      <c r="Q15" s="4">
        <v>0</v>
      </c>
      <c r="R15" s="4">
        <v>0.79101559303496682</v>
      </c>
      <c r="T15" s="4">
        <v>39</v>
      </c>
      <c r="U15" s="4">
        <v>21</v>
      </c>
      <c r="V15" s="4">
        <v>17</v>
      </c>
      <c r="W15" s="4">
        <v>71</v>
      </c>
      <c r="X15" s="4">
        <v>0.77693299724095322</v>
      </c>
      <c r="Y15" s="4">
        <v>0.80832027168234066</v>
      </c>
      <c r="Z15" s="4">
        <v>0.79101559303496682</v>
      </c>
      <c r="AA15" s="4">
        <v>87</v>
      </c>
      <c r="AB15" s="4">
        <v>0.70241555924695465</v>
      </c>
      <c r="AC15" s="4">
        <v>0.65402542372881356</v>
      </c>
      <c r="AD15" s="4">
        <v>0.67387788919977254</v>
      </c>
      <c r="AE15" s="4">
        <v>59</v>
      </c>
      <c r="AF15" s="4">
        <v>0.74608610567514688</v>
      </c>
      <c r="AG15" s="4">
        <v>0.73967427824395393</v>
      </c>
      <c r="AH15" s="4">
        <v>0.731172847705577</v>
      </c>
      <c r="AI15" s="4">
        <v>0.73244674111736974</v>
      </c>
      <c r="AJ15" s="4">
        <v>146</v>
      </c>
      <c r="AK15" s="4">
        <v>0.74680461582954416</v>
      </c>
      <c r="AL15" s="4">
        <v>0.74608610567514688</v>
      </c>
      <c r="AM15" s="4">
        <v>0.74373710232445756</v>
      </c>
      <c r="AN15" s="4">
        <v>146</v>
      </c>
    </row>
    <row r="16" spans="1:40" s="4" customFormat="1" x14ac:dyDescent="0.25">
      <c r="A16" s="4" t="s">
        <v>234</v>
      </c>
      <c r="B16" s="4" t="s">
        <v>94</v>
      </c>
      <c r="C16" s="4" t="s">
        <v>191</v>
      </c>
      <c r="D16" s="4" t="s">
        <v>120</v>
      </c>
      <c r="E16" s="4">
        <v>2701.714506149292</v>
      </c>
      <c r="F16" s="4">
        <v>28195</v>
      </c>
      <c r="G16" s="4">
        <v>21147</v>
      </c>
      <c r="H16" s="4">
        <v>7048</v>
      </c>
      <c r="I16" s="4">
        <v>0.75247377023878093</v>
      </c>
      <c r="J16" s="4">
        <v>0</v>
      </c>
      <c r="K16" s="4">
        <v>0</v>
      </c>
      <c r="L16" s="4">
        <v>0.78181700990456515</v>
      </c>
      <c r="M16" s="4">
        <v>0</v>
      </c>
      <c r="N16" s="4">
        <v>0</v>
      </c>
      <c r="O16" s="4">
        <v>0.8006909766594692</v>
      </c>
      <c r="P16" s="4">
        <v>0</v>
      </c>
      <c r="Q16" s="4">
        <v>0</v>
      </c>
      <c r="R16" s="4">
        <v>0.79109268370696795</v>
      </c>
      <c r="T16" s="4">
        <v>2001</v>
      </c>
      <c r="U16" s="4">
        <v>923</v>
      </c>
      <c r="V16" s="4">
        <v>822</v>
      </c>
      <c r="W16" s="4">
        <v>3303</v>
      </c>
      <c r="X16" s="4">
        <v>0.78181700990456515</v>
      </c>
      <c r="Y16" s="4">
        <v>0.8006909766594692</v>
      </c>
      <c r="Z16" s="4">
        <v>0.79109268370696795</v>
      </c>
      <c r="AA16" s="4">
        <v>4125</v>
      </c>
      <c r="AB16" s="4">
        <v>0.7087303809467046</v>
      </c>
      <c r="AC16" s="4">
        <v>0.68442746522345299</v>
      </c>
      <c r="AD16" s="4">
        <v>0.69627325509357529</v>
      </c>
      <c r="AE16" s="4">
        <v>2923</v>
      </c>
      <c r="AF16" s="4">
        <v>0.75247377023878093</v>
      </c>
      <c r="AG16" s="4">
        <v>0.74527369542563493</v>
      </c>
      <c r="AH16" s="4">
        <v>0.7425592209414611</v>
      </c>
      <c r="AI16" s="4">
        <v>0.74368296940027157</v>
      </c>
      <c r="AJ16" s="4">
        <v>7048</v>
      </c>
      <c r="AK16" s="4">
        <v>0.75150680100311562</v>
      </c>
      <c r="AL16" s="4">
        <v>0.75247377023878093</v>
      </c>
      <c r="AM16" s="4">
        <v>0.7517691059851821</v>
      </c>
      <c r="AN16" s="4">
        <v>7048</v>
      </c>
    </row>
    <row r="17" spans="1:40" s="4" customFormat="1" x14ac:dyDescent="0.25">
      <c r="A17" s="4" t="s">
        <v>234</v>
      </c>
      <c r="B17" s="4" t="s">
        <v>99</v>
      </c>
      <c r="C17" s="4" t="s">
        <v>196</v>
      </c>
      <c r="D17" s="4" t="s">
        <v>120</v>
      </c>
      <c r="E17" s="4">
        <v>24.828320503234863</v>
      </c>
      <c r="F17" s="4">
        <v>156</v>
      </c>
      <c r="G17" s="4">
        <v>117</v>
      </c>
      <c r="H17" s="4">
        <v>39</v>
      </c>
      <c r="I17" s="4">
        <v>0.71794871794871795</v>
      </c>
      <c r="J17" s="4">
        <v>0</v>
      </c>
      <c r="K17" s="4">
        <v>0</v>
      </c>
      <c r="L17" s="4">
        <v>0.58611111111111103</v>
      </c>
      <c r="M17" s="4">
        <v>0</v>
      </c>
      <c r="N17" s="4">
        <v>0</v>
      </c>
      <c r="O17" s="4">
        <v>0.26762820512820507</v>
      </c>
      <c r="P17" s="4">
        <v>0</v>
      </c>
      <c r="Q17" s="4">
        <v>0</v>
      </c>
      <c r="R17" s="4">
        <v>0.35138888888888886</v>
      </c>
      <c r="T17" s="4">
        <v>25</v>
      </c>
      <c r="U17" s="4">
        <v>2</v>
      </c>
      <c r="V17" s="4">
        <v>9</v>
      </c>
      <c r="W17" s="4">
        <v>3</v>
      </c>
      <c r="X17" s="4">
        <v>0.58611111111111103</v>
      </c>
      <c r="Y17" s="4">
        <v>0.26762820512820507</v>
      </c>
      <c r="Z17" s="4">
        <v>0.35138888888888886</v>
      </c>
      <c r="AA17" s="4">
        <v>13</v>
      </c>
      <c r="AB17" s="4">
        <v>0.73657796451914104</v>
      </c>
      <c r="AC17" s="4">
        <v>0.92485754985754987</v>
      </c>
      <c r="AD17" s="4">
        <v>0.81892702185571453</v>
      </c>
      <c r="AE17" s="4">
        <v>26</v>
      </c>
      <c r="AF17" s="4">
        <v>0.71794871794871795</v>
      </c>
      <c r="AG17" s="4">
        <v>0.66134453781512614</v>
      </c>
      <c r="AH17" s="4">
        <v>0.59624287749287752</v>
      </c>
      <c r="AI17" s="4">
        <v>0.58515795537230164</v>
      </c>
      <c r="AJ17" s="4">
        <v>39</v>
      </c>
      <c r="AK17" s="4">
        <v>0.68850822380234156</v>
      </c>
      <c r="AL17" s="4">
        <v>0.71794871794871795</v>
      </c>
      <c r="AM17" s="4">
        <v>0.67157910629897044</v>
      </c>
      <c r="AN17" s="4">
        <v>39</v>
      </c>
    </row>
    <row r="18" spans="1:40" s="4" customFormat="1" x14ac:dyDescent="0.25">
      <c r="A18" s="4" t="s">
        <v>234</v>
      </c>
      <c r="B18" s="4" t="s">
        <v>104</v>
      </c>
      <c r="C18" s="4" t="s">
        <v>201</v>
      </c>
      <c r="D18" s="4" t="s">
        <v>120</v>
      </c>
      <c r="E18" s="4">
        <v>54.733679294586182</v>
      </c>
      <c r="F18" s="4">
        <v>469</v>
      </c>
      <c r="G18" s="4">
        <v>352</v>
      </c>
      <c r="H18" s="4">
        <v>117</v>
      </c>
      <c r="I18" s="4">
        <v>0.75050702593075469</v>
      </c>
      <c r="J18" s="4">
        <v>0</v>
      </c>
      <c r="K18" s="4">
        <v>0</v>
      </c>
      <c r="L18" s="4">
        <v>0.79067561963309907</v>
      </c>
      <c r="M18" s="4">
        <v>0</v>
      </c>
      <c r="N18" s="4">
        <v>0</v>
      </c>
      <c r="O18" s="4">
        <v>0.79456521739130426</v>
      </c>
      <c r="P18" s="4">
        <v>0</v>
      </c>
      <c r="Q18" s="4">
        <v>0</v>
      </c>
      <c r="R18" s="4">
        <v>0.7898860961129307</v>
      </c>
      <c r="T18" s="4">
        <v>33</v>
      </c>
      <c r="U18" s="4">
        <v>15</v>
      </c>
      <c r="V18" s="4">
        <v>14</v>
      </c>
      <c r="W18" s="4">
        <v>55</v>
      </c>
      <c r="X18" s="4">
        <v>0.79067561963309907</v>
      </c>
      <c r="Y18" s="4">
        <v>0.79456521739130426</v>
      </c>
      <c r="Z18" s="4">
        <v>0.7898860961129307</v>
      </c>
      <c r="AA18" s="4">
        <v>69</v>
      </c>
      <c r="AB18" s="4">
        <v>0.70347896224639461</v>
      </c>
      <c r="AC18" s="4">
        <v>0.68506205673758858</v>
      </c>
      <c r="AD18" s="4">
        <v>0.68774154931859788</v>
      </c>
      <c r="AE18" s="4">
        <v>48</v>
      </c>
      <c r="AF18" s="4">
        <v>0.75050702593075469</v>
      </c>
      <c r="AG18" s="4">
        <v>0.74707729093974695</v>
      </c>
      <c r="AH18" s="4">
        <v>0.73981363706444647</v>
      </c>
      <c r="AI18" s="4">
        <v>0.73881382271576435</v>
      </c>
      <c r="AJ18" s="4">
        <v>117</v>
      </c>
      <c r="AK18" s="4">
        <v>0.75492556614800987</v>
      </c>
      <c r="AL18" s="4">
        <v>0.75050702593075469</v>
      </c>
      <c r="AM18" s="4">
        <v>0.74845319046409353</v>
      </c>
      <c r="AN18" s="4">
        <v>117</v>
      </c>
    </row>
    <row r="19" spans="1:40" s="4" customFormat="1" x14ac:dyDescent="0.25">
      <c r="A19" s="4" t="s">
        <v>234</v>
      </c>
      <c r="B19" s="4" t="s">
        <v>109</v>
      </c>
      <c r="C19" s="4" t="s">
        <v>206</v>
      </c>
      <c r="D19" s="4" t="s">
        <v>120</v>
      </c>
      <c r="E19" s="4">
        <v>6694.7872574329376</v>
      </c>
      <c r="F19" s="4">
        <v>70000</v>
      </c>
      <c r="G19" s="4">
        <v>52500</v>
      </c>
      <c r="H19" s="4">
        <v>17500</v>
      </c>
      <c r="I19" s="4">
        <v>0.86264285714285716</v>
      </c>
      <c r="J19" s="4">
        <v>0</v>
      </c>
      <c r="K19" s="4">
        <v>0</v>
      </c>
      <c r="L19" s="4">
        <v>0.8541904757563511</v>
      </c>
      <c r="M19" s="4">
        <v>0</v>
      </c>
      <c r="N19" s="4">
        <v>0</v>
      </c>
      <c r="O19" s="4">
        <v>0.87460000000000004</v>
      </c>
      <c r="P19" s="4">
        <v>0</v>
      </c>
      <c r="Q19" s="4">
        <v>0</v>
      </c>
      <c r="R19" s="4">
        <v>0.86426648226613145</v>
      </c>
      <c r="T19" s="4">
        <v>7444</v>
      </c>
      <c r="U19" s="4">
        <v>1307</v>
      </c>
      <c r="V19" s="4">
        <v>1097</v>
      </c>
      <c r="W19" s="4">
        <v>7653</v>
      </c>
      <c r="X19" s="4">
        <v>0.8541904757563511</v>
      </c>
      <c r="Y19" s="4">
        <v>0.87460000000000004</v>
      </c>
      <c r="Z19" s="4">
        <v>0.86426648226613145</v>
      </c>
      <c r="AA19" s="4">
        <v>8750</v>
      </c>
      <c r="AB19" s="4">
        <v>0.87153928157487637</v>
      </c>
      <c r="AC19" s="4">
        <v>0.85068571428571438</v>
      </c>
      <c r="AD19" s="4">
        <v>0.86097711306028679</v>
      </c>
      <c r="AE19" s="4">
        <v>8750</v>
      </c>
      <c r="AF19" s="4">
        <v>0.86264285714285716</v>
      </c>
      <c r="AG19" s="4">
        <v>0.86286487866561368</v>
      </c>
      <c r="AH19" s="4">
        <v>0.86264285714285716</v>
      </c>
      <c r="AI19" s="4">
        <v>0.86262179766320912</v>
      </c>
      <c r="AJ19" s="4">
        <v>17500</v>
      </c>
      <c r="AK19" s="4">
        <v>0.86286487866561368</v>
      </c>
      <c r="AL19" s="4">
        <v>0.86264285714285716</v>
      </c>
      <c r="AM19" s="4">
        <v>0.86262179766320901</v>
      </c>
      <c r="AN19" s="4">
        <v>17500</v>
      </c>
    </row>
    <row r="20" spans="1:40" s="4" customFormat="1" x14ac:dyDescent="0.25">
      <c r="A20" s="4" t="s">
        <v>234</v>
      </c>
      <c r="B20" s="4" t="s">
        <v>114</v>
      </c>
      <c r="C20" s="4" t="s">
        <v>211</v>
      </c>
      <c r="D20" s="4" t="s">
        <v>120</v>
      </c>
      <c r="E20" s="4">
        <v>5348.1670804023743</v>
      </c>
      <c r="F20" s="4">
        <v>55059</v>
      </c>
      <c r="G20" s="4">
        <v>41295</v>
      </c>
      <c r="H20" s="4">
        <v>13764</v>
      </c>
      <c r="I20" s="4">
        <v>0.88819263558931727</v>
      </c>
      <c r="J20" s="4">
        <v>0</v>
      </c>
      <c r="K20" s="4">
        <v>0</v>
      </c>
      <c r="L20" s="4">
        <v>0.9153157076802948</v>
      </c>
      <c r="M20" s="4">
        <v>0</v>
      </c>
      <c r="N20" s="4">
        <v>0</v>
      </c>
      <c r="O20" s="4">
        <v>0.93077255326775377</v>
      </c>
      <c r="P20" s="4">
        <v>0</v>
      </c>
      <c r="Q20" s="4">
        <v>0</v>
      </c>
      <c r="R20" s="4">
        <v>0.92297198402848135</v>
      </c>
      <c r="T20" s="4">
        <v>3006</v>
      </c>
      <c r="U20" s="4">
        <v>853</v>
      </c>
      <c r="V20" s="4">
        <v>686</v>
      </c>
      <c r="W20" s="4">
        <v>9220</v>
      </c>
      <c r="X20" s="4">
        <v>0.9153157076802948</v>
      </c>
      <c r="Y20" s="4">
        <v>0.93077255326775377</v>
      </c>
      <c r="Z20" s="4">
        <v>0.92297198402848135</v>
      </c>
      <c r="AA20" s="4">
        <v>9905</v>
      </c>
      <c r="AB20" s="4">
        <v>0.81425936237067176</v>
      </c>
      <c r="AC20" s="4">
        <v>0.77889349572428102</v>
      </c>
      <c r="AD20" s="4">
        <v>0.79613618402277653</v>
      </c>
      <c r="AE20" s="4">
        <v>3859</v>
      </c>
      <c r="AF20" s="4">
        <v>0.88819263558931727</v>
      </c>
      <c r="AG20" s="4">
        <v>0.86478753502548333</v>
      </c>
      <c r="AH20" s="4">
        <v>0.85483302449601728</v>
      </c>
      <c r="AI20" s="4">
        <v>0.85955408402562883</v>
      </c>
      <c r="AJ20" s="4">
        <v>13764</v>
      </c>
      <c r="AK20" s="4">
        <v>0.88698419298276976</v>
      </c>
      <c r="AL20" s="4">
        <v>0.88819263558931727</v>
      </c>
      <c r="AM20" s="4">
        <v>0.88741306928939312</v>
      </c>
      <c r="AN20" s="4">
        <v>13764</v>
      </c>
    </row>
    <row r="21" spans="1:40" s="4" customFormat="1" x14ac:dyDescent="0.25">
      <c r="A21" s="4" t="s">
        <v>234</v>
      </c>
      <c r="B21" s="4" t="s">
        <v>216</v>
      </c>
      <c r="C21" s="4" t="s">
        <v>217</v>
      </c>
      <c r="D21" s="4" t="s">
        <v>120</v>
      </c>
      <c r="E21" s="4">
        <v>6809.403068780899</v>
      </c>
      <c r="F21" s="4">
        <v>70000</v>
      </c>
      <c r="G21" s="4">
        <v>52500</v>
      </c>
      <c r="H21" s="4">
        <v>17500</v>
      </c>
      <c r="I21" s="4">
        <v>0.86550000000000005</v>
      </c>
      <c r="J21" s="4">
        <v>0</v>
      </c>
      <c r="K21" s="4">
        <v>0</v>
      </c>
      <c r="L21" s="4">
        <v>0.86025317028726123</v>
      </c>
      <c r="M21" s="4">
        <v>0</v>
      </c>
      <c r="N21" s="4">
        <v>0</v>
      </c>
      <c r="O21" s="4">
        <v>0.87279999999999991</v>
      </c>
      <c r="P21" s="4">
        <v>0</v>
      </c>
      <c r="Q21" s="4">
        <v>0</v>
      </c>
      <c r="R21" s="4">
        <v>0.86647882777667729</v>
      </c>
      <c r="T21" s="4">
        <v>7509</v>
      </c>
      <c r="U21" s="4">
        <v>1241</v>
      </c>
      <c r="V21" s="4">
        <v>1113</v>
      </c>
      <c r="W21" s="4">
        <v>7637</v>
      </c>
      <c r="X21" s="4">
        <v>0.86025317028726123</v>
      </c>
      <c r="Y21" s="4">
        <v>0.87279999999999991</v>
      </c>
      <c r="Z21" s="4">
        <v>0.86647882777667729</v>
      </c>
      <c r="AA21" s="4">
        <v>8750</v>
      </c>
      <c r="AB21" s="4">
        <v>0.87091030522101898</v>
      </c>
      <c r="AC21" s="4">
        <v>0.85819999999999985</v>
      </c>
      <c r="AD21" s="4">
        <v>0.86450596980281447</v>
      </c>
      <c r="AE21" s="4">
        <v>8750</v>
      </c>
      <c r="AF21" s="4">
        <v>0.86550000000000005</v>
      </c>
      <c r="AG21" s="4">
        <v>0.86558173775414005</v>
      </c>
      <c r="AH21" s="4">
        <v>0.86550000000000005</v>
      </c>
      <c r="AI21" s="4">
        <v>0.86549239878974582</v>
      </c>
      <c r="AJ21" s="4">
        <v>17500</v>
      </c>
      <c r="AK21" s="4">
        <v>0.86558173775414005</v>
      </c>
      <c r="AL21" s="4">
        <v>0.86550000000000005</v>
      </c>
      <c r="AM21" s="4">
        <v>0.86549239878974582</v>
      </c>
      <c r="AN21" s="4">
        <v>17500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7AB5-AD9A-4CAE-AA72-5198499B1CBF}">
  <dimension ref="A1:V21"/>
  <sheetViews>
    <sheetView workbookViewId="0">
      <selection activeCell="K42" sqref="K42"/>
    </sheetView>
  </sheetViews>
  <sheetFormatPr baseColWidth="10" defaultRowHeight="15" x14ac:dyDescent="0.25"/>
  <cols>
    <col min="6" max="6" width="14" customWidth="1"/>
    <col min="7" max="7" width="13.5703125" customWidth="1"/>
    <col min="9" max="9" width="16.5703125" customWidth="1"/>
    <col min="10" max="10" width="15.7109375" customWidth="1"/>
    <col min="11" max="11" width="15.42578125" customWidth="1"/>
    <col min="12" max="12" width="15" customWidth="1"/>
    <col min="14" max="14" width="17.28515625" customWidth="1"/>
    <col min="15" max="15" width="14.42578125" customWidth="1"/>
    <col min="17" max="17" width="20.5703125" customWidth="1"/>
    <col min="18" max="18" width="17.28515625" customWidth="1"/>
    <col min="19" max="19" width="19.5703125" customWidth="1"/>
    <col min="20" max="20" width="23.5703125" customWidth="1"/>
    <col min="21" max="21" width="20.28515625" customWidth="1"/>
    <col min="22" max="22" width="22.5703125" customWidth="1"/>
  </cols>
  <sheetData>
    <row r="1" spans="1:2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222</v>
      </c>
      <c r="J1" s="7" t="s">
        <v>223</v>
      </c>
      <c r="K1" s="7" t="s">
        <v>224</v>
      </c>
      <c r="L1" s="7" t="s">
        <v>225</v>
      </c>
      <c r="M1" s="7" t="s">
        <v>8</v>
      </c>
      <c r="N1" s="7" t="s">
        <v>11</v>
      </c>
      <c r="O1" s="7" t="s">
        <v>14</v>
      </c>
      <c r="P1" s="7" t="s">
        <v>17</v>
      </c>
      <c r="Q1" s="7" t="s">
        <v>20</v>
      </c>
      <c r="R1" s="7" t="s">
        <v>21</v>
      </c>
      <c r="S1" s="7" t="s">
        <v>22</v>
      </c>
      <c r="T1" s="7" t="s">
        <v>24</v>
      </c>
      <c r="U1" s="7" t="s">
        <v>25</v>
      </c>
      <c r="V1" s="8" t="s">
        <v>26</v>
      </c>
    </row>
    <row r="2" spans="1:22" x14ac:dyDescent="0.25">
      <c r="A2" s="5" t="s">
        <v>234</v>
      </c>
      <c r="B2" s="5" t="s">
        <v>29</v>
      </c>
      <c r="C2" s="5" t="s">
        <v>119</v>
      </c>
      <c r="D2" s="5" t="s">
        <v>120</v>
      </c>
      <c r="E2" s="5">
        <v>26.6357421875</v>
      </c>
      <c r="F2" s="5">
        <v>146</v>
      </c>
      <c r="G2" s="5">
        <v>110</v>
      </c>
      <c r="H2" s="5">
        <v>36</v>
      </c>
      <c r="I2" s="5">
        <v>17</v>
      </c>
      <c r="J2" s="5">
        <v>6</v>
      </c>
      <c r="K2" s="5">
        <v>10</v>
      </c>
      <c r="L2" s="5">
        <v>5</v>
      </c>
      <c r="M2" s="5">
        <v>0.57507507507507505</v>
      </c>
      <c r="N2" s="5">
        <v>0.39880952380952384</v>
      </c>
      <c r="O2" s="5">
        <v>0.31309523809523804</v>
      </c>
      <c r="P2" s="5">
        <v>0.33941102756892227</v>
      </c>
      <c r="Q2" s="5">
        <v>0.51607359024718891</v>
      </c>
      <c r="R2" s="5">
        <v>0.5275950498776586</v>
      </c>
      <c r="S2" s="5">
        <v>0.50934844456405171</v>
      </c>
      <c r="T2" s="5">
        <v>0.54194567203465982</v>
      </c>
      <c r="U2" s="5">
        <v>0.57507507507507505</v>
      </c>
      <c r="V2" s="5">
        <v>0.54692571536429235</v>
      </c>
    </row>
    <row r="3" spans="1:22" x14ac:dyDescent="0.25">
      <c r="A3" s="6" t="s">
        <v>234</v>
      </c>
      <c r="B3" s="6" t="s">
        <v>34</v>
      </c>
      <c r="C3" s="6" t="s">
        <v>125</v>
      </c>
      <c r="D3" s="6" t="s">
        <v>120</v>
      </c>
      <c r="E3" s="6">
        <v>64.374382495880127</v>
      </c>
      <c r="F3" s="6">
        <v>572</v>
      </c>
      <c r="G3" s="6">
        <v>429</v>
      </c>
      <c r="H3" s="6">
        <v>143</v>
      </c>
      <c r="I3" s="6">
        <v>76</v>
      </c>
      <c r="J3" s="6">
        <v>17</v>
      </c>
      <c r="K3" s="6">
        <v>35</v>
      </c>
      <c r="L3" s="6">
        <v>16</v>
      </c>
      <c r="M3" s="6">
        <v>0.63811188811188813</v>
      </c>
      <c r="N3" s="6">
        <v>0.4876994401889212</v>
      </c>
      <c r="O3" s="6">
        <v>0.30735294117647055</v>
      </c>
      <c r="P3" s="6">
        <v>0.37324975110717068</v>
      </c>
      <c r="Q3" s="6">
        <v>0.58592189538801442</v>
      </c>
      <c r="R3" s="6">
        <v>0.56315519896598198</v>
      </c>
      <c r="S3" s="6">
        <v>0.55907375571960949</v>
      </c>
      <c r="T3" s="6">
        <v>0.61478698216009009</v>
      </c>
      <c r="U3" s="6">
        <v>0.63811188811188813</v>
      </c>
      <c r="V3" s="6">
        <v>0.61354546329225013</v>
      </c>
    </row>
    <row r="4" spans="1:22" x14ac:dyDescent="0.25">
      <c r="A4" s="5" t="s">
        <v>234</v>
      </c>
      <c r="B4" s="5" t="s">
        <v>130</v>
      </c>
      <c r="C4" s="5" t="s">
        <v>131</v>
      </c>
      <c r="D4" s="5" t="s">
        <v>120</v>
      </c>
      <c r="E4" s="5">
        <v>29.181066036224365</v>
      </c>
      <c r="F4" s="5">
        <v>200</v>
      </c>
      <c r="G4" s="5">
        <v>150</v>
      </c>
      <c r="H4" s="5">
        <v>50</v>
      </c>
      <c r="I4" s="5">
        <v>33</v>
      </c>
      <c r="J4" s="5">
        <v>2</v>
      </c>
      <c r="K4" s="5">
        <v>13</v>
      </c>
      <c r="L4" s="5">
        <v>2</v>
      </c>
      <c r="M4" s="5">
        <v>0.70000000000000007</v>
      </c>
      <c r="N4" s="5">
        <v>0.2589285714285714</v>
      </c>
      <c r="O4" s="5">
        <v>0.13333333333333333</v>
      </c>
      <c r="P4" s="5">
        <v>0.17588932806324112</v>
      </c>
      <c r="Q4" s="5">
        <v>0.48738787375415282</v>
      </c>
      <c r="R4" s="5">
        <v>0.54166666666666674</v>
      </c>
      <c r="S4" s="5">
        <v>0.49537301998938821</v>
      </c>
      <c r="T4" s="5">
        <v>0.57537159468438548</v>
      </c>
      <c r="U4" s="5">
        <v>0.70000000000000007</v>
      </c>
      <c r="V4" s="5">
        <v>0.61911887771222807</v>
      </c>
    </row>
    <row r="5" spans="1:22" x14ac:dyDescent="0.25">
      <c r="A5" s="6" t="s">
        <v>234</v>
      </c>
      <c r="B5" s="6" t="s">
        <v>39</v>
      </c>
      <c r="C5" s="6" t="s">
        <v>136</v>
      </c>
      <c r="D5" s="6" t="s">
        <v>120</v>
      </c>
      <c r="E5" s="6">
        <v>27.617494583129883</v>
      </c>
      <c r="F5" s="6">
        <v>179</v>
      </c>
      <c r="G5" s="6">
        <v>135</v>
      </c>
      <c r="H5" s="6">
        <v>44</v>
      </c>
      <c r="I5" s="6">
        <v>22</v>
      </c>
      <c r="J5" s="6">
        <v>6</v>
      </c>
      <c r="K5" s="6">
        <v>6</v>
      </c>
      <c r="L5" s="6">
        <v>11</v>
      </c>
      <c r="M5" s="6">
        <v>0.73194444444444451</v>
      </c>
      <c r="N5" s="6">
        <v>0.68039215686274512</v>
      </c>
      <c r="O5" s="6">
        <v>0.63725490196078438</v>
      </c>
      <c r="P5" s="6">
        <v>0.64240926722992719</v>
      </c>
      <c r="Q5" s="6">
        <v>0.73213863131459478</v>
      </c>
      <c r="R5" s="6">
        <v>0.71495681605975725</v>
      </c>
      <c r="S5" s="6">
        <v>0.71192895613085527</v>
      </c>
      <c r="T5" s="6">
        <v>0.7446871948012922</v>
      </c>
      <c r="U5" s="6">
        <v>0.73194444444444451</v>
      </c>
      <c r="V5" s="6">
        <v>0.72779331622470833</v>
      </c>
    </row>
    <row r="6" spans="1:22" x14ac:dyDescent="0.25">
      <c r="A6" s="5" t="s">
        <v>234</v>
      </c>
      <c r="B6" s="5" t="s">
        <v>44</v>
      </c>
      <c r="C6" s="5" t="s">
        <v>141</v>
      </c>
      <c r="D6" s="5" t="s">
        <v>120</v>
      </c>
      <c r="E6" s="5">
        <v>818.90921640396107</v>
      </c>
      <c r="F6" s="5">
        <v>8424</v>
      </c>
      <c r="G6" s="5">
        <v>6318</v>
      </c>
      <c r="H6" s="5">
        <v>2106</v>
      </c>
      <c r="I6" s="5">
        <v>1610</v>
      </c>
      <c r="J6" s="5">
        <v>112</v>
      </c>
      <c r="K6" s="5">
        <v>152</v>
      </c>
      <c r="L6" s="5">
        <v>233</v>
      </c>
      <c r="M6" s="5">
        <v>0.87511870845204176</v>
      </c>
      <c r="N6" s="5">
        <v>0.67650249181468758</v>
      </c>
      <c r="O6" s="5">
        <v>0.6057393127705627</v>
      </c>
      <c r="P6" s="5">
        <v>0.63870476904625983</v>
      </c>
      <c r="Q6" s="5">
        <v>0.79527935570726727</v>
      </c>
      <c r="R6" s="5">
        <v>0.77049041984492894</v>
      </c>
      <c r="S6" s="5">
        <v>0.78160331135705419</v>
      </c>
      <c r="T6" s="5">
        <v>0.87071646627418542</v>
      </c>
      <c r="U6" s="5">
        <v>0.87511870845204176</v>
      </c>
      <c r="V6" s="5">
        <v>0.87235625704688458</v>
      </c>
    </row>
    <row r="7" spans="1:22" x14ac:dyDescent="0.25">
      <c r="A7" s="6" t="s">
        <v>234</v>
      </c>
      <c r="B7" s="6" t="s">
        <v>49</v>
      </c>
      <c r="C7" s="6" t="s">
        <v>146</v>
      </c>
      <c r="D7" s="6" t="s">
        <v>120</v>
      </c>
      <c r="E7" s="6">
        <v>87.196834087371826</v>
      </c>
      <c r="F7" s="6">
        <v>808</v>
      </c>
      <c r="G7" s="6">
        <v>606</v>
      </c>
      <c r="H7" s="6">
        <v>202</v>
      </c>
      <c r="I7" s="6">
        <v>98</v>
      </c>
      <c r="J7" s="6">
        <v>21</v>
      </c>
      <c r="K7" s="6">
        <v>20</v>
      </c>
      <c r="L7" s="6">
        <v>64</v>
      </c>
      <c r="M7" s="6">
        <v>0.79826732673267342</v>
      </c>
      <c r="N7" s="6">
        <v>0.75159385947365442</v>
      </c>
      <c r="O7" s="6">
        <v>0.76269363166953519</v>
      </c>
      <c r="P7" s="6">
        <v>0.75695239615867371</v>
      </c>
      <c r="Q7" s="6">
        <v>0.79184386234386217</v>
      </c>
      <c r="R7" s="6">
        <v>0.79292458253466791</v>
      </c>
      <c r="S7" s="6">
        <v>0.79223415050097912</v>
      </c>
      <c r="T7" s="6">
        <v>0.79891210843556448</v>
      </c>
      <c r="U7" s="6">
        <v>0.79826732673267342</v>
      </c>
      <c r="V7" s="6">
        <v>0.79844687874863041</v>
      </c>
    </row>
    <row r="8" spans="1:22" x14ac:dyDescent="0.25">
      <c r="A8" s="5" t="s">
        <v>234</v>
      </c>
      <c r="B8" s="5" t="s">
        <v>54</v>
      </c>
      <c r="C8" s="5" t="s">
        <v>151</v>
      </c>
      <c r="D8" s="5" t="s">
        <v>120</v>
      </c>
      <c r="E8" s="5">
        <v>92.569974184036269</v>
      </c>
      <c r="F8" s="5">
        <v>857</v>
      </c>
      <c r="G8" s="5">
        <v>643</v>
      </c>
      <c r="H8" s="5">
        <v>214</v>
      </c>
      <c r="I8" s="5">
        <v>98</v>
      </c>
      <c r="J8" s="5">
        <v>23</v>
      </c>
      <c r="K8" s="5">
        <v>21</v>
      </c>
      <c r="L8" s="5">
        <v>72</v>
      </c>
      <c r="M8" s="5">
        <v>0.79229515322755917</v>
      </c>
      <c r="N8" s="5">
        <v>0.75535321821036105</v>
      </c>
      <c r="O8" s="5">
        <v>0.771505376344086</v>
      </c>
      <c r="P8" s="5">
        <v>0.76299958778037125</v>
      </c>
      <c r="Q8" s="5">
        <v>0.78887825211364859</v>
      </c>
      <c r="R8" s="5">
        <v>0.78985612944016392</v>
      </c>
      <c r="S8" s="5">
        <v>0.78900357081554084</v>
      </c>
      <c r="T8" s="5">
        <v>0.79328758896896634</v>
      </c>
      <c r="U8" s="5">
        <v>0.79229515322755917</v>
      </c>
      <c r="V8" s="5">
        <v>0.79243641636857398</v>
      </c>
    </row>
    <row r="9" spans="1:22" x14ac:dyDescent="0.25">
      <c r="A9" s="6" t="s">
        <v>234</v>
      </c>
      <c r="B9" s="6" t="s">
        <v>59</v>
      </c>
      <c r="C9" s="6" t="s">
        <v>156</v>
      </c>
      <c r="D9" s="6" t="s">
        <v>120</v>
      </c>
      <c r="E9" s="6">
        <v>20.409731149673462</v>
      </c>
      <c r="F9" s="6">
        <v>109</v>
      </c>
      <c r="G9" s="6">
        <v>82</v>
      </c>
      <c r="H9" s="6">
        <v>27</v>
      </c>
      <c r="I9" s="6">
        <v>6</v>
      </c>
      <c r="J9" s="6">
        <v>3</v>
      </c>
      <c r="K9" s="6">
        <v>3</v>
      </c>
      <c r="L9" s="6">
        <v>15</v>
      </c>
      <c r="M9" s="6">
        <v>0.79001322751322756</v>
      </c>
      <c r="N9" s="6">
        <v>0.82302631578947372</v>
      </c>
      <c r="O9" s="6">
        <v>0.86029411764705876</v>
      </c>
      <c r="P9" s="6">
        <v>0.83793482477693004</v>
      </c>
      <c r="Q9" s="6">
        <v>0.78685656448814334</v>
      </c>
      <c r="R9" s="6">
        <v>0.75931372549019605</v>
      </c>
      <c r="S9" s="6">
        <v>0.7652749571454982</v>
      </c>
      <c r="T9" s="6">
        <v>0.79788547222757744</v>
      </c>
      <c r="U9" s="6">
        <v>0.79001322751322756</v>
      </c>
      <c r="V9" s="6">
        <v>0.78731703680384535</v>
      </c>
    </row>
    <row r="10" spans="1:22" x14ac:dyDescent="0.25">
      <c r="A10" s="5" t="s">
        <v>234</v>
      </c>
      <c r="B10" s="5" t="s">
        <v>64</v>
      </c>
      <c r="C10" s="5" t="s">
        <v>161</v>
      </c>
      <c r="D10" s="5" t="s">
        <v>120</v>
      </c>
      <c r="E10" s="5">
        <v>167.72454261779785</v>
      </c>
      <c r="F10" s="5">
        <v>1649</v>
      </c>
      <c r="G10" s="5">
        <v>1237</v>
      </c>
      <c r="H10" s="5">
        <v>412</v>
      </c>
      <c r="I10" s="5">
        <v>398</v>
      </c>
      <c r="J10" s="5">
        <v>4</v>
      </c>
      <c r="K10" s="5">
        <v>9</v>
      </c>
      <c r="L10" s="5">
        <v>2</v>
      </c>
      <c r="M10" s="5">
        <v>0.9690739674181339</v>
      </c>
      <c r="N10" s="5">
        <v>0.36607142857142849</v>
      </c>
      <c r="O10" s="5">
        <v>0.18409090909090908</v>
      </c>
      <c r="P10" s="5">
        <v>0.23318713450292394</v>
      </c>
      <c r="Q10" s="5">
        <v>0.67226708661828316</v>
      </c>
      <c r="R10" s="5">
        <v>0.58706257592111988</v>
      </c>
      <c r="S10" s="5">
        <v>0.60869808207010179</v>
      </c>
      <c r="T10" s="5">
        <v>0.9624137549891626</v>
      </c>
      <c r="U10" s="5">
        <v>0.9690739674181339</v>
      </c>
      <c r="V10" s="5">
        <v>0.96466795489246426</v>
      </c>
    </row>
    <row r="11" spans="1:22" x14ac:dyDescent="0.25">
      <c r="A11" s="6" t="s">
        <v>234</v>
      </c>
      <c r="B11" s="6" t="s">
        <v>69</v>
      </c>
      <c r="C11" s="6" t="s">
        <v>166</v>
      </c>
      <c r="D11" s="6" t="s">
        <v>120</v>
      </c>
      <c r="E11" s="6">
        <v>64.803543567657471</v>
      </c>
      <c r="F11" s="6">
        <v>556</v>
      </c>
      <c r="G11" s="6">
        <v>417</v>
      </c>
      <c r="H11" s="6">
        <v>139</v>
      </c>
      <c r="I11" s="6">
        <v>8</v>
      </c>
      <c r="J11" s="6">
        <v>4</v>
      </c>
      <c r="K11" s="6">
        <v>4</v>
      </c>
      <c r="L11" s="6">
        <v>123</v>
      </c>
      <c r="M11" s="6">
        <v>0.94244604316546754</v>
      </c>
      <c r="N11" s="6">
        <v>0.96693905602644192</v>
      </c>
      <c r="O11" s="6">
        <v>0.97042557180352451</v>
      </c>
      <c r="P11" s="6">
        <v>0.96840317597999825</v>
      </c>
      <c r="Q11" s="6">
        <v>0.8437689508126438</v>
      </c>
      <c r="R11" s="6">
        <v>0.81614227308124954</v>
      </c>
      <c r="S11" s="6">
        <v>0.81862187784507157</v>
      </c>
      <c r="T11" s="6">
        <v>0.94525344171030168</v>
      </c>
      <c r="U11" s="6">
        <v>0.94244604316546754</v>
      </c>
      <c r="V11" s="6">
        <v>0.94155383421171557</v>
      </c>
    </row>
    <row r="12" spans="1:22" x14ac:dyDescent="0.25">
      <c r="A12" s="5" t="s">
        <v>234</v>
      </c>
      <c r="B12" s="5" t="s">
        <v>74</v>
      </c>
      <c r="C12" s="5" t="s">
        <v>171</v>
      </c>
      <c r="D12" s="5" t="s">
        <v>120</v>
      </c>
      <c r="E12" s="5">
        <v>106.8144223690033</v>
      </c>
      <c r="F12" s="5">
        <v>1008</v>
      </c>
      <c r="G12" s="5">
        <v>756</v>
      </c>
      <c r="H12" s="5">
        <v>252</v>
      </c>
      <c r="I12" s="5">
        <v>41</v>
      </c>
      <c r="J12" s="5">
        <v>32</v>
      </c>
      <c r="K12" s="5">
        <v>22</v>
      </c>
      <c r="L12" s="5">
        <v>158</v>
      </c>
      <c r="M12" s="5">
        <v>0.7867063492063493</v>
      </c>
      <c r="N12" s="5">
        <v>0.83362968768431311</v>
      </c>
      <c r="O12" s="5">
        <v>0.8774674115456238</v>
      </c>
      <c r="P12" s="5">
        <v>0.85378125391149617</v>
      </c>
      <c r="Q12" s="5">
        <v>0.74715578099620883</v>
      </c>
      <c r="R12" s="5">
        <v>0.71979344702090942</v>
      </c>
      <c r="S12" s="5">
        <v>0.72695435869415381</v>
      </c>
      <c r="T12" s="5">
        <v>0.78389768698772366</v>
      </c>
      <c r="U12" s="5">
        <v>0.7867063492063493</v>
      </c>
      <c r="V12" s="5">
        <v>0.78080584499205719</v>
      </c>
    </row>
    <row r="13" spans="1:22" x14ac:dyDescent="0.25">
      <c r="A13" s="6" t="s">
        <v>234</v>
      </c>
      <c r="B13" s="6" t="s">
        <v>79</v>
      </c>
      <c r="C13" s="6" t="s">
        <v>176</v>
      </c>
      <c r="D13" s="6" t="s">
        <v>120</v>
      </c>
      <c r="E13" s="6">
        <v>282.53194832801819</v>
      </c>
      <c r="F13" s="6">
        <v>2847</v>
      </c>
      <c r="G13" s="6">
        <v>2136</v>
      </c>
      <c r="H13" s="6">
        <v>711</v>
      </c>
      <c r="I13" s="6">
        <v>182</v>
      </c>
      <c r="J13" s="6">
        <v>101</v>
      </c>
      <c r="K13" s="6">
        <v>88</v>
      </c>
      <c r="L13" s="6">
        <v>341</v>
      </c>
      <c r="M13" s="6">
        <v>0.73480834874128853</v>
      </c>
      <c r="N13" s="6">
        <v>0.77227177010232539</v>
      </c>
      <c r="O13" s="6">
        <v>0.79499241069008519</v>
      </c>
      <c r="P13" s="6">
        <v>0.78333445283209591</v>
      </c>
      <c r="Q13" s="6">
        <v>0.72313592626464462</v>
      </c>
      <c r="R13" s="6">
        <v>0.71915591764737574</v>
      </c>
      <c r="S13" s="6">
        <v>0.72066675000870561</v>
      </c>
      <c r="T13" s="6">
        <v>0.73326276543852864</v>
      </c>
      <c r="U13" s="6">
        <v>0.73480834874128853</v>
      </c>
      <c r="V13" s="6">
        <v>0.73359395107823233</v>
      </c>
    </row>
    <row r="14" spans="1:22" x14ac:dyDescent="0.25">
      <c r="A14" s="5" t="s">
        <v>234</v>
      </c>
      <c r="B14" s="5" t="s">
        <v>84</v>
      </c>
      <c r="C14" s="5" t="s">
        <v>181</v>
      </c>
      <c r="D14" s="5" t="s">
        <v>120</v>
      </c>
      <c r="E14" s="5">
        <v>476.05123782157898</v>
      </c>
      <c r="F14" s="5">
        <v>4859</v>
      </c>
      <c r="G14" s="5">
        <v>3645</v>
      </c>
      <c r="H14" s="5">
        <v>1214</v>
      </c>
      <c r="I14" s="5">
        <v>202</v>
      </c>
      <c r="J14" s="5">
        <v>176</v>
      </c>
      <c r="K14" s="5">
        <v>150</v>
      </c>
      <c r="L14" s="5">
        <v>688</v>
      </c>
      <c r="M14" s="5">
        <v>0.73225079829967255</v>
      </c>
      <c r="N14" s="5">
        <v>0.7966501715525719</v>
      </c>
      <c r="O14" s="5">
        <v>0.82114174957157482</v>
      </c>
      <c r="P14" s="5">
        <v>0.80868909010688339</v>
      </c>
      <c r="Q14" s="5">
        <v>0.68555247822182008</v>
      </c>
      <c r="R14" s="5">
        <v>0.67812627596187824</v>
      </c>
      <c r="S14" s="5">
        <v>0.68134264552156298</v>
      </c>
      <c r="T14" s="5">
        <v>0.72759879719607667</v>
      </c>
      <c r="U14" s="5">
        <v>0.73225079829967255</v>
      </c>
      <c r="V14" s="5">
        <v>0.7295377568756477</v>
      </c>
    </row>
    <row r="15" spans="1:22" x14ac:dyDescent="0.25">
      <c r="A15" s="6" t="s">
        <v>234</v>
      </c>
      <c r="B15" s="6" t="s">
        <v>89</v>
      </c>
      <c r="C15" s="6" t="s">
        <v>186</v>
      </c>
      <c r="D15" s="6" t="s">
        <v>120</v>
      </c>
      <c r="E15" s="6">
        <v>65.657783508300781</v>
      </c>
      <c r="F15" s="6">
        <v>587</v>
      </c>
      <c r="G15" s="6">
        <v>441</v>
      </c>
      <c r="H15" s="6">
        <v>146</v>
      </c>
      <c r="I15" s="6">
        <v>39</v>
      </c>
      <c r="J15" s="6">
        <v>21</v>
      </c>
      <c r="K15" s="6">
        <v>17</v>
      </c>
      <c r="L15" s="6">
        <v>71</v>
      </c>
      <c r="M15" s="6">
        <v>0.74608610567514688</v>
      </c>
      <c r="N15" s="6">
        <v>0.77693299724095322</v>
      </c>
      <c r="O15" s="6">
        <v>0.80832027168234066</v>
      </c>
      <c r="P15" s="6">
        <v>0.79101559303496682</v>
      </c>
      <c r="Q15" s="6">
        <v>0.73967427824395393</v>
      </c>
      <c r="R15" s="6">
        <v>0.731172847705577</v>
      </c>
      <c r="S15" s="6">
        <v>0.73244674111736974</v>
      </c>
      <c r="T15" s="6">
        <v>0.74680461582954416</v>
      </c>
      <c r="U15" s="6">
        <v>0.74608610567514688</v>
      </c>
      <c r="V15" s="6">
        <v>0.74373710232445756</v>
      </c>
    </row>
    <row r="16" spans="1:22" x14ac:dyDescent="0.25">
      <c r="A16" s="5" t="s">
        <v>234</v>
      </c>
      <c r="B16" s="5" t="s">
        <v>94</v>
      </c>
      <c r="C16" s="5" t="s">
        <v>191</v>
      </c>
      <c r="D16" s="5" t="s">
        <v>120</v>
      </c>
      <c r="E16" s="5">
        <v>2701.714506149292</v>
      </c>
      <c r="F16" s="5">
        <v>28195</v>
      </c>
      <c r="G16" s="5">
        <v>21147</v>
      </c>
      <c r="H16" s="5">
        <v>7048</v>
      </c>
      <c r="I16" s="5">
        <v>2001</v>
      </c>
      <c r="J16" s="5">
        <v>923</v>
      </c>
      <c r="K16" s="5">
        <v>822</v>
      </c>
      <c r="L16" s="5">
        <v>3303</v>
      </c>
      <c r="M16" s="5">
        <v>0.75247377023878093</v>
      </c>
      <c r="N16" s="5">
        <v>0.78181700990456515</v>
      </c>
      <c r="O16" s="5">
        <v>0.8006909766594692</v>
      </c>
      <c r="P16" s="5">
        <v>0.79109268370696795</v>
      </c>
      <c r="Q16" s="5">
        <v>0.74527369542563493</v>
      </c>
      <c r="R16" s="5">
        <v>0.7425592209414611</v>
      </c>
      <c r="S16" s="5">
        <v>0.74368296940027157</v>
      </c>
      <c r="T16" s="5">
        <v>0.75150680100311562</v>
      </c>
      <c r="U16" s="5">
        <v>0.75247377023878093</v>
      </c>
      <c r="V16" s="5">
        <v>0.7517691059851821</v>
      </c>
    </row>
    <row r="17" spans="1:22" x14ac:dyDescent="0.25">
      <c r="A17" s="6" t="s">
        <v>234</v>
      </c>
      <c r="B17" s="6" t="s">
        <v>99</v>
      </c>
      <c r="C17" s="6" t="s">
        <v>196</v>
      </c>
      <c r="D17" s="6" t="s">
        <v>120</v>
      </c>
      <c r="E17" s="6">
        <v>24.828320503234863</v>
      </c>
      <c r="F17" s="6">
        <v>156</v>
      </c>
      <c r="G17" s="6">
        <v>117</v>
      </c>
      <c r="H17" s="6">
        <v>39</v>
      </c>
      <c r="I17" s="6">
        <v>25</v>
      </c>
      <c r="J17" s="6">
        <v>2</v>
      </c>
      <c r="K17" s="6">
        <v>9</v>
      </c>
      <c r="L17" s="6">
        <v>3</v>
      </c>
      <c r="M17" s="6">
        <v>0.71794871794871795</v>
      </c>
      <c r="N17" s="6">
        <v>0.58611111111111103</v>
      </c>
      <c r="O17" s="6">
        <v>0.26762820512820507</v>
      </c>
      <c r="P17" s="6">
        <v>0.35138888888888886</v>
      </c>
      <c r="Q17" s="6">
        <v>0.66134453781512614</v>
      </c>
      <c r="R17" s="6">
        <v>0.59624287749287752</v>
      </c>
      <c r="S17" s="6">
        <v>0.58515795537230164</v>
      </c>
      <c r="T17" s="6">
        <v>0.68850822380234156</v>
      </c>
      <c r="U17" s="6">
        <v>0.71794871794871795</v>
      </c>
      <c r="V17" s="6">
        <v>0.67157910629897044</v>
      </c>
    </row>
    <row r="18" spans="1:22" x14ac:dyDescent="0.25">
      <c r="A18" s="5" t="s">
        <v>234</v>
      </c>
      <c r="B18" s="5" t="s">
        <v>104</v>
      </c>
      <c r="C18" s="5" t="s">
        <v>201</v>
      </c>
      <c r="D18" s="5" t="s">
        <v>120</v>
      </c>
      <c r="E18" s="5">
        <v>54.733679294586182</v>
      </c>
      <c r="F18" s="5">
        <v>469</v>
      </c>
      <c r="G18" s="5">
        <v>352</v>
      </c>
      <c r="H18" s="5">
        <v>117</v>
      </c>
      <c r="I18" s="5">
        <v>33</v>
      </c>
      <c r="J18" s="5">
        <v>15</v>
      </c>
      <c r="K18" s="5">
        <v>14</v>
      </c>
      <c r="L18" s="5">
        <v>55</v>
      </c>
      <c r="M18" s="5">
        <v>0.75050702593075469</v>
      </c>
      <c r="N18" s="5">
        <v>0.79067561963309907</v>
      </c>
      <c r="O18" s="5">
        <v>0.79456521739130426</v>
      </c>
      <c r="P18" s="5">
        <v>0.7898860961129307</v>
      </c>
      <c r="Q18" s="5">
        <v>0.74707729093974695</v>
      </c>
      <c r="R18" s="5">
        <v>0.73981363706444647</v>
      </c>
      <c r="S18" s="5">
        <v>0.73881382271576435</v>
      </c>
      <c r="T18" s="5">
        <v>0.75492556614800987</v>
      </c>
      <c r="U18" s="5">
        <v>0.75050702593075469</v>
      </c>
      <c r="V18" s="5">
        <v>0.74845319046409353</v>
      </c>
    </row>
    <row r="19" spans="1:22" x14ac:dyDescent="0.25">
      <c r="A19" s="6" t="s">
        <v>234</v>
      </c>
      <c r="B19" s="6" t="s">
        <v>109</v>
      </c>
      <c r="C19" s="6" t="s">
        <v>206</v>
      </c>
      <c r="D19" s="6" t="s">
        <v>120</v>
      </c>
      <c r="E19" s="6">
        <v>6694.7872574329376</v>
      </c>
      <c r="F19" s="6">
        <v>70000</v>
      </c>
      <c r="G19" s="6">
        <v>52500</v>
      </c>
      <c r="H19" s="6">
        <v>17500</v>
      </c>
      <c r="I19" s="6">
        <v>7444</v>
      </c>
      <c r="J19" s="6">
        <v>1307</v>
      </c>
      <c r="K19" s="6">
        <v>1097</v>
      </c>
      <c r="L19" s="6">
        <v>7653</v>
      </c>
      <c r="M19" s="6">
        <v>0.86264285714285716</v>
      </c>
      <c r="N19" s="6">
        <v>0.8541904757563511</v>
      </c>
      <c r="O19" s="6">
        <v>0.87460000000000004</v>
      </c>
      <c r="P19" s="6">
        <v>0.86426648226613145</v>
      </c>
      <c r="Q19" s="6">
        <v>0.86286487866561368</v>
      </c>
      <c r="R19" s="6">
        <v>0.86264285714285716</v>
      </c>
      <c r="S19" s="6">
        <v>0.86262179766320912</v>
      </c>
      <c r="T19" s="6">
        <v>0.86286487866561368</v>
      </c>
      <c r="U19" s="6">
        <v>0.86264285714285716</v>
      </c>
      <c r="V19" s="6">
        <v>0.86262179766320901</v>
      </c>
    </row>
    <row r="20" spans="1:22" x14ac:dyDescent="0.25">
      <c r="A20" s="5" t="s">
        <v>234</v>
      </c>
      <c r="B20" s="5" t="s">
        <v>114</v>
      </c>
      <c r="C20" s="5" t="s">
        <v>211</v>
      </c>
      <c r="D20" s="5" t="s">
        <v>120</v>
      </c>
      <c r="E20" s="5">
        <v>5348.1670804023743</v>
      </c>
      <c r="F20" s="5">
        <v>55059</v>
      </c>
      <c r="G20" s="5">
        <v>41295</v>
      </c>
      <c r="H20" s="5">
        <v>13764</v>
      </c>
      <c r="I20" s="5">
        <v>3006</v>
      </c>
      <c r="J20" s="5">
        <v>853</v>
      </c>
      <c r="K20" s="5">
        <v>686</v>
      </c>
      <c r="L20" s="5">
        <v>9220</v>
      </c>
      <c r="M20" s="5">
        <v>0.88819263558931727</v>
      </c>
      <c r="N20" s="5">
        <v>0.9153157076802948</v>
      </c>
      <c r="O20" s="5">
        <v>0.93077255326775377</v>
      </c>
      <c r="P20" s="5">
        <v>0.92297198402848135</v>
      </c>
      <c r="Q20" s="5">
        <v>0.86478753502548333</v>
      </c>
      <c r="R20" s="5">
        <v>0.85483302449601728</v>
      </c>
      <c r="S20" s="5">
        <v>0.85955408402562883</v>
      </c>
      <c r="T20" s="5">
        <v>0.88698419298276976</v>
      </c>
      <c r="U20" s="5">
        <v>0.88819263558931727</v>
      </c>
      <c r="V20" s="5">
        <v>0.88741306928939312</v>
      </c>
    </row>
    <row r="21" spans="1:22" x14ac:dyDescent="0.25">
      <c r="A21" s="9" t="s">
        <v>234</v>
      </c>
      <c r="B21" s="9" t="s">
        <v>216</v>
      </c>
      <c r="C21" s="9" t="s">
        <v>217</v>
      </c>
      <c r="D21" s="9" t="s">
        <v>120</v>
      </c>
      <c r="E21" s="9">
        <v>6809.403068780899</v>
      </c>
      <c r="F21" s="9">
        <v>70000</v>
      </c>
      <c r="G21" s="9">
        <v>52500</v>
      </c>
      <c r="H21" s="9">
        <v>17500</v>
      </c>
      <c r="I21" s="9">
        <v>7509</v>
      </c>
      <c r="J21" s="9">
        <v>1241</v>
      </c>
      <c r="K21" s="9">
        <v>1113</v>
      </c>
      <c r="L21" s="9">
        <v>7637</v>
      </c>
      <c r="M21" s="9">
        <v>0.86550000000000005</v>
      </c>
      <c r="N21" s="9">
        <v>0.86025317028726123</v>
      </c>
      <c r="O21" s="9">
        <v>0.87279999999999991</v>
      </c>
      <c r="P21" s="9">
        <v>0.86647882777667729</v>
      </c>
      <c r="Q21" s="9">
        <v>0.86558173775414005</v>
      </c>
      <c r="R21" s="9">
        <v>0.86550000000000005</v>
      </c>
      <c r="S21" s="9">
        <v>0.86549239878974582</v>
      </c>
      <c r="T21" s="9">
        <v>0.86558173775414005</v>
      </c>
      <c r="U21" s="9">
        <v>0.86550000000000005</v>
      </c>
      <c r="V21" s="9">
        <v>0.86549239878974582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69AC2-33D4-47F8-A236-B2E64671EB6B}">
  <dimension ref="A1:K21"/>
  <sheetViews>
    <sheetView zoomScale="115" zoomScaleNormal="115" workbookViewId="0">
      <selection activeCell="D21" sqref="A2:D21"/>
    </sheetView>
  </sheetViews>
  <sheetFormatPr baseColWidth="10" defaultRowHeight="15" x14ac:dyDescent="0.25"/>
  <cols>
    <col min="5" max="5" width="19.42578125" customWidth="1"/>
    <col min="6" max="6" width="16.140625" customWidth="1"/>
    <col min="7" max="7" width="18.42578125" customWidth="1"/>
    <col min="8" max="8" width="18.140625" customWidth="1"/>
    <col min="9" max="9" width="16.42578125" customWidth="1"/>
    <col min="10" max="10" width="16.85546875" customWidth="1"/>
    <col min="11" max="11" width="14.8554687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235</v>
      </c>
      <c r="F1" s="7" t="s">
        <v>236</v>
      </c>
      <c r="G1" s="7" t="s">
        <v>237</v>
      </c>
      <c r="H1" s="7" t="s">
        <v>238</v>
      </c>
      <c r="I1" s="7" t="s">
        <v>239</v>
      </c>
      <c r="J1" s="7" t="s">
        <v>240</v>
      </c>
      <c r="K1" s="8" t="s">
        <v>241</v>
      </c>
    </row>
    <row r="2" spans="1:11" x14ac:dyDescent="0.25">
      <c r="A2" s="5" t="s">
        <v>234</v>
      </c>
      <c r="B2" s="5" t="s">
        <v>29</v>
      </c>
      <c r="C2" s="5" t="s">
        <v>119</v>
      </c>
      <c r="D2" s="5" t="s">
        <v>120</v>
      </c>
      <c r="E2" s="5">
        <v>0.63333765668485398</v>
      </c>
      <c r="F2" s="5">
        <v>0.7420948616600791</v>
      </c>
      <c r="G2" s="5">
        <v>0.67928586155918103</v>
      </c>
      <c r="H2" s="5">
        <v>22</v>
      </c>
      <c r="I2" s="5">
        <v>6</v>
      </c>
      <c r="J2" s="5">
        <v>17</v>
      </c>
      <c r="K2">
        <f>J2/(I2+J2)</f>
        <v>0.73913043478260865</v>
      </c>
    </row>
    <row r="3" spans="1:11" x14ac:dyDescent="0.25">
      <c r="A3" s="6" t="s">
        <v>234</v>
      </c>
      <c r="B3" s="6" t="s">
        <v>34</v>
      </c>
      <c r="C3" s="6" t="s">
        <v>125</v>
      </c>
      <c r="D3" s="6" t="s">
        <v>120</v>
      </c>
      <c r="E3" s="6">
        <v>0.68414435058710765</v>
      </c>
      <c r="F3" s="6">
        <v>0.81895745675549314</v>
      </c>
      <c r="G3" s="6">
        <v>0.74489776033204813</v>
      </c>
      <c r="H3" s="6">
        <v>92</v>
      </c>
      <c r="I3" s="6">
        <v>17</v>
      </c>
      <c r="J3" s="6">
        <v>76</v>
      </c>
      <c r="K3">
        <f t="shared" ref="K3:K21" si="0">J3/(I3+J3)</f>
        <v>0.81720430107526887</v>
      </c>
    </row>
    <row r="4" spans="1:11" x14ac:dyDescent="0.25">
      <c r="A4" s="5" t="s">
        <v>234</v>
      </c>
      <c r="B4" s="5" t="s">
        <v>130</v>
      </c>
      <c r="C4" s="5" t="s">
        <v>131</v>
      </c>
      <c r="D4" s="5" t="s">
        <v>120</v>
      </c>
      <c r="E4" s="5">
        <v>0.71584717607973425</v>
      </c>
      <c r="F4" s="5">
        <v>0.95</v>
      </c>
      <c r="G4" s="5">
        <v>0.81485671191553544</v>
      </c>
      <c r="H4" s="5">
        <v>34</v>
      </c>
      <c r="I4" s="5">
        <v>2</v>
      </c>
      <c r="J4" s="5">
        <v>33</v>
      </c>
      <c r="K4">
        <f t="shared" si="0"/>
        <v>0.94285714285714284</v>
      </c>
    </row>
    <row r="5" spans="1:11" x14ac:dyDescent="0.25">
      <c r="A5" s="6" t="s">
        <v>234</v>
      </c>
      <c r="B5" s="6" t="s">
        <v>39</v>
      </c>
      <c r="C5" s="6" t="s">
        <v>136</v>
      </c>
      <c r="D5" s="6" t="s">
        <v>120</v>
      </c>
      <c r="E5" s="6">
        <v>0.78388510576644455</v>
      </c>
      <c r="F5" s="6">
        <v>0.79265873015873023</v>
      </c>
      <c r="G5" s="6">
        <v>0.78144864503178324</v>
      </c>
      <c r="H5" s="6">
        <v>27</v>
      </c>
      <c r="I5" s="6">
        <v>6</v>
      </c>
      <c r="J5" s="6">
        <v>22</v>
      </c>
      <c r="K5">
        <f t="shared" si="0"/>
        <v>0.7857142857142857</v>
      </c>
    </row>
    <row r="6" spans="1:11" x14ac:dyDescent="0.25">
      <c r="A6" s="5" t="s">
        <v>234</v>
      </c>
      <c r="B6" s="5" t="s">
        <v>44</v>
      </c>
      <c r="C6" s="5" t="s">
        <v>141</v>
      </c>
      <c r="D6" s="5" t="s">
        <v>120</v>
      </c>
      <c r="E6" s="5">
        <v>0.91405621959984706</v>
      </c>
      <c r="F6" s="5">
        <v>0.93524152691929519</v>
      </c>
      <c r="G6" s="5">
        <v>0.92450185366784854</v>
      </c>
      <c r="H6" s="5">
        <v>1722</v>
      </c>
      <c r="I6" s="5">
        <v>112</v>
      </c>
      <c r="J6" s="5">
        <v>1610</v>
      </c>
      <c r="K6">
        <f t="shared" si="0"/>
        <v>0.93495934959349591</v>
      </c>
    </row>
    <row r="7" spans="1:11" x14ac:dyDescent="0.25">
      <c r="A7" s="6" t="s">
        <v>234</v>
      </c>
      <c r="B7" s="6" t="s">
        <v>49</v>
      </c>
      <c r="C7" s="6" t="s">
        <v>146</v>
      </c>
      <c r="D7" s="6" t="s">
        <v>120</v>
      </c>
      <c r="E7" s="6">
        <v>0.83209386521406981</v>
      </c>
      <c r="F7" s="6">
        <v>0.82315553339980063</v>
      </c>
      <c r="G7" s="6">
        <v>0.8275159048432843</v>
      </c>
      <c r="H7" s="6">
        <v>118</v>
      </c>
      <c r="I7" s="6">
        <v>21</v>
      </c>
      <c r="J7" s="6">
        <v>98</v>
      </c>
      <c r="K7">
        <f t="shared" si="0"/>
        <v>0.82352941176470584</v>
      </c>
    </row>
    <row r="8" spans="1:11" x14ac:dyDescent="0.25">
      <c r="A8" s="5" t="s">
        <v>234</v>
      </c>
      <c r="B8" s="5" t="s">
        <v>54</v>
      </c>
      <c r="C8" s="5" t="s">
        <v>151</v>
      </c>
      <c r="D8" s="5" t="s">
        <v>120</v>
      </c>
      <c r="E8" s="5">
        <v>0.82240328601693602</v>
      </c>
      <c r="F8" s="5">
        <v>0.80820688253624162</v>
      </c>
      <c r="G8" s="5">
        <v>0.81500755385071033</v>
      </c>
      <c r="H8" s="5">
        <v>121</v>
      </c>
      <c r="I8" s="5">
        <v>23</v>
      </c>
      <c r="J8" s="5">
        <v>98</v>
      </c>
      <c r="K8">
        <f t="shared" si="0"/>
        <v>0.80991735537190079</v>
      </c>
    </row>
    <row r="9" spans="1:11" x14ac:dyDescent="0.25">
      <c r="A9" s="6" t="s">
        <v>234</v>
      </c>
      <c r="B9" s="6" t="s">
        <v>59</v>
      </c>
      <c r="C9" s="6" t="s">
        <v>156</v>
      </c>
      <c r="D9" s="6" t="s">
        <v>120</v>
      </c>
      <c r="E9" s="6">
        <v>0.75068681318681318</v>
      </c>
      <c r="F9" s="6">
        <v>0.65833333333333333</v>
      </c>
      <c r="G9" s="6">
        <v>0.69261508951406658</v>
      </c>
      <c r="H9" s="6">
        <v>10</v>
      </c>
      <c r="I9" s="6">
        <v>3</v>
      </c>
      <c r="J9" s="6">
        <v>6</v>
      </c>
      <c r="K9">
        <f t="shared" si="0"/>
        <v>0.66666666666666663</v>
      </c>
    </row>
    <row r="10" spans="1:11" x14ac:dyDescent="0.25">
      <c r="A10" s="5" t="s">
        <v>234</v>
      </c>
      <c r="B10" s="5" t="s">
        <v>64</v>
      </c>
      <c r="C10" s="5" t="s">
        <v>161</v>
      </c>
      <c r="D10" s="5" t="s">
        <v>120</v>
      </c>
      <c r="E10" s="5">
        <v>0.9784627446651375</v>
      </c>
      <c r="F10" s="5">
        <v>0.99003424275133067</v>
      </c>
      <c r="G10" s="5">
        <v>0.98420902963727963</v>
      </c>
      <c r="H10" s="5">
        <v>401</v>
      </c>
      <c r="I10" s="5">
        <v>4</v>
      </c>
      <c r="J10" s="5">
        <v>398</v>
      </c>
      <c r="K10">
        <f t="shared" si="0"/>
        <v>0.99004975124378114</v>
      </c>
    </row>
    <row r="11" spans="1:11" x14ac:dyDescent="0.25">
      <c r="A11" s="6" t="s">
        <v>234</v>
      </c>
      <c r="B11" s="6" t="s">
        <v>69</v>
      </c>
      <c r="C11" s="6" t="s">
        <v>166</v>
      </c>
      <c r="D11" s="6" t="s">
        <v>120</v>
      </c>
      <c r="E11" s="6">
        <v>0.72059884559884568</v>
      </c>
      <c r="F11" s="6">
        <v>0.66185897435897445</v>
      </c>
      <c r="G11" s="6">
        <v>0.66884057971014499</v>
      </c>
      <c r="H11" s="6">
        <v>13</v>
      </c>
      <c r="I11" s="6">
        <v>4</v>
      </c>
      <c r="J11" s="6">
        <v>8</v>
      </c>
      <c r="K11">
        <f t="shared" si="0"/>
        <v>0.66666666666666663</v>
      </c>
    </row>
    <row r="12" spans="1:11" x14ac:dyDescent="0.25">
      <c r="A12" s="5" t="s">
        <v>234</v>
      </c>
      <c r="B12" s="5" t="s">
        <v>74</v>
      </c>
      <c r="C12" s="5" t="s">
        <v>171</v>
      </c>
      <c r="D12" s="5" t="s">
        <v>120</v>
      </c>
      <c r="E12" s="5">
        <v>0.66068187430810454</v>
      </c>
      <c r="F12" s="5">
        <v>0.56211948249619481</v>
      </c>
      <c r="G12" s="5">
        <v>0.60012746347681145</v>
      </c>
      <c r="H12" s="5">
        <v>72</v>
      </c>
      <c r="I12" s="5">
        <v>32</v>
      </c>
      <c r="J12" s="5">
        <v>41</v>
      </c>
      <c r="K12">
        <f t="shared" si="0"/>
        <v>0.56164383561643838</v>
      </c>
    </row>
    <row r="13" spans="1:11" x14ac:dyDescent="0.25">
      <c r="A13" s="6" t="s">
        <v>234</v>
      </c>
      <c r="B13" s="6" t="s">
        <v>79</v>
      </c>
      <c r="C13" s="6" t="s">
        <v>176</v>
      </c>
      <c r="D13" s="6" t="s">
        <v>120</v>
      </c>
      <c r="E13" s="6">
        <v>0.67400008242696385</v>
      </c>
      <c r="F13" s="6">
        <v>0.64331942460466629</v>
      </c>
      <c r="G13" s="6">
        <v>0.65799904718531521</v>
      </c>
      <c r="H13" s="6">
        <v>282</v>
      </c>
      <c r="I13" s="6">
        <v>101</v>
      </c>
      <c r="J13" s="6">
        <v>182</v>
      </c>
      <c r="K13">
        <f t="shared" si="0"/>
        <v>0.64310954063604242</v>
      </c>
    </row>
    <row r="14" spans="1:11" x14ac:dyDescent="0.25">
      <c r="A14" s="5" t="s">
        <v>234</v>
      </c>
      <c r="B14" s="5" t="s">
        <v>84</v>
      </c>
      <c r="C14" s="5" t="s">
        <v>181</v>
      </c>
      <c r="D14" s="5" t="s">
        <v>120</v>
      </c>
      <c r="E14" s="5">
        <v>0.57445478489106838</v>
      </c>
      <c r="F14" s="5">
        <v>0.53511080235218156</v>
      </c>
      <c r="G14" s="5">
        <v>0.55399620093624258</v>
      </c>
      <c r="H14" s="5">
        <v>377</v>
      </c>
      <c r="I14" s="5">
        <v>176</v>
      </c>
      <c r="J14" s="5">
        <v>202</v>
      </c>
      <c r="K14">
        <f t="shared" si="0"/>
        <v>0.53439153439153442</v>
      </c>
    </row>
    <row r="15" spans="1:11" x14ac:dyDescent="0.25">
      <c r="A15" s="6" t="s">
        <v>234</v>
      </c>
      <c r="B15" s="6" t="s">
        <v>89</v>
      </c>
      <c r="C15" s="6" t="s">
        <v>186</v>
      </c>
      <c r="D15" s="6" t="s">
        <v>120</v>
      </c>
      <c r="E15" s="6">
        <v>0.70241555924695465</v>
      </c>
      <c r="F15" s="6">
        <v>0.65402542372881356</v>
      </c>
      <c r="G15" s="6">
        <v>0.67387788919977254</v>
      </c>
      <c r="H15" s="6">
        <v>59</v>
      </c>
      <c r="I15" s="6">
        <v>21</v>
      </c>
      <c r="J15" s="6">
        <v>39</v>
      </c>
      <c r="K15">
        <f t="shared" si="0"/>
        <v>0.65</v>
      </c>
    </row>
    <row r="16" spans="1:11" x14ac:dyDescent="0.25">
      <c r="A16" s="5" t="s">
        <v>234</v>
      </c>
      <c r="B16" s="5" t="s">
        <v>94</v>
      </c>
      <c r="C16" s="5" t="s">
        <v>191</v>
      </c>
      <c r="D16" s="5" t="s">
        <v>120</v>
      </c>
      <c r="E16" s="5">
        <v>0.7087303809467046</v>
      </c>
      <c r="F16" s="5">
        <v>0.68442746522345299</v>
      </c>
      <c r="G16" s="5">
        <v>0.69627325509357529</v>
      </c>
      <c r="H16" s="5">
        <v>2923</v>
      </c>
      <c r="I16" s="5">
        <v>923</v>
      </c>
      <c r="J16" s="5">
        <v>2001</v>
      </c>
      <c r="K16">
        <f t="shared" si="0"/>
        <v>0.68433652530779754</v>
      </c>
    </row>
    <row r="17" spans="1:11" x14ac:dyDescent="0.25">
      <c r="A17" s="6" t="s">
        <v>234</v>
      </c>
      <c r="B17" s="6" t="s">
        <v>99</v>
      </c>
      <c r="C17" s="6" t="s">
        <v>196</v>
      </c>
      <c r="D17" s="6" t="s">
        <v>120</v>
      </c>
      <c r="E17" s="6">
        <v>0.73657796451914104</v>
      </c>
      <c r="F17" s="6">
        <v>0.92485754985754987</v>
      </c>
      <c r="G17" s="6">
        <v>0.81892702185571453</v>
      </c>
      <c r="H17" s="6">
        <v>26</v>
      </c>
      <c r="I17" s="6">
        <v>2</v>
      </c>
      <c r="J17" s="6">
        <v>25</v>
      </c>
      <c r="K17">
        <f t="shared" si="0"/>
        <v>0.92592592592592593</v>
      </c>
    </row>
    <row r="18" spans="1:11" x14ac:dyDescent="0.25">
      <c r="A18" s="5" t="s">
        <v>234</v>
      </c>
      <c r="B18" s="5" t="s">
        <v>104</v>
      </c>
      <c r="C18" s="5" t="s">
        <v>201</v>
      </c>
      <c r="D18" s="5" t="s">
        <v>120</v>
      </c>
      <c r="E18" s="5">
        <v>0.70347896224639461</v>
      </c>
      <c r="F18" s="5">
        <v>0.68506205673758858</v>
      </c>
      <c r="G18" s="5">
        <v>0.68774154931859788</v>
      </c>
      <c r="H18" s="5">
        <v>48</v>
      </c>
      <c r="I18" s="5">
        <v>15</v>
      </c>
      <c r="J18" s="5">
        <v>33</v>
      </c>
      <c r="K18">
        <f t="shared" si="0"/>
        <v>0.6875</v>
      </c>
    </row>
    <row r="19" spans="1:11" x14ac:dyDescent="0.25">
      <c r="A19" s="6" t="s">
        <v>234</v>
      </c>
      <c r="B19" s="6" t="s">
        <v>109</v>
      </c>
      <c r="C19" s="6" t="s">
        <v>206</v>
      </c>
      <c r="D19" s="6" t="s">
        <v>120</v>
      </c>
      <c r="E19" s="6">
        <v>0.87153928157487637</v>
      </c>
      <c r="F19" s="6">
        <v>0.85068571428571438</v>
      </c>
      <c r="G19" s="6">
        <v>0.86097711306028679</v>
      </c>
      <c r="H19" s="6">
        <v>8750</v>
      </c>
      <c r="I19" s="6">
        <v>1307</v>
      </c>
      <c r="J19" s="6">
        <v>7444</v>
      </c>
      <c r="K19">
        <f t="shared" si="0"/>
        <v>0.85064564049822877</v>
      </c>
    </row>
    <row r="20" spans="1:11" x14ac:dyDescent="0.25">
      <c r="A20" s="5" t="s">
        <v>234</v>
      </c>
      <c r="B20" s="5" t="s">
        <v>114</v>
      </c>
      <c r="C20" s="5" t="s">
        <v>211</v>
      </c>
      <c r="D20" s="5" t="s">
        <v>120</v>
      </c>
      <c r="E20" s="5">
        <v>0.81425936237067176</v>
      </c>
      <c r="F20" s="5">
        <v>0.77889349572428102</v>
      </c>
      <c r="G20" s="5">
        <v>0.79613618402277653</v>
      </c>
      <c r="H20" s="5">
        <v>3859</v>
      </c>
      <c r="I20" s="5">
        <v>853</v>
      </c>
      <c r="J20" s="5">
        <v>3006</v>
      </c>
      <c r="K20">
        <f t="shared" si="0"/>
        <v>0.77895827934698103</v>
      </c>
    </row>
    <row r="21" spans="1:11" x14ac:dyDescent="0.25">
      <c r="A21" s="6" t="s">
        <v>234</v>
      </c>
      <c r="B21" s="6" t="s">
        <v>216</v>
      </c>
      <c r="C21" s="6" t="s">
        <v>217</v>
      </c>
      <c r="D21" s="6" t="s">
        <v>120</v>
      </c>
      <c r="E21" s="6">
        <v>0.87091030522101898</v>
      </c>
      <c r="F21" s="6">
        <v>0.85819999999999985</v>
      </c>
      <c r="G21" s="6">
        <v>0.86450596980281447</v>
      </c>
      <c r="H21" s="6">
        <v>8750</v>
      </c>
      <c r="I21" s="6">
        <v>1241</v>
      </c>
      <c r="J21" s="6">
        <v>7509</v>
      </c>
      <c r="K21">
        <f t="shared" si="0"/>
        <v>0.85817142857142859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AFBD-0CDC-46DC-B761-E2D3E6CEA035}">
  <dimension ref="A1:K21"/>
  <sheetViews>
    <sheetView zoomScale="130" zoomScaleNormal="130" workbookViewId="0">
      <selection activeCell="H32" sqref="H32"/>
    </sheetView>
  </sheetViews>
  <sheetFormatPr baseColWidth="10" defaultRowHeight="15" x14ac:dyDescent="0.25"/>
  <cols>
    <col min="5" max="5" width="18.85546875" customWidth="1"/>
    <col min="6" max="6" width="15.5703125" customWidth="1"/>
    <col min="7" max="7" width="17.85546875" customWidth="1"/>
    <col min="8" max="8" width="17.5703125" customWidth="1"/>
    <col min="9" max="9" width="15.7109375" customWidth="1"/>
    <col min="10" max="10" width="16.140625" customWidth="1"/>
    <col min="11" max="11" width="14.425781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242</v>
      </c>
      <c r="F1" s="7" t="s">
        <v>243</v>
      </c>
      <c r="G1" s="7" t="s">
        <v>244</v>
      </c>
      <c r="H1" s="7" t="s">
        <v>245</v>
      </c>
      <c r="I1" s="7" t="s">
        <v>246</v>
      </c>
      <c r="J1" s="7" t="s">
        <v>247</v>
      </c>
      <c r="K1" s="8" t="s">
        <v>248</v>
      </c>
    </row>
    <row r="2" spans="1:11" x14ac:dyDescent="0.25">
      <c r="A2" s="5" t="s">
        <v>234</v>
      </c>
      <c r="B2" s="5" t="s">
        <v>29</v>
      </c>
      <c r="C2" s="5" t="s">
        <v>119</v>
      </c>
      <c r="D2" s="5" t="s">
        <v>120</v>
      </c>
      <c r="E2" s="5">
        <v>0.39880952380952384</v>
      </c>
      <c r="F2" s="5">
        <v>0.31309523809523804</v>
      </c>
      <c r="G2" s="5">
        <v>0.33941102756892227</v>
      </c>
      <c r="H2" s="5">
        <v>14</v>
      </c>
      <c r="I2" s="5">
        <v>5</v>
      </c>
      <c r="J2" s="5">
        <v>10</v>
      </c>
      <c r="K2">
        <f>I2/(I2+J2)</f>
        <v>0.33333333333333331</v>
      </c>
    </row>
    <row r="3" spans="1:11" x14ac:dyDescent="0.25">
      <c r="A3" s="6" t="s">
        <v>234</v>
      </c>
      <c r="B3" s="6" t="s">
        <v>34</v>
      </c>
      <c r="C3" s="6" t="s">
        <v>125</v>
      </c>
      <c r="D3" s="6" t="s">
        <v>120</v>
      </c>
      <c r="E3" s="6">
        <v>0.4876994401889212</v>
      </c>
      <c r="F3" s="6">
        <v>0.30735294117647055</v>
      </c>
      <c r="G3" s="6">
        <v>0.37324975110717068</v>
      </c>
      <c r="H3" s="6">
        <v>51</v>
      </c>
      <c r="I3" s="6">
        <v>16</v>
      </c>
      <c r="J3" s="6">
        <v>35</v>
      </c>
      <c r="K3">
        <f t="shared" ref="K3:K21" si="0">I3/(I3+J3)</f>
        <v>0.31372549019607843</v>
      </c>
    </row>
    <row r="4" spans="1:11" x14ac:dyDescent="0.25">
      <c r="A4" s="5" t="s">
        <v>234</v>
      </c>
      <c r="B4" s="5" t="s">
        <v>130</v>
      </c>
      <c r="C4" s="5" t="s">
        <v>131</v>
      </c>
      <c r="D4" s="5" t="s">
        <v>120</v>
      </c>
      <c r="E4" s="5">
        <v>0.2589285714285714</v>
      </c>
      <c r="F4" s="5">
        <v>0.13333333333333333</v>
      </c>
      <c r="G4" s="5">
        <v>0.17588932806324112</v>
      </c>
      <c r="H4" s="5">
        <v>16</v>
      </c>
      <c r="I4" s="5">
        <v>2</v>
      </c>
      <c r="J4" s="5">
        <v>13</v>
      </c>
      <c r="K4">
        <f t="shared" si="0"/>
        <v>0.13333333333333333</v>
      </c>
    </row>
    <row r="5" spans="1:11" x14ac:dyDescent="0.25">
      <c r="A5" s="6" t="s">
        <v>234</v>
      </c>
      <c r="B5" s="6" t="s">
        <v>39</v>
      </c>
      <c r="C5" s="6" t="s">
        <v>136</v>
      </c>
      <c r="D5" s="6" t="s">
        <v>120</v>
      </c>
      <c r="E5" s="6">
        <v>0.68039215686274512</v>
      </c>
      <c r="F5" s="6">
        <v>0.63725490196078438</v>
      </c>
      <c r="G5" s="6">
        <v>0.64240926722992719</v>
      </c>
      <c r="H5" s="6">
        <v>17</v>
      </c>
      <c r="I5" s="6">
        <v>11</v>
      </c>
      <c r="J5" s="6">
        <v>6</v>
      </c>
      <c r="K5">
        <f t="shared" si="0"/>
        <v>0.6470588235294118</v>
      </c>
    </row>
    <row r="6" spans="1:11" x14ac:dyDescent="0.25">
      <c r="A6" s="5" t="s">
        <v>234</v>
      </c>
      <c r="B6" s="5" t="s">
        <v>44</v>
      </c>
      <c r="C6" s="5" t="s">
        <v>141</v>
      </c>
      <c r="D6" s="5" t="s">
        <v>120</v>
      </c>
      <c r="E6" s="5">
        <v>0.67650249181468758</v>
      </c>
      <c r="F6" s="5">
        <v>0.6057393127705627</v>
      </c>
      <c r="G6" s="5">
        <v>0.63870476904625983</v>
      </c>
      <c r="H6" s="5">
        <v>384</v>
      </c>
      <c r="I6" s="5">
        <v>233</v>
      </c>
      <c r="J6" s="5">
        <v>152</v>
      </c>
      <c r="K6">
        <f t="shared" si="0"/>
        <v>0.60519480519480517</v>
      </c>
    </row>
    <row r="7" spans="1:11" x14ac:dyDescent="0.25">
      <c r="A7" s="6" t="s">
        <v>234</v>
      </c>
      <c r="B7" s="6" t="s">
        <v>49</v>
      </c>
      <c r="C7" s="6" t="s">
        <v>146</v>
      </c>
      <c r="D7" s="6" t="s">
        <v>120</v>
      </c>
      <c r="E7" s="6">
        <v>0.75159385947365442</v>
      </c>
      <c r="F7" s="6">
        <v>0.76269363166953519</v>
      </c>
      <c r="G7" s="6">
        <v>0.75695239615867371</v>
      </c>
      <c r="H7" s="6">
        <v>84</v>
      </c>
      <c r="I7" s="6">
        <v>64</v>
      </c>
      <c r="J7" s="6">
        <v>20</v>
      </c>
      <c r="K7">
        <f t="shared" si="0"/>
        <v>0.76190476190476186</v>
      </c>
    </row>
    <row r="8" spans="1:11" x14ac:dyDescent="0.25">
      <c r="A8" s="5" t="s">
        <v>234</v>
      </c>
      <c r="B8" s="5" t="s">
        <v>54</v>
      </c>
      <c r="C8" s="5" t="s">
        <v>151</v>
      </c>
      <c r="D8" s="5" t="s">
        <v>120</v>
      </c>
      <c r="E8" s="5">
        <v>0.75535321821036105</v>
      </c>
      <c r="F8" s="5">
        <v>0.771505376344086</v>
      </c>
      <c r="G8" s="5">
        <v>0.76299958778037125</v>
      </c>
      <c r="H8" s="5">
        <v>93</v>
      </c>
      <c r="I8" s="5">
        <v>72</v>
      </c>
      <c r="J8" s="5">
        <v>21</v>
      </c>
      <c r="K8">
        <f t="shared" si="0"/>
        <v>0.77419354838709675</v>
      </c>
    </row>
    <row r="9" spans="1:11" x14ac:dyDescent="0.25">
      <c r="A9" s="6" t="s">
        <v>234</v>
      </c>
      <c r="B9" s="6" t="s">
        <v>59</v>
      </c>
      <c r="C9" s="6" t="s">
        <v>156</v>
      </c>
      <c r="D9" s="6" t="s">
        <v>120</v>
      </c>
      <c r="E9" s="6">
        <v>0.82302631578947372</v>
      </c>
      <c r="F9" s="6">
        <v>0.86029411764705876</v>
      </c>
      <c r="G9" s="6">
        <v>0.83793482477693004</v>
      </c>
      <c r="H9" s="6">
        <v>17</v>
      </c>
      <c r="I9" s="6">
        <v>15</v>
      </c>
      <c r="J9" s="6">
        <v>3</v>
      </c>
      <c r="K9">
        <f t="shared" si="0"/>
        <v>0.83333333333333337</v>
      </c>
    </row>
    <row r="10" spans="1:11" x14ac:dyDescent="0.25">
      <c r="A10" s="5" t="s">
        <v>234</v>
      </c>
      <c r="B10" s="5" t="s">
        <v>64</v>
      </c>
      <c r="C10" s="5" t="s">
        <v>161</v>
      </c>
      <c r="D10" s="5" t="s">
        <v>120</v>
      </c>
      <c r="E10" s="5">
        <v>0.36607142857142849</v>
      </c>
      <c r="F10" s="5">
        <v>0.18409090909090908</v>
      </c>
      <c r="G10" s="5">
        <v>0.23318713450292394</v>
      </c>
      <c r="H10" s="5">
        <v>11</v>
      </c>
      <c r="I10" s="5">
        <v>2</v>
      </c>
      <c r="J10" s="5">
        <v>9</v>
      </c>
      <c r="K10">
        <f t="shared" si="0"/>
        <v>0.18181818181818182</v>
      </c>
    </row>
    <row r="11" spans="1:11" x14ac:dyDescent="0.25">
      <c r="A11" s="6" t="s">
        <v>234</v>
      </c>
      <c r="B11" s="6" t="s">
        <v>69</v>
      </c>
      <c r="C11" s="6" t="s">
        <v>166</v>
      </c>
      <c r="D11" s="6" t="s">
        <v>120</v>
      </c>
      <c r="E11" s="6">
        <v>0.96693905602644192</v>
      </c>
      <c r="F11" s="6">
        <v>0.97042557180352451</v>
      </c>
      <c r="G11" s="6">
        <v>0.96840317597999825</v>
      </c>
      <c r="H11" s="6">
        <v>126</v>
      </c>
      <c r="I11" s="6">
        <v>123</v>
      </c>
      <c r="J11" s="6">
        <v>4</v>
      </c>
      <c r="K11">
        <f t="shared" si="0"/>
        <v>0.96850393700787396</v>
      </c>
    </row>
    <row r="12" spans="1:11" x14ac:dyDescent="0.25">
      <c r="A12" s="5" t="s">
        <v>234</v>
      </c>
      <c r="B12" s="5" t="s">
        <v>74</v>
      </c>
      <c r="C12" s="5" t="s">
        <v>171</v>
      </c>
      <c r="D12" s="5" t="s">
        <v>120</v>
      </c>
      <c r="E12" s="5">
        <v>0.83362968768431311</v>
      </c>
      <c r="F12" s="5">
        <v>0.8774674115456238</v>
      </c>
      <c r="G12" s="5">
        <v>0.85378125391149617</v>
      </c>
      <c r="H12" s="5">
        <v>180</v>
      </c>
      <c r="I12" s="5">
        <v>158</v>
      </c>
      <c r="J12" s="5">
        <v>22</v>
      </c>
      <c r="K12">
        <f t="shared" si="0"/>
        <v>0.87777777777777777</v>
      </c>
    </row>
    <row r="13" spans="1:11" x14ac:dyDescent="0.25">
      <c r="A13" s="6" t="s">
        <v>234</v>
      </c>
      <c r="B13" s="6" t="s">
        <v>79</v>
      </c>
      <c r="C13" s="6" t="s">
        <v>176</v>
      </c>
      <c r="D13" s="6" t="s">
        <v>120</v>
      </c>
      <c r="E13" s="6">
        <v>0.77227177010232539</v>
      </c>
      <c r="F13" s="6">
        <v>0.79499241069008519</v>
      </c>
      <c r="G13" s="6">
        <v>0.78333445283209591</v>
      </c>
      <c r="H13" s="6">
        <v>429</v>
      </c>
      <c r="I13" s="6">
        <v>341</v>
      </c>
      <c r="J13" s="6">
        <v>88</v>
      </c>
      <c r="K13">
        <f t="shared" si="0"/>
        <v>0.79487179487179482</v>
      </c>
    </row>
    <row r="14" spans="1:11" x14ac:dyDescent="0.25">
      <c r="A14" s="5" t="s">
        <v>234</v>
      </c>
      <c r="B14" s="5" t="s">
        <v>84</v>
      </c>
      <c r="C14" s="5" t="s">
        <v>181</v>
      </c>
      <c r="D14" s="5" t="s">
        <v>120</v>
      </c>
      <c r="E14" s="5">
        <v>0.7966501715525719</v>
      </c>
      <c r="F14" s="5">
        <v>0.82114174957157482</v>
      </c>
      <c r="G14" s="5">
        <v>0.80868909010688339</v>
      </c>
      <c r="H14" s="5">
        <v>837</v>
      </c>
      <c r="I14" s="5">
        <v>688</v>
      </c>
      <c r="J14" s="5">
        <v>150</v>
      </c>
      <c r="K14">
        <f t="shared" si="0"/>
        <v>0.82100238663484482</v>
      </c>
    </row>
    <row r="15" spans="1:11" x14ac:dyDescent="0.25">
      <c r="A15" s="6" t="s">
        <v>234</v>
      </c>
      <c r="B15" s="6" t="s">
        <v>89</v>
      </c>
      <c r="C15" s="6" t="s">
        <v>186</v>
      </c>
      <c r="D15" s="6" t="s">
        <v>120</v>
      </c>
      <c r="E15" s="6">
        <v>0.77693299724095322</v>
      </c>
      <c r="F15" s="6">
        <v>0.80832027168234066</v>
      </c>
      <c r="G15" s="6">
        <v>0.79101559303496682</v>
      </c>
      <c r="H15" s="6">
        <v>87</v>
      </c>
      <c r="I15" s="6">
        <v>71</v>
      </c>
      <c r="J15" s="6">
        <v>17</v>
      </c>
      <c r="K15">
        <f t="shared" si="0"/>
        <v>0.80681818181818177</v>
      </c>
    </row>
    <row r="16" spans="1:11" x14ac:dyDescent="0.25">
      <c r="A16" s="5" t="s">
        <v>234</v>
      </c>
      <c r="B16" s="5" t="s">
        <v>94</v>
      </c>
      <c r="C16" s="5" t="s">
        <v>191</v>
      </c>
      <c r="D16" s="5" t="s">
        <v>120</v>
      </c>
      <c r="E16" s="5">
        <v>0.78181700990456515</v>
      </c>
      <c r="F16" s="5">
        <v>0.8006909766594692</v>
      </c>
      <c r="G16" s="5">
        <v>0.79109268370696795</v>
      </c>
      <c r="H16" s="5">
        <v>4125</v>
      </c>
      <c r="I16" s="5">
        <v>3303</v>
      </c>
      <c r="J16" s="5">
        <v>822</v>
      </c>
      <c r="K16">
        <f t="shared" si="0"/>
        <v>0.80072727272727273</v>
      </c>
    </row>
    <row r="17" spans="1:11" x14ac:dyDescent="0.25">
      <c r="A17" s="6" t="s">
        <v>234</v>
      </c>
      <c r="B17" s="6" t="s">
        <v>99</v>
      </c>
      <c r="C17" s="6" t="s">
        <v>196</v>
      </c>
      <c r="D17" s="6" t="s">
        <v>120</v>
      </c>
      <c r="E17" s="6">
        <v>0.58611111111111103</v>
      </c>
      <c r="F17" s="6">
        <v>0.26762820512820507</v>
      </c>
      <c r="G17" s="6">
        <v>0.35138888888888886</v>
      </c>
      <c r="H17" s="6">
        <v>13</v>
      </c>
      <c r="I17" s="6">
        <v>3</v>
      </c>
      <c r="J17" s="6">
        <v>9</v>
      </c>
      <c r="K17">
        <f t="shared" si="0"/>
        <v>0.25</v>
      </c>
    </row>
    <row r="18" spans="1:11" x14ac:dyDescent="0.25">
      <c r="A18" s="5" t="s">
        <v>234</v>
      </c>
      <c r="B18" s="5" t="s">
        <v>104</v>
      </c>
      <c r="C18" s="5" t="s">
        <v>201</v>
      </c>
      <c r="D18" s="5" t="s">
        <v>120</v>
      </c>
      <c r="E18" s="5">
        <v>0.79067561963309907</v>
      </c>
      <c r="F18" s="5">
        <v>0.79456521739130426</v>
      </c>
      <c r="G18" s="5">
        <v>0.7898860961129307</v>
      </c>
      <c r="H18" s="5">
        <v>69</v>
      </c>
      <c r="I18" s="5">
        <v>55</v>
      </c>
      <c r="J18" s="5">
        <v>14</v>
      </c>
      <c r="K18">
        <f t="shared" si="0"/>
        <v>0.79710144927536231</v>
      </c>
    </row>
    <row r="19" spans="1:11" x14ac:dyDescent="0.25">
      <c r="A19" s="6" t="s">
        <v>234</v>
      </c>
      <c r="B19" s="6" t="s">
        <v>109</v>
      </c>
      <c r="C19" s="6" t="s">
        <v>206</v>
      </c>
      <c r="D19" s="6" t="s">
        <v>120</v>
      </c>
      <c r="E19" s="6">
        <v>0.8541904757563511</v>
      </c>
      <c r="F19" s="6">
        <v>0.87460000000000004</v>
      </c>
      <c r="G19" s="6">
        <v>0.86426648226613145</v>
      </c>
      <c r="H19" s="6">
        <v>8750</v>
      </c>
      <c r="I19" s="6">
        <v>7653</v>
      </c>
      <c r="J19" s="6">
        <v>1097</v>
      </c>
      <c r="K19">
        <f t="shared" si="0"/>
        <v>0.87462857142857142</v>
      </c>
    </row>
    <row r="20" spans="1:11" x14ac:dyDescent="0.25">
      <c r="A20" s="5" t="s">
        <v>234</v>
      </c>
      <c r="B20" s="5" t="s">
        <v>114</v>
      </c>
      <c r="C20" s="5" t="s">
        <v>211</v>
      </c>
      <c r="D20" s="5" t="s">
        <v>120</v>
      </c>
      <c r="E20" s="5">
        <v>0.9153157076802948</v>
      </c>
      <c r="F20" s="5">
        <v>0.93077255326775377</v>
      </c>
      <c r="G20" s="5">
        <v>0.92297198402848135</v>
      </c>
      <c r="H20" s="5">
        <v>9905</v>
      </c>
      <c r="I20" s="5">
        <v>9220</v>
      </c>
      <c r="J20" s="5">
        <v>686</v>
      </c>
      <c r="K20">
        <f t="shared" si="0"/>
        <v>0.93074904098526146</v>
      </c>
    </row>
    <row r="21" spans="1:11" x14ac:dyDescent="0.25">
      <c r="A21" s="6" t="s">
        <v>234</v>
      </c>
      <c r="B21" s="6" t="s">
        <v>216</v>
      </c>
      <c r="C21" s="6" t="s">
        <v>217</v>
      </c>
      <c r="D21" s="6" t="s">
        <v>120</v>
      </c>
      <c r="E21" s="6">
        <v>0.86025317028726123</v>
      </c>
      <c r="F21" s="6">
        <v>0.87279999999999991</v>
      </c>
      <c r="G21" s="6">
        <v>0.86647882777667729</v>
      </c>
      <c r="H21" s="6">
        <v>8750</v>
      </c>
      <c r="I21" s="6">
        <v>7637</v>
      </c>
      <c r="J21" s="6">
        <v>1113</v>
      </c>
      <c r="K21">
        <f t="shared" si="0"/>
        <v>0.87280000000000002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6" workbookViewId="0">
      <selection activeCell="L57" sqref="L57:L60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7AA6-E512-4016-9055-AFE79B1F1B9B}">
  <dimension ref="A1:AW91"/>
  <sheetViews>
    <sheetView topLeftCell="A61" zoomScale="145" zoomScaleNormal="145" workbookViewId="0">
      <selection activeCell="A91" activeCellId="18" sqref="A1:XFD1 A6:XFD6 A11:XFD11 A16:XFD16 A21:XFD21 A26:XFD26 A31:XFD31 A36:XFD36 A41:XFD41 A46:XFD46 A51:XFD51 A56:XFD56 A61:XFD61 A66:XFD66 A71:XFD71 A76:XFD76 A81:XFD81 A86:XFD86 A91:XFD9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22.7109375" customWidth="1"/>
    <col min="4" max="4" width="13.42578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0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.85546875" bestFit="1" customWidth="1"/>
    <col min="25" max="26" width="12" bestFit="1" customWidth="1"/>
    <col min="27" max="27" width="11.5703125" bestFit="1" customWidth="1"/>
    <col min="28" max="29" width="12" bestFit="1" customWidth="1"/>
    <col min="30" max="30" width="18.7109375" bestFit="1" customWidth="1"/>
    <col min="31" max="31" width="20.85546875" bestFit="1" customWidth="1"/>
    <col min="32" max="32" width="17.42578125" bestFit="1" customWidth="1"/>
    <col min="33" max="33" width="19.85546875" bestFit="1" customWidth="1"/>
    <col min="34" max="34" width="19.5703125" bestFit="1" customWidth="1"/>
    <col min="35" max="35" width="24" bestFit="1" customWidth="1"/>
    <col min="36" max="36" width="20.5703125" bestFit="1" customWidth="1"/>
    <col min="37" max="37" width="22.85546875" bestFit="1" customWidth="1"/>
    <col min="38" max="38" width="22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258</v>
      </c>
      <c r="AL1" t="s">
        <v>259</v>
      </c>
      <c r="AM1" t="s">
        <v>260</v>
      </c>
      <c r="AN1" t="s">
        <v>261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</row>
    <row r="2" spans="1:49" x14ac:dyDescent="0.25">
      <c r="A2">
        <v>1</v>
      </c>
      <c r="B2" s="1" t="s">
        <v>29</v>
      </c>
      <c r="C2" t="s">
        <v>119</v>
      </c>
      <c r="D2" s="1" t="s">
        <v>28</v>
      </c>
      <c r="E2">
        <v>10.565030097961426</v>
      </c>
      <c r="F2">
        <v>270</v>
      </c>
      <c r="G2">
        <v>202</v>
      </c>
      <c r="H2">
        <v>68</v>
      </c>
      <c r="I2">
        <v>0.39705882352941169</v>
      </c>
      <c r="J2">
        <v>0.257437070938215</v>
      </c>
      <c r="K2">
        <v>0.39705882352941169</v>
      </c>
      <c r="L2">
        <v>0</v>
      </c>
      <c r="M2">
        <v>0.31671554252199408</v>
      </c>
      <c r="N2">
        <v>0.39705882352941169</v>
      </c>
      <c r="O2">
        <v>0</v>
      </c>
      <c r="P2">
        <v>0.2793791574279379</v>
      </c>
      <c r="Q2">
        <v>0.39705882352941169</v>
      </c>
      <c r="R2">
        <v>0</v>
      </c>
      <c r="S2" s="1" t="s">
        <v>30</v>
      </c>
      <c r="T2" s="1">
        <v>6</v>
      </c>
      <c r="U2" s="1">
        <v>0</v>
      </c>
      <c r="V2" s="1">
        <v>16</v>
      </c>
      <c r="W2" s="1">
        <v>6</v>
      </c>
      <c r="X2" s="1">
        <v>0</v>
      </c>
      <c r="Y2" s="1">
        <v>9</v>
      </c>
      <c r="Z2" s="1">
        <v>7</v>
      </c>
      <c r="AA2" s="1">
        <v>3</v>
      </c>
      <c r="AB2" s="1">
        <v>21</v>
      </c>
      <c r="AC2">
        <v>0</v>
      </c>
      <c r="AD2">
        <v>0</v>
      </c>
      <c r="AE2">
        <v>0</v>
      </c>
      <c r="AF2">
        <v>15</v>
      </c>
      <c r="AG2">
        <v>0.31578947368421051</v>
      </c>
      <c r="AH2">
        <v>0.27272727272727271</v>
      </c>
      <c r="AI2">
        <v>0.29268292682926828</v>
      </c>
      <c r="AJ2">
        <v>22</v>
      </c>
      <c r="AK2">
        <v>0.54545454545454541</v>
      </c>
      <c r="AL2">
        <v>31</v>
      </c>
      <c r="AM2">
        <v>0.4565217391304347</v>
      </c>
      <c r="AN2">
        <v>0.67741935483870963</v>
      </c>
      <c r="AO2">
        <v>0.39705882352941169</v>
      </c>
      <c r="AP2">
        <v>0.257437070938215</v>
      </c>
      <c r="AQ2">
        <v>0.31671554252199408</v>
      </c>
      <c r="AR2">
        <v>0.2793791574279379</v>
      </c>
      <c r="AS2">
        <v>68</v>
      </c>
      <c r="AT2">
        <v>0.31028738726611921</v>
      </c>
      <c r="AU2">
        <v>0.39705882352941169</v>
      </c>
      <c r="AV2">
        <v>0.34335463675492361</v>
      </c>
      <c r="AW2">
        <v>68</v>
      </c>
    </row>
    <row r="3" spans="1:49" x14ac:dyDescent="0.25">
      <c r="A3">
        <v>2</v>
      </c>
      <c r="B3" s="1" t="s">
        <v>29</v>
      </c>
      <c r="C3" t="s">
        <v>119</v>
      </c>
      <c r="D3" s="1" t="s">
        <v>28</v>
      </c>
      <c r="E3">
        <v>8.931220531463623</v>
      </c>
      <c r="F3">
        <v>270</v>
      </c>
      <c r="G3">
        <v>202</v>
      </c>
      <c r="H3">
        <v>68</v>
      </c>
      <c r="I3">
        <v>0.4264705882352941</v>
      </c>
      <c r="J3">
        <v>0.20609318996415771</v>
      </c>
      <c r="K3">
        <v>0.4264705882352941</v>
      </c>
      <c r="L3">
        <v>0</v>
      </c>
      <c r="M3">
        <v>0.31556802244039261</v>
      </c>
      <c r="N3">
        <v>0.4264705882352941</v>
      </c>
      <c r="O3">
        <v>0</v>
      </c>
      <c r="P3">
        <v>0.22370535162526259</v>
      </c>
      <c r="Q3">
        <v>0.4264705882352941</v>
      </c>
      <c r="R3">
        <v>0</v>
      </c>
      <c r="S3" s="1" t="s">
        <v>31</v>
      </c>
      <c r="T3" s="1">
        <v>1</v>
      </c>
      <c r="U3" s="1">
        <v>0</v>
      </c>
      <c r="V3" s="1">
        <v>22</v>
      </c>
      <c r="W3" s="1">
        <v>2</v>
      </c>
      <c r="X3" s="1">
        <v>0</v>
      </c>
      <c r="Y3" s="1">
        <v>12</v>
      </c>
      <c r="Z3" s="1">
        <v>3</v>
      </c>
      <c r="AA3" s="1">
        <v>0</v>
      </c>
      <c r="AB3" s="1">
        <v>28</v>
      </c>
      <c r="AC3">
        <v>0</v>
      </c>
      <c r="AD3">
        <v>0</v>
      </c>
      <c r="AE3">
        <v>0</v>
      </c>
      <c r="AF3">
        <v>14</v>
      </c>
      <c r="AG3">
        <v>0.1666666666666666</v>
      </c>
      <c r="AH3">
        <v>4.3478260869565202E-2</v>
      </c>
      <c r="AI3">
        <v>6.8965517241379296E-2</v>
      </c>
      <c r="AJ3">
        <v>23</v>
      </c>
      <c r="AK3">
        <v>0.60215053763440862</v>
      </c>
      <c r="AL3">
        <v>31</v>
      </c>
      <c r="AM3">
        <v>0.45161290322580638</v>
      </c>
      <c r="AN3">
        <v>0.90322580645161277</v>
      </c>
      <c r="AO3">
        <v>0.4264705882352941</v>
      </c>
      <c r="AP3">
        <v>0.20609318996415771</v>
      </c>
      <c r="AQ3">
        <v>0.31556802244039261</v>
      </c>
      <c r="AR3">
        <v>0.22370535162526259</v>
      </c>
      <c r="AS3">
        <v>68</v>
      </c>
      <c r="AT3">
        <v>0.26225490196078421</v>
      </c>
      <c r="AU3">
        <v>0.4264705882352941</v>
      </c>
      <c r="AV3">
        <v>0.29783637592968221</v>
      </c>
      <c r="AW3">
        <v>68</v>
      </c>
    </row>
    <row r="4" spans="1:49" x14ac:dyDescent="0.25">
      <c r="A4">
        <v>3</v>
      </c>
      <c r="B4" s="1" t="s">
        <v>29</v>
      </c>
      <c r="C4" t="s">
        <v>119</v>
      </c>
      <c r="D4" s="1" t="s">
        <v>28</v>
      </c>
      <c r="E4">
        <v>8.8264777660369873</v>
      </c>
      <c r="F4">
        <v>270</v>
      </c>
      <c r="G4">
        <v>203</v>
      </c>
      <c r="H4">
        <v>67</v>
      </c>
      <c r="I4">
        <v>0.38805970149253732</v>
      </c>
      <c r="J4">
        <v>0.2299145299145299</v>
      </c>
      <c r="K4">
        <v>0.38805970149253732</v>
      </c>
      <c r="L4">
        <v>0</v>
      </c>
      <c r="M4">
        <v>0.2971652003910068</v>
      </c>
      <c r="N4">
        <v>0.38805970149253732</v>
      </c>
      <c r="O4">
        <v>0</v>
      </c>
      <c r="P4">
        <v>0.24877889938130901</v>
      </c>
      <c r="Q4">
        <v>0.38805970149253732</v>
      </c>
      <c r="R4">
        <v>0</v>
      </c>
      <c r="S4" s="1" t="s">
        <v>32</v>
      </c>
      <c r="T4" s="1">
        <v>4</v>
      </c>
      <c r="U4" s="1">
        <v>0</v>
      </c>
      <c r="V4" s="1">
        <v>18</v>
      </c>
      <c r="W4" s="1">
        <v>2</v>
      </c>
      <c r="X4" s="1">
        <v>0</v>
      </c>
      <c r="Y4" s="1">
        <v>12</v>
      </c>
      <c r="Z4" s="1">
        <v>9</v>
      </c>
      <c r="AA4" s="1">
        <v>0</v>
      </c>
      <c r="AB4" s="1">
        <v>22</v>
      </c>
      <c r="AC4">
        <v>0</v>
      </c>
      <c r="AD4">
        <v>0</v>
      </c>
      <c r="AE4">
        <v>0</v>
      </c>
      <c r="AF4">
        <v>14</v>
      </c>
      <c r="AG4">
        <v>0.26666666666666661</v>
      </c>
      <c r="AH4">
        <v>0.1818181818181818</v>
      </c>
      <c r="AI4">
        <v>0.2162162162162162</v>
      </c>
      <c r="AJ4">
        <v>22</v>
      </c>
      <c r="AK4">
        <v>0.53012048192771077</v>
      </c>
      <c r="AL4">
        <v>31</v>
      </c>
      <c r="AM4">
        <v>0.42307692307692307</v>
      </c>
      <c r="AN4">
        <v>0.70967741935483875</v>
      </c>
      <c r="AO4">
        <v>0.38805970149253732</v>
      </c>
      <c r="AP4">
        <v>0.2299145299145299</v>
      </c>
      <c r="AQ4">
        <v>0.2971652003910068</v>
      </c>
      <c r="AR4">
        <v>0.24877889938130901</v>
      </c>
      <c r="AS4">
        <v>67</v>
      </c>
      <c r="AT4">
        <v>0.28331419823957132</v>
      </c>
      <c r="AU4">
        <v>0.38805970149253732</v>
      </c>
      <c r="AV4">
        <v>0.31627599547038499</v>
      </c>
      <c r="AW4">
        <v>67</v>
      </c>
    </row>
    <row r="5" spans="1:49" x14ac:dyDescent="0.25">
      <c r="A5">
        <v>4</v>
      </c>
      <c r="B5" s="1" t="s">
        <v>29</v>
      </c>
      <c r="C5" t="s">
        <v>119</v>
      </c>
      <c r="D5" s="1" t="s">
        <v>28</v>
      </c>
      <c r="E5">
        <v>8.8414890766143799</v>
      </c>
      <c r="F5">
        <v>270</v>
      </c>
      <c r="G5">
        <v>203</v>
      </c>
      <c r="H5">
        <v>67</v>
      </c>
      <c r="I5">
        <v>0.40298507462686561</v>
      </c>
      <c r="J5">
        <v>0.24659863945578231</v>
      </c>
      <c r="K5">
        <v>0.40298507462686561</v>
      </c>
      <c r="L5">
        <v>0</v>
      </c>
      <c r="M5">
        <v>0.30351906158357772</v>
      </c>
      <c r="N5">
        <v>0.40298507462686561</v>
      </c>
      <c r="O5">
        <v>0</v>
      </c>
      <c r="P5">
        <v>0.25882352941176467</v>
      </c>
      <c r="Q5">
        <v>0.40298507462686561</v>
      </c>
      <c r="R5">
        <v>0</v>
      </c>
      <c r="S5" s="1" t="s">
        <v>33</v>
      </c>
      <c r="T5" s="1">
        <v>3</v>
      </c>
      <c r="U5" s="1">
        <v>3</v>
      </c>
      <c r="V5" s="1">
        <v>16</v>
      </c>
      <c r="W5" s="1">
        <v>5</v>
      </c>
      <c r="X5" s="1">
        <v>0</v>
      </c>
      <c r="Y5" s="1">
        <v>9</v>
      </c>
      <c r="Z5" s="1">
        <v>4</v>
      </c>
      <c r="AA5" s="1">
        <v>3</v>
      </c>
      <c r="AB5" s="1">
        <v>24</v>
      </c>
      <c r="AC5">
        <v>0</v>
      </c>
      <c r="AD5">
        <v>0</v>
      </c>
      <c r="AE5">
        <v>0</v>
      </c>
      <c r="AF5">
        <v>14</v>
      </c>
      <c r="AG5">
        <v>0.25</v>
      </c>
      <c r="AH5">
        <v>0.1363636363636363</v>
      </c>
      <c r="AI5">
        <v>0.1764705882352941</v>
      </c>
      <c r="AJ5">
        <v>22</v>
      </c>
      <c r="AK5">
        <v>0.6</v>
      </c>
      <c r="AL5">
        <v>31</v>
      </c>
      <c r="AM5">
        <v>0.48979591836734693</v>
      </c>
      <c r="AN5">
        <v>0.77419354838709675</v>
      </c>
      <c r="AO5">
        <v>0.40298507462686561</v>
      </c>
      <c r="AP5">
        <v>0.24659863945578231</v>
      </c>
      <c r="AQ5">
        <v>0.30351906158357772</v>
      </c>
      <c r="AR5">
        <v>0.25882352941176467</v>
      </c>
      <c r="AS5">
        <v>67</v>
      </c>
      <c r="AT5">
        <v>0.30871154431922021</v>
      </c>
      <c r="AU5">
        <v>0.40298507462686561</v>
      </c>
      <c r="AV5">
        <v>0.33555750658472339</v>
      </c>
      <c r="AW5">
        <v>67</v>
      </c>
    </row>
    <row r="6" spans="1:49" s="3" customFormat="1" x14ac:dyDescent="0.25">
      <c r="A6" s="2" t="s">
        <v>234</v>
      </c>
      <c r="B6" s="2" t="str">
        <f>B5</f>
        <v>LT01</v>
      </c>
      <c r="C6" s="2" t="str">
        <f>C5</f>
        <v>gnd</v>
      </c>
      <c r="D6" s="2" t="str">
        <f>D5</f>
        <v>Ternary</v>
      </c>
      <c r="E6" s="2">
        <f>SUM(E2:E5)</f>
        <v>37.164217472076416</v>
      </c>
      <c r="F6" s="2">
        <f>F5</f>
        <v>270</v>
      </c>
      <c r="G6" s="2">
        <f t="shared" ref="G6:H6" si="0">G5</f>
        <v>203</v>
      </c>
      <c r="H6" s="2">
        <f t="shared" si="0"/>
        <v>67</v>
      </c>
      <c r="I6" s="2">
        <f>SUM(I2:I5)/4</f>
        <v>0.40364354697102722</v>
      </c>
      <c r="J6" s="2">
        <f t="shared" ref="J6:L6" si="1">SUM(J2:J5)/4</f>
        <v>0.23501085756817122</v>
      </c>
      <c r="K6" s="2">
        <f t="shared" si="1"/>
        <v>0.40364354697102722</v>
      </c>
      <c r="L6" s="2">
        <f t="shared" si="1"/>
        <v>0</v>
      </c>
      <c r="M6" s="2">
        <f t="shared" ref="M6:R6" si="2">SUM(M2:M5)/4</f>
        <v>0.30824195673424282</v>
      </c>
      <c r="N6" s="2">
        <f t="shared" si="2"/>
        <v>0.40364354697102722</v>
      </c>
      <c r="O6" s="2">
        <f t="shared" si="2"/>
        <v>0</v>
      </c>
      <c r="P6" s="2">
        <f t="shared" si="2"/>
        <v>0.25267173446156854</v>
      </c>
      <c r="Q6" s="2">
        <f t="shared" si="2"/>
        <v>0.40364354697102722</v>
      </c>
      <c r="R6" s="2">
        <f t="shared" si="2"/>
        <v>0</v>
      </c>
      <c r="S6" s="2"/>
      <c r="T6" s="2">
        <f>ROUND(SUM(T2:T5)/4,0)</f>
        <v>4</v>
      </c>
      <c r="U6" s="2">
        <f>ROUND(SUM(U2:U5)/4,0)</f>
        <v>1</v>
      </c>
      <c r="V6" s="2">
        <f t="shared" ref="V6:AB6" si="3">ROUND(SUM(V2:V5)/4,0)</f>
        <v>18</v>
      </c>
      <c r="W6" s="2">
        <f t="shared" si="3"/>
        <v>4</v>
      </c>
      <c r="X6" s="2">
        <f t="shared" si="3"/>
        <v>0</v>
      </c>
      <c r="Y6" s="2">
        <f t="shared" si="3"/>
        <v>11</v>
      </c>
      <c r="Z6" s="2">
        <f t="shared" si="3"/>
        <v>6</v>
      </c>
      <c r="AA6" s="2">
        <f t="shared" si="3"/>
        <v>2</v>
      </c>
      <c r="AB6" s="2">
        <f t="shared" si="3"/>
        <v>24</v>
      </c>
      <c r="AC6" s="2">
        <f t="shared" ref="AC6" si="4">SUM(AC2:AC5)/4</f>
        <v>0</v>
      </c>
      <c r="AD6" s="2">
        <f t="shared" ref="AD6:AE6" si="5">SUM(AD2:AD5)/4</f>
        <v>0</v>
      </c>
      <c r="AE6" s="2">
        <f t="shared" si="5"/>
        <v>0</v>
      </c>
      <c r="AF6" s="2">
        <f>AF5</f>
        <v>14</v>
      </c>
      <c r="AG6" s="2">
        <f t="shared" ref="AG6:AI6" si="6">SUM(AG2:AG5)/4</f>
        <v>0.24978070175438594</v>
      </c>
      <c r="AH6" s="2">
        <f t="shared" si="6"/>
        <v>0.158596837944664</v>
      </c>
      <c r="AI6" s="2">
        <f t="shared" si="6"/>
        <v>0.18858381213053949</v>
      </c>
      <c r="AJ6" s="2">
        <f>AJ5</f>
        <v>22</v>
      </c>
      <c r="AK6" s="2">
        <f t="shared" ref="AK6:AM6" si="7">SUM(AK2:AK5)/4</f>
        <v>0.5694313912541662</v>
      </c>
      <c r="AL6" s="2">
        <f t="shared" si="7"/>
        <v>31</v>
      </c>
      <c r="AM6" s="2">
        <f t="shared" si="7"/>
        <v>0.45525187095012776</v>
      </c>
      <c r="AN6" s="2">
        <f>AN5</f>
        <v>0.77419354838709675</v>
      </c>
      <c r="AO6" s="2">
        <f t="shared" ref="AO6:AR6" si="8">SUM(AO2:AO5)/4</f>
        <v>0.40364354697102722</v>
      </c>
      <c r="AP6" s="2">
        <f t="shared" si="8"/>
        <v>0.23501085756817122</v>
      </c>
      <c r="AQ6" s="2">
        <f t="shared" si="8"/>
        <v>0.30824195673424282</v>
      </c>
      <c r="AR6" s="2">
        <f t="shared" si="8"/>
        <v>0.25267173446156854</v>
      </c>
      <c r="AS6" s="2">
        <f>AS5</f>
        <v>67</v>
      </c>
      <c r="AT6" s="2">
        <f t="shared" ref="AT6:AV6" si="9">SUM(AT2:AT5)/4</f>
        <v>0.29114200794642375</v>
      </c>
      <c r="AU6" s="2">
        <f t="shared" si="9"/>
        <v>0.40364354697102722</v>
      </c>
      <c r="AV6" s="2">
        <f t="shared" si="9"/>
        <v>0.32325612868492859</v>
      </c>
      <c r="AW6" s="2">
        <f>AW5</f>
        <v>67</v>
      </c>
    </row>
    <row r="7" spans="1:49" x14ac:dyDescent="0.25">
      <c r="A7">
        <v>1</v>
      </c>
      <c r="B7" s="1" t="s">
        <v>34</v>
      </c>
      <c r="C7" t="s">
        <v>125</v>
      </c>
      <c r="D7" s="1" t="s">
        <v>28</v>
      </c>
      <c r="E7">
        <v>18.958501815795898</v>
      </c>
      <c r="F7">
        <v>704</v>
      </c>
      <c r="G7">
        <v>528</v>
      </c>
      <c r="H7">
        <v>176</v>
      </c>
      <c r="I7">
        <v>0.625</v>
      </c>
      <c r="J7">
        <v>0.60179684635130182</v>
      </c>
      <c r="K7">
        <v>0.625</v>
      </c>
      <c r="L7">
        <v>0</v>
      </c>
      <c r="M7">
        <v>0.58589768654284791</v>
      </c>
      <c r="N7">
        <v>0.625</v>
      </c>
      <c r="O7">
        <v>0</v>
      </c>
      <c r="P7">
        <v>0.5925575680323375</v>
      </c>
      <c r="Q7">
        <v>0.625</v>
      </c>
      <c r="R7">
        <v>0</v>
      </c>
      <c r="S7" s="1" t="s">
        <v>35</v>
      </c>
      <c r="T7" s="1">
        <v>69</v>
      </c>
      <c r="U7" s="1">
        <v>17</v>
      </c>
      <c r="V7" s="1">
        <v>7</v>
      </c>
      <c r="W7" s="1">
        <v>24</v>
      </c>
      <c r="X7" s="1">
        <v>22</v>
      </c>
      <c r="Y7" s="1">
        <v>4</v>
      </c>
      <c r="Z7" s="1">
        <v>8</v>
      </c>
      <c r="AA7" s="1">
        <v>6</v>
      </c>
      <c r="AB7" s="1">
        <v>19</v>
      </c>
      <c r="AC7">
        <v>0.48888888888888887</v>
      </c>
      <c r="AD7">
        <v>0.44</v>
      </c>
      <c r="AE7">
        <v>0.4631578947368421</v>
      </c>
      <c r="AF7">
        <v>50</v>
      </c>
      <c r="AG7">
        <v>0.68316831683168322</v>
      </c>
      <c r="AH7">
        <v>0.74193548387096775</v>
      </c>
      <c r="AI7">
        <v>0.71134020618556715</v>
      </c>
      <c r="AJ7">
        <v>93</v>
      </c>
      <c r="AK7">
        <v>0.60317460317460325</v>
      </c>
      <c r="AL7">
        <v>33</v>
      </c>
      <c r="AM7">
        <v>0.6333333333333333</v>
      </c>
      <c r="AN7">
        <v>0.5757575757575758</v>
      </c>
      <c r="AO7">
        <v>0.625</v>
      </c>
      <c r="AP7">
        <v>0.60179684635130182</v>
      </c>
      <c r="AQ7">
        <v>0.58589768654284791</v>
      </c>
      <c r="AR7">
        <v>0.5925575680323375</v>
      </c>
      <c r="AS7">
        <v>176</v>
      </c>
      <c r="AT7">
        <v>0.61863123812381238</v>
      </c>
      <c r="AU7">
        <v>0.625</v>
      </c>
      <c r="AV7">
        <v>0.62055281714125998</v>
      </c>
      <c r="AW7">
        <v>176</v>
      </c>
    </row>
    <row r="8" spans="1:49" x14ac:dyDescent="0.25">
      <c r="A8">
        <v>2</v>
      </c>
      <c r="B8" s="1" t="s">
        <v>34</v>
      </c>
      <c r="C8" t="s">
        <v>125</v>
      </c>
      <c r="D8" s="1" t="s">
        <v>28</v>
      </c>
      <c r="E8">
        <v>19.11566519737244</v>
      </c>
      <c r="F8">
        <v>704</v>
      </c>
      <c r="G8">
        <v>528</v>
      </c>
      <c r="H8">
        <v>176</v>
      </c>
      <c r="I8">
        <v>0.57954545454545459</v>
      </c>
      <c r="J8">
        <v>0.53927301914918013</v>
      </c>
      <c r="K8">
        <v>0.57954545454545459</v>
      </c>
      <c r="L8">
        <v>0</v>
      </c>
      <c r="M8">
        <v>0.54524600847181492</v>
      </c>
      <c r="N8">
        <v>0.57954545454545459</v>
      </c>
      <c r="O8">
        <v>0</v>
      </c>
      <c r="P8">
        <v>0.53746546062301059</v>
      </c>
      <c r="Q8">
        <v>0.57954545454545459</v>
      </c>
      <c r="R8">
        <v>0</v>
      </c>
      <c r="S8" s="1" t="s">
        <v>36</v>
      </c>
      <c r="T8" s="1">
        <v>66</v>
      </c>
      <c r="U8" s="1">
        <v>17</v>
      </c>
      <c r="V8" s="1">
        <v>10</v>
      </c>
      <c r="W8" s="1">
        <v>26</v>
      </c>
      <c r="X8" s="1">
        <v>16</v>
      </c>
      <c r="Y8" s="1">
        <v>8</v>
      </c>
      <c r="Z8" s="1">
        <v>10</v>
      </c>
      <c r="AA8" s="1">
        <v>3</v>
      </c>
      <c r="AB8" s="1">
        <v>20</v>
      </c>
      <c r="AC8">
        <v>0.44444444444444442</v>
      </c>
      <c r="AD8">
        <v>0.32</v>
      </c>
      <c r="AE8">
        <v>0.37209302325581389</v>
      </c>
      <c r="AF8">
        <v>50</v>
      </c>
      <c r="AG8">
        <v>0.6470588235294118</v>
      </c>
      <c r="AH8">
        <v>0.70967741935483875</v>
      </c>
      <c r="AI8">
        <v>0.67692307692307685</v>
      </c>
      <c r="AJ8">
        <v>93</v>
      </c>
      <c r="AK8">
        <v>0.56338028169014087</v>
      </c>
      <c r="AL8">
        <v>33</v>
      </c>
      <c r="AM8">
        <v>0.52631578947368418</v>
      </c>
      <c r="AN8">
        <v>0.60606060606060608</v>
      </c>
      <c r="AO8">
        <v>0.57954545454545459</v>
      </c>
      <c r="AP8">
        <v>0.53927301914918013</v>
      </c>
      <c r="AQ8">
        <v>0.54524600847181492</v>
      </c>
      <c r="AR8">
        <v>0.53746546062301059</v>
      </c>
      <c r="AS8">
        <v>176</v>
      </c>
      <c r="AT8">
        <v>0.56685860149482437</v>
      </c>
      <c r="AU8">
        <v>0.57954545454545459</v>
      </c>
      <c r="AV8">
        <v>0.56903435575233807</v>
      </c>
      <c r="AW8">
        <v>176</v>
      </c>
    </row>
    <row r="9" spans="1:49" x14ac:dyDescent="0.25">
      <c r="A9">
        <v>3</v>
      </c>
      <c r="B9" s="1" t="s">
        <v>34</v>
      </c>
      <c r="C9" t="s">
        <v>125</v>
      </c>
      <c r="D9" s="1" t="s">
        <v>28</v>
      </c>
      <c r="E9">
        <v>19.27900218963623</v>
      </c>
      <c r="F9">
        <v>704</v>
      </c>
      <c r="G9">
        <v>528</v>
      </c>
      <c r="H9">
        <v>176</v>
      </c>
      <c r="I9">
        <v>0.58522727272727271</v>
      </c>
      <c r="J9">
        <v>0.54923302503947669</v>
      </c>
      <c r="K9">
        <v>0.58522727272727271</v>
      </c>
      <c r="L9">
        <v>0</v>
      </c>
      <c r="M9">
        <v>0.56456508822237728</v>
      </c>
      <c r="N9">
        <v>0.58522727272727271</v>
      </c>
      <c r="O9">
        <v>0</v>
      </c>
      <c r="P9">
        <v>0.55480480480480487</v>
      </c>
      <c r="Q9">
        <v>0.58522727272727271</v>
      </c>
      <c r="R9">
        <v>0</v>
      </c>
      <c r="S9" s="1" t="s">
        <v>37</v>
      </c>
      <c r="T9" s="1">
        <v>63</v>
      </c>
      <c r="U9" s="1">
        <v>18</v>
      </c>
      <c r="V9" s="1">
        <v>11</v>
      </c>
      <c r="W9" s="1">
        <v>25</v>
      </c>
      <c r="X9" s="1">
        <v>19</v>
      </c>
      <c r="Y9" s="1">
        <v>7</v>
      </c>
      <c r="Z9" s="1">
        <v>5</v>
      </c>
      <c r="AA9" s="1">
        <v>7</v>
      </c>
      <c r="AB9" s="1">
        <v>21</v>
      </c>
      <c r="AC9">
        <v>0.43181818181818182</v>
      </c>
      <c r="AD9">
        <v>0.37254901960784309</v>
      </c>
      <c r="AE9">
        <v>0.4</v>
      </c>
      <c r="AF9">
        <v>51</v>
      </c>
      <c r="AG9">
        <v>0.67741935483870963</v>
      </c>
      <c r="AH9">
        <v>0.68478260869565222</v>
      </c>
      <c r="AI9">
        <v>0.68108108108108112</v>
      </c>
      <c r="AJ9">
        <v>92</v>
      </c>
      <c r="AK9">
        <v>0.58333333333333337</v>
      </c>
      <c r="AL9">
        <v>33</v>
      </c>
      <c r="AM9">
        <v>0.53846153846153844</v>
      </c>
      <c r="AN9">
        <v>0.63636363636363635</v>
      </c>
      <c r="AO9">
        <v>0.58522727272727271</v>
      </c>
      <c r="AP9">
        <v>0.54923302503947669</v>
      </c>
      <c r="AQ9">
        <v>0.56456508822237728</v>
      </c>
      <c r="AR9">
        <v>0.55480480480480487</v>
      </c>
      <c r="AS9">
        <v>176</v>
      </c>
      <c r="AT9">
        <v>0.58019624254045077</v>
      </c>
      <c r="AU9">
        <v>0.58522727272727271</v>
      </c>
      <c r="AV9">
        <v>0.58130374692874698</v>
      </c>
      <c r="AW9">
        <v>176</v>
      </c>
    </row>
    <row r="10" spans="1:49" x14ac:dyDescent="0.25">
      <c r="A10">
        <v>4</v>
      </c>
      <c r="B10" s="1" t="s">
        <v>34</v>
      </c>
      <c r="C10" t="s">
        <v>125</v>
      </c>
      <c r="D10" s="1" t="s">
        <v>28</v>
      </c>
      <c r="E10">
        <v>19.296802997589111</v>
      </c>
      <c r="F10">
        <v>704</v>
      </c>
      <c r="G10">
        <v>528</v>
      </c>
      <c r="H10">
        <v>176</v>
      </c>
      <c r="I10">
        <v>0.5625</v>
      </c>
      <c r="J10">
        <v>0.52868314481217704</v>
      </c>
      <c r="K10">
        <v>0.5625</v>
      </c>
      <c r="L10">
        <v>0</v>
      </c>
      <c r="M10">
        <v>0.51251001059185197</v>
      </c>
      <c r="N10">
        <v>0.5625</v>
      </c>
      <c r="O10">
        <v>0</v>
      </c>
      <c r="P10">
        <v>0.51448451531199635</v>
      </c>
      <c r="Q10">
        <v>0.5625</v>
      </c>
      <c r="R10">
        <v>0</v>
      </c>
      <c r="S10" s="1" t="s">
        <v>38</v>
      </c>
      <c r="T10" s="1">
        <v>67</v>
      </c>
      <c r="U10" s="1">
        <v>17</v>
      </c>
      <c r="V10" s="1">
        <v>8</v>
      </c>
      <c r="W10" s="1">
        <v>30</v>
      </c>
      <c r="X10" s="1">
        <v>15</v>
      </c>
      <c r="Y10" s="1">
        <v>6</v>
      </c>
      <c r="Z10" s="1">
        <v>13</v>
      </c>
      <c r="AA10" s="1">
        <v>3</v>
      </c>
      <c r="AB10" s="1">
        <v>17</v>
      </c>
      <c r="AC10">
        <v>0.42857142857142849</v>
      </c>
      <c r="AD10">
        <v>0.29411764705882348</v>
      </c>
      <c r="AE10">
        <v>0.34883720930232559</v>
      </c>
      <c r="AF10">
        <v>51</v>
      </c>
      <c r="AG10">
        <v>0.60909090909090913</v>
      </c>
      <c r="AH10">
        <v>0.72826086956521741</v>
      </c>
      <c r="AI10">
        <v>0.6633663366336634</v>
      </c>
      <c r="AJ10">
        <v>92</v>
      </c>
      <c r="AK10">
        <v>0.53125</v>
      </c>
      <c r="AL10">
        <v>33</v>
      </c>
      <c r="AM10">
        <v>0.54838709677419351</v>
      </c>
      <c r="AN10">
        <v>0.51515151515151514</v>
      </c>
      <c r="AO10">
        <v>0.5625</v>
      </c>
      <c r="AP10">
        <v>0.52868314481217704</v>
      </c>
      <c r="AQ10">
        <v>0.51251001059185197</v>
      </c>
      <c r="AR10">
        <v>0.51448451531199635</v>
      </c>
      <c r="AS10">
        <v>176</v>
      </c>
      <c r="AT10">
        <v>0.5453993220855391</v>
      </c>
      <c r="AU10">
        <v>0.5625</v>
      </c>
      <c r="AV10">
        <v>0.54745256048133883</v>
      </c>
      <c r="AW10">
        <v>176</v>
      </c>
    </row>
    <row r="11" spans="1:49" s="3" customFormat="1" x14ac:dyDescent="0.25">
      <c r="A11" s="2" t="s">
        <v>234</v>
      </c>
      <c r="B11" s="2" t="str">
        <f>B10</f>
        <v>LT02</v>
      </c>
      <c r="C11" s="2" t="str">
        <f>C10</f>
        <v>speechLessing</v>
      </c>
      <c r="D11" s="2" t="str">
        <f>D10</f>
        <v>Ternary</v>
      </c>
      <c r="E11" s="2">
        <f>SUM(E7:E10)</f>
        <v>76.649972200393677</v>
      </c>
      <c r="F11" s="2">
        <f>F10</f>
        <v>704</v>
      </c>
      <c r="G11" s="2">
        <f t="shared" ref="G11:H11" si="10">G10</f>
        <v>528</v>
      </c>
      <c r="H11" s="2">
        <f t="shared" si="10"/>
        <v>176</v>
      </c>
      <c r="I11" s="2">
        <f>SUM(I7:I10)/4</f>
        <v>0.58806818181818188</v>
      </c>
      <c r="J11" s="2">
        <f t="shared" ref="J11:L11" si="11">SUM(J7:J10)/4</f>
        <v>0.55474650883803389</v>
      </c>
      <c r="K11" s="2">
        <f t="shared" si="11"/>
        <v>0.58806818181818188</v>
      </c>
      <c r="L11" s="2">
        <f t="shared" si="11"/>
        <v>0</v>
      </c>
      <c r="M11" s="2">
        <f t="shared" ref="M11:R11" si="12">SUM(M7:M10)/4</f>
        <v>0.5520546984572231</v>
      </c>
      <c r="N11" s="2">
        <f t="shared" si="12"/>
        <v>0.58806818181818188</v>
      </c>
      <c r="O11" s="2">
        <f t="shared" si="12"/>
        <v>0</v>
      </c>
      <c r="P11" s="2">
        <f t="shared" si="12"/>
        <v>0.54982808719303733</v>
      </c>
      <c r="Q11" s="2">
        <f t="shared" si="12"/>
        <v>0.58806818181818188</v>
      </c>
      <c r="R11" s="2">
        <f t="shared" si="12"/>
        <v>0</v>
      </c>
      <c r="S11" s="2"/>
      <c r="T11" s="2">
        <f>ROUND(SUM(T7:T10)/4,0)</f>
        <v>66</v>
      </c>
      <c r="U11" s="2">
        <f>ROUND(SUM(U7:U10)/4,0)</f>
        <v>17</v>
      </c>
      <c r="V11" s="2">
        <f t="shared" ref="V11:AB11" si="13">ROUND(SUM(V7:V10)/4,0)</f>
        <v>9</v>
      </c>
      <c r="W11" s="2">
        <f t="shared" si="13"/>
        <v>26</v>
      </c>
      <c r="X11" s="2">
        <f t="shared" si="13"/>
        <v>18</v>
      </c>
      <c r="Y11" s="2">
        <f t="shared" si="13"/>
        <v>6</v>
      </c>
      <c r="Z11" s="2">
        <f t="shared" si="13"/>
        <v>9</v>
      </c>
      <c r="AA11" s="2">
        <f t="shared" si="13"/>
        <v>5</v>
      </c>
      <c r="AB11" s="2">
        <f t="shared" si="13"/>
        <v>19</v>
      </c>
      <c r="AC11" s="2">
        <f t="shared" ref="AC11" si="14">SUM(AC7:AC10)/4</f>
        <v>0.4484307359307359</v>
      </c>
      <c r="AD11" s="2">
        <f t="shared" ref="AD11:AE11" si="15">SUM(AD7:AD10)/4</f>
        <v>0.35666666666666669</v>
      </c>
      <c r="AE11" s="2">
        <f t="shared" si="15"/>
        <v>0.39602203182374535</v>
      </c>
      <c r="AF11" s="2">
        <f>AF10</f>
        <v>51</v>
      </c>
      <c r="AG11" s="2">
        <f t="shared" ref="AG11:AI11" si="16">SUM(AG7:AG10)/4</f>
        <v>0.65418435107267836</v>
      </c>
      <c r="AH11" s="2">
        <f t="shared" si="16"/>
        <v>0.71616409537166903</v>
      </c>
      <c r="AI11" s="2">
        <f t="shared" si="16"/>
        <v>0.68317767520584716</v>
      </c>
      <c r="AJ11" s="2">
        <f>AJ10</f>
        <v>92</v>
      </c>
      <c r="AK11" s="2">
        <f t="shared" ref="AK11:AM11" si="17">SUM(AK7:AK10)/4</f>
        <v>0.57028455454951943</v>
      </c>
      <c r="AL11" s="2">
        <f t="shared" si="17"/>
        <v>33</v>
      </c>
      <c r="AM11" s="2">
        <f t="shared" si="17"/>
        <v>0.5616244395106873</v>
      </c>
      <c r="AN11" s="2">
        <f>AN10</f>
        <v>0.51515151515151514</v>
      </c>
      <c r="AO11" s="2">
        <f t="shared" ref="AO11:AR11" si="18">SUM(AO7:AO10)/4</f>
        <v>0.58806818181818188</v>
      </c>
      <c r="AP11" s="2">
        <f t="shared" si="18"/>
        <v>0.55474650883803389</v>
      </c>
      <c r="AQ11" s="2">
        <f t="shared" si="18"/>
        <v>0.5520546984572231</v>
      </c>
      <c r="AR11" s="2">
        <f t="shared" si="18"/>
        <v>0.54982808719303733</v>
      </c>
      <c r="AS11" s="2">
        <f>AS10</f>
        <v>176</v>
      </c>
      <c r="AT11" s="2">
        <f t="shared" ref="AT11:AV11" si="19">SUM(AT7:AT10)/4</f>
        <v>0.57777135106115662</v>
      </c>
      <c r="AU11" s="2">
        <f t="shared" si="19"/>
        <v>0.58806818181818188</v>
      </c>
      <c r="AV11" s="2">
        <f t="shared" si="19"/>
        <v>0.57958587007592099</v>
      </c>
      <c r="AW11" s="2">
        <f>AW10</f>
        <v>176</v>
      </c>
    </row>
    <row r="12" spans="1:49" x14ac:dyDescent="0.25">
      <c r="A12">
        <v>1</v>
      </c>
      <c r="B12" s="1" t="s">
        <v>39</v>
      </c>
      <c r="C12" t="s">
        <v>136</v>
      </c>
      <c r="D12" s="1" t="s">
        <v>28</v>
      </c>
      <c r="E12">
        <v>9.0910491943359375</v>
      </c>
      <c r="F12">
        <v>270</v>
      </c>
      <c r="G12">
        <v>202</v>
      </c>
      <c r="H12">
        <v>68</v>
      </c>
      <c r="I12">
        <v>0.57352941176470584</v>
      </c>
      <c r="J12">
        <v>0.65277777777777779</v>
      </c>
      <c r="K12">
        <v>0.57352941176470584</v>
      </c>
      <c r="L12">
        <v>0</v>
      </c>
      <c r="M12">
        <v>0.55582393988191092</v>
      </c>
      <c r="N12">
        <v>0.57352941176470584</v>
      </c>
      <c r="O12">
        <v>0</v>
      </c>
      <c r="P12">
        <v>0.51198257080610021</v>
      </c>
      <c r="Q12">
        <v>0.57352941176470584</v>
      </c>
      <c r="R12">
        <v>0</v>
      </c>
      <c r="S12" s="1" t="s">
        <v>40</v>
      </c>
      <c r="T12" s="1">
        <v>25</v>
      </c>
      <c r="U12" s="1">
        <v>1</v>
      </c>
      <c r="V12" s="1">
        <v>1</v>
      </c>
      <c r="W12" s="1">
        <v>7</v>
      </c>
      <c r="X12" s="1">
        <v>11</v>
      </c>
      <c r="Y12" s="1">
        <v>0</v>
      </c>
      <c r="Z12" s="1">
        <v>16</v>
      </c>
      <c r="AA12" s="1">
        <v>4</v>
      </c>
      <c r="AB12" s="1">
        <v>3</v>
      </c>
      <c r="AC12">
        <v>0.6875</v>
      </c>
      <c r="AD12">
        <v>0.61111111111111116</v>
      </c>
      <c r="AE12">
        <v>0.6470588235294118</v>
      </c>
      <c r="AF12">
        <v>18</v>
      </c>
      <c r="AG12">
        <v>0.52083333333333337</v>
      </c>
      <c r="AH12">
        <v>0.92592592592592604</v>
      </c>
      <c r="AI12">
        <v>0.66666666666666674</v>
      </c>
      <c r="AJ12">
        <v>27</v>
      </c>
      <c r="AK12">
        <v>0.2222222222222221</v>
      </c>
      <c r="AL12">
        <v>23</v>
      </c>
      <c r="AM12">
        <v>0.75</v>
      </c>
      <c r="AN12">
        <v>0.13043478260869559</v>
      </c>
      <c r="AO12">
        <v>0.57352941176470584</v>
      </c>
      <c r="AP12">
        <v>0.65277777777777779</v>
      </c>
      <c r="AQ12">
        <v>0.55582393988191092</v>
      </c>
      <c r="AR12">
        <v>0.51198257080610021</v>
      </c>
      <c r="AS12">
        <v>68</v>
      </c>
      <c r="AT12">
        <v>0.64246323529411764</v>
      </c>
      <c r="AU12">
        <v>0.57352941176470584</v>
      </c>
      <c r="AV12">
        <v>0.51114955786236071</v>
      </c>
      <c r="AW12">
        <v>68</v>
      </c>
    </row>
    <row r="13" spans="1:49" x14ac:dyDescent="0.25">
      <c r="A13">
        <v>2</v>
      </c>
      <c r="B13" s="1" t="s">
        <v>39</v>
      </c>
      <c r="C13" t="s">
        <v>136</v>
      </c>
      <c r="D13" s="1" t="s">
        <v>28</v>
      </c>
      <c r="E13">
        <v>8.8987529277801514</v>
      </c>
      <c r="F13">
        <v>270</v>
      </c>
      <c r="G13">
        <v>202</v>
      </c>
      <c r="H13">
        <v>68</v>
      </c>
      <c r="I13">
        <v>0.58823529411764708</v>
      </c>
      <c r="J13">
        <v>0.59198027036901724</v>
      </c>
      <c r="K13">
        <v>0.58823529411764708</v>
      </c>
      <c r="L13">
        <v>0</v>
      </c>
      <c r="M13">
        <v>0.59709535988308371</v>
      </c>
      <c r="N13">
        <v>0.58823529411764708</v>
      </c>
      <c r="O13">
        <v>0</v>
      </c>
      <c r="P13">
        <v>0.58571428571428574</v>
      </c>
      <c r="Q13">
        <v>0.58823529411764708</v>
      </c>
      <c r="R13">
        <v>0</v>
      </c>
      <c r="S13" s="1" t="s">
        <v>41</v>
      </c>
      <c r="T13" s="1">
        <v>17</v>
      </c>
      <c r="U13" s="1">
        <v>6</v>
      </c>
      <c r="V13" s="1">
        <v>5</v>
      </c>
      <c r="W13" s="1">
        <v>4</v>
      </c>
      <c r="X13" s="1">
        <v>12</v>
      </c>
      <c r="Y13" s="1">
        <v>1</v>
      </c>
      <c r="Z13" s="1">
        <v>7</v>
      </c>
      <c r="AA13" s="1">
        <v>5</v>
      </c>
      <c r="AB13" s="1">
        <v>11</v>
      </c>
      <c r="AC13">
        <v>0.52173913043478259</v>
      </c>
      <c r="AD13">
        <v>0.70588235294117652</v>
      </c>
      <c r="AE13">
        <v>0.6</v>
      </c>
      <c r="AF13">
        <v>17</v>
      </c>
      <c r="AG13">
        <v>0.6071428571428571</v>
      </c>
      <c r="AH13">
        <v>0.6071428571428571</v>
      </c>
      <c r="AI13">
        <v>0.6071428571428571</v>
      </c>
      <c r="AJ13">
        <v>28</v>
      </c>
      <c r="AK13">
        <v>0.55000000000000004</v>
      </c>
      <c r="AL13">
        <v>23</v>
      </c>
      <c r="AM13">
        <v>0.6470588235294118</v>
      </c>
      <c r="AN13">
        <v>0.47826086956521741</v>
      </c>
      <c r="AO13">
        <v>0.58823529411764708</v>
      </c>
      <c r="AP13">
        <v>0.59198027036901724</v>
      </c>
      <c r="AQ13">
        <v>0.59709535988308371</v>
      </c>
      <c r="AR13">
        <v>0.58571428571428574</v>
      </c>
      <c r="AS13">
        <v>68</v>
      </c>
      <c r="AT13">
        <v>0.59929291409658492</v>
      </c>
      <c r="AU13">
        <v>0.58823529411764708</v>
      </c>
      <c r="AV13">
        <v>0.58602941176470591</v>
      </c>
      <c r="AW13">
        <v>68</v>
      </c>
    </row>
    <row r="14" spans="1:49" x14ac:dyDescent="0.25">
      <c r="A14">
        <v>3</v>
      </c>
      <c r="B14" s="1" t="s">
        <v>39</v>
      </c>
      <c r="C14" t="s">
        <v>136</v>
      </c>
      <c r="D14" s="1" t="s">
        <v>28</v>
      </c>
      <c r="E14">
        <v>8.925330638885498</v>
      </c>
      <c r="F14">
        <v>270</v>
      </c>
      <c r="G14">
        <v>203</v>
      </c>
      <c r="H14">
        <v>67</v>
      </c>
      <c r="I14">
        <v>0.58208955223880599</v>
      </c>
      <c r="J14">
        <v>0.57671957671957674</v>
      </c>
      <c r="K14">
        <v>0.58208955223880599</v>
      </c>
      <c r="L14">
        <v>0</v>
      </c>
      <c r="M14">
        <v>0.57703081232493003</v>
      </c>
      <c r="N14">
        <v>0.58208955223880599</v>
      </c>
      <c r="O14">
        <v>0</v>
      </c>
      <c r="P14">
        <v>0.57305764411027571</v>
      </c>
      <c r="Q14">
        <v>0.58208955223880599</v>
      </c>
      <c r="R14">
        <v>0</v>
      </c>
      <c r="S14" s="1" t="s">
        <v>42</v>
      </c>
      <c r="T14" s="1">
        <v>18</v>
      </c>
      <c r="U14" s="1">
        <v>7</v>
      </c>
      <c r="V14" s="1">
        <v>3</v>
      </c>
      <c r="W14" s="1">
        <v>3</v>
      </c>
      <c r="X14" s="1">
        <v>10</v>
      </c>
      <c r="Y14" s="1">
        <v>4</v>
      </c>
      <c r="Z14" s="1">
        <v>7</v>
      </c>
      <c r="AA14" s="1">
        <v>4</v>
      </c>
      <c r="AB14" s="1">
        <v>11</v>
      </c>
      <c r="AC14">
        <v>0.47619047619047611</v>
      </c>
      <c r="AD14">
        <v>0.58823529411764708</v>
      </c>
      <c r="AE14">
        <v>0.52631578947368418</v>
      </c>
      <c r="AF14">
        <v>17</v>
      </c>
      <c r="AG14">
        <v>0.6428571428571429</v>
      </c>
      <c r="AH14">
        <v>0.6428571428571429</v>
      </c>
      <c r="AI14">
        <v>0.6428571428571429</v>
      </c>
      <c r="AJ14">
        <v>28</v>
      </c>
      <c r="AK14">
        <v>0.55000000000000004</v>
      </c>
      <c r="AL14">
        <v>22</v>
      </c>
      <c r="AM14">
        <v>0.61111111111111116</v>
      </c>
      <c r="AN14">
        <v>0.5</v>
      </c>
      <c r="AO14">
        <v>0.58208955223880599</v>
      </c>
      <c r="AP14">
        <v>0.57671957671957674</v>
      </c>
      <c r="AQ14">
        <v>0.57703081232493003</v>
      </c>
      <c r="AR14">
        <v>0.57305764411027571</v>
      </c>
      <c r="AS14">
        <v>67</v>
      </c>
      <c r="AT14">
        <v>0.5901445155176499</v>
      </c>
      <c r="AU14">
        <v>0.58208955223880599</v>
      </c>
      <c r="AV14">
        <v>0.58279654359780042</v>
      </c>
      <c r="AW14">
        <v>67</v>
      </c>
    </row>
    <row r="15" spans="1:49" x14ac:dyDescent="0.25">
      <c r="A15">
        <v>4</v>
      </c>
      <c r="B15" s="1" t="s">
        <v>39</v>
      </c>
      <c r="C15" t="s">
        <v>136</v>
      </c>
      <c r="D15" s="1" t="s">
        <v>28</v>
      </c>
      <c r="E15">
        <v>8.9155118465423584</v>
      </c>
      <c r="F15">
        <v>270</v>
      </c>
      <c r="G15">
        <v>203</v>
      </c>
      <c r="H15">
        <v>67</v>
      </c>
      <c r="I15">
        <v>0.59701492537313428</v>
      </c>
      <c r="J15">
        <v>0.63274509803921575</v>
      </c>
      <c r="K15">
        <v>0.59701492537313428</v>
      </c>
      <c r="L15">
        <v>0</v>
      </c>
      <c r="M15">
        <v>0.5674591897950807</v>
      </c>
      <c r="N15">
        <v>0.59701492537313428</v>
      </c>
      <c r="O15">
        <v>0</v>
      </c>
      <c r="P15">
        <v>0.57302367941712207</v>
      </c>
      <c r="Q15">
        <v>0.59701492537313428</v>
      </c>
      <c r="R15">
        <v>0</v>
      </c>
      <c r="S15" s="1" t="s">
        <v>43</v>
      </c>
      <c r="T15" s="1">
        <v>20</v>
      </c>
      <c r="U15" s="1">
        <v>0</v>
      </c>
      <c r="V15" s="1">
        <v>7</v>
      </c>
      <c r="W15" s="1">
        <v>7</v>
      </c>
      <c r="X15" s="1">
        <v>6</v>
      </c>
      <c r="Y15" s="1">
        <v>4</v>
      </c>
      <c r="Z15" s="1">
        <v>7</v>
      </c>
      <c r="AA15" s="1">
        <v>2</v>
      </c>
      <c r="AB15" s="1">
        <v>14</v>
      </c>
      <c r="AC15">
        <v>0.75</v>
      </c>
      <c r="AD15">
        <v>0.3529411764705882</v>
      </c>
      <c r="AE15">
        <v>0.48</v>
      </c>
      <c r="AF15">
        <v>17</v>
      </c>
      <c r="AG15">
        <v>0.58823529411764708</v>
      </c>
      <c r="AH15">
        <v>0.7407407407407407</v>
      </c>
      <c r="AI15">
        <v>0.65573770491803285</v>
      </c>
      <c r="AJ15">
        <v>27</v>
      </c>
      <c r="AK15">
        <v>0.58333333333333337</v>
      </c>
      <c r="AL15">
        <v>23</v>
      </c>
      <c r="AM15">
        <v>0.56000000000000005</v>
      </c>
      <c r="AN15">
        <v>0.60869565217391308</v>
      </c>
      <c r="AO15">
        <v>0.59701492537313428</v>
      </c>
      <c r="AP15">
        <v>0.63274509803921575</v>
      </c>
      <c r="AQ15">
        <v>0.5674591897950807</v>
      </c>
      <c r="AR15">
        <v>0.57302367941712207</v>
      </c>
      <c r="AS15">
        <v>67</v>
      </c>
      <c r="AT15">
        <v>0.61958735733099213</v>
      </c>
      <c r="AU15">
        <v>0.59701492537313428</v>
      </c>
      <c r="AV15">
        <v>0.58629230894706796</v>
      </c>
      <c r="AW15">
        <v>67</v>
      </c>
    </row>
    <row r="16" spans="1:49" s="3" customFormat="1" x14ac:dyDescent="0.25">
      <c r="A16" s="2" t="s">
        <v>234</v>
      </c>
      <c r="B16" s="2" t="str">
        <f>B15</f>
        <v>MI01</v>
      </c>
      <c r="C16" s="2" t="str">
        <f>C15</f>
        <v>mlsa</v>
      </c>
      <c r="D16" s="2" t="str">
        <f>D15</f>
        <v>Ternary</v>
      </c>
      <c r="E16" s="2">
        <f>SUM(E12:E15)</f>
        <v>35.830644607543945</v>
      </c>
      <c r="F16" s="2">
        <f>F15</f>
        <v>270</v>
      </c>
      <c r="G16" s="2">
        <f t="shared" ref="G16:H16" si="20">G15</f>
        <v>203</v>
      </c>
      <c r="H16" s="2">
        <f t="shared" si="20"/>
        <v>67</v>
      </c>
      <c r="I16" s="2">
        <f>SUM(I12:I15)/4</f>
        <v>0.5852172958735733</v>
      </c>
      <c r="J16" s="2">
        <f t="shared" ref="J16:L16" si="21">SUM(J12:J15)/4</f>
        <v>0.61355568072639688</v>
      </c>
      <c r="K16" s="2">
        <f t="shared" si="21"/>
        <v>0.5852172958735733</v>
      </c>
      <c r="L16" s="2">
        <f t="shared" si="21"/>
        <v>0</v>
      </c>
      <c r="M16" s="2">
        <f t="shared" ref="M16:R16" si="22">SUM(M12:M15)/4</f>
        <v>0.57435232547125126</v>
      </c>
      <c r="N16" s="2">
        <f t="shared" si="22"/>
        <v>0.5852172958735733</v>
      </c>
      <c r="O16" s="2">
        <f t="shared" si="22"/>
        <v>0</v>
      </c>
      <c r="P16" s="2">
        <f t="shared" si="22"/>
        <v>0.56094454501194591</v>
      </c>
      <c r="Q16" s="2">
        <f t="shared" si="22"/>
        <v>0.5852172958735733</v>
      </c>
      <c r="R16" s="2">
        <f t="shared" si="22"/>
        <v>0</v>
      </c>
      <c r="S16" s="2"/>
      <c r="T16" s="2">
        <f>ROUND(SUM(T12:T15)/4,0)</f>
        <v>20</v>
      </c>
      <c r="U16" s="2">
        <f>ROUND(SUM(U12:U15)/4,0)</f>
        <v>4</v>
      </c>
      <c r="V16" s="2">
        <f t="shared" ref="V16:AB16" si="23">ROUND(SUM(V12:V15)/4,0)</f>
        <v>4</v>
      </c>
      <c r="W16" s="2">
        <f t="shared" si="23"/>
        <v>5</v>
      </c>
      <c r="X16" s="2">
        <f t="shared" si="23"/>
        <v>10</v>
      </c>
      <c r="Y16" s="2">
        <f t="shared" si="23"/>
        <v>2</v>
      </c>
      <c r="Z16" s="2">
        <f t="shared" si="23"/>
        <v>9</v>
      </c>
      <c r="AA16" s="2">
        <f t="shared" si="23"/>
        <v>4</v>
      </c>
      <c r="AB16" s="2">
        <f t="shared" si="23"/>
        <v>10</v>
      </c>
      <c r="AC16" s="2">
        <f t="shared" ref="AC16" si="24">SUM(AC12:AC15)/4</f>
        <v>0.60885740165631463</v>
      </c>
      <c r="AD16" s="2">
        <f t="shared" ref="AD16:AE16" si="25">SUM(AD12:AD15)/4</f>
        <v>0.56454248366013082</v>
      </c>
      <c r="AE16" s="2">
        <f t="shared" si="25"/>
        <v>0.56334365325077396</v>
      </c>
      <c r="AF16" s="2">
        <f>AF15</f>
        <v>17</v>
      </c>
      <c r="AG16" s="2">
        <f t="shared" ref="AG16:AI16" si="26">SUM(AG12:AG15)/4</f>
        <v>0.58976715686274517</v>
      </c>
      <c r="AH16" s="2">
        <f t="shared" si="26"/>
        <v>0.72916666666666674</v>
      </c>
      <c r="AI16" s="2">
        <f t="shared" si="26"/>
        <v>0.6431010928961749</v>
      </c>
      <c r="AJ16" s="2">
        <f>AJ15</f>
        <v>27</v>
      </c>
      <c r="AK16" s="2">
        <f t="shared" ref="AK16:AM16" si="27">SUM(AK12:AK15)/4</f>
        <v>0.47638888888888886</v>
      </c>
      <c r="AL16" s="2">
        <f t="shared" si="27"/>
        <v>22.75</v>
      </c>
      <c r="AM16" s="2">
        <f t="shared" si="27"/>
        <v>0.64204248366013073</v>
      </c>
      <c r="AN16" s="2">
        <f>AN15</f>
        <v>0.60869565217391308</v>
      </c>
      <c r="AO16" s="2">
        <f t="shared" ref="AO16:AR16" si="28">SUM(AO12:AO15)/4</f>
        <v>0.5852172958735733</v>
      </c>
      <c r="AP16" s="2">
        <f t="shared" si="28"/>
        <v>0.61355568072639688</v>
      </c>
      <c r="AQ16" s="2">
        <f t="shared" si="28"/>
        <v>0.57435232547125126</v>
      </c>
      <c r="AR16" s="2">
        <f t="shared" si="28"/>
        <v>0.56094454501194591</v>
      </c>
      <c r="AS16" s="2">
        <f>AS15</f>
        <v>67</v>
      </c>
      <c r="AT16" s="2">
        <f t="shared" ref="AT16:AV16" si="29">SUM(AT12:AT15)/4</f>
        <v>0.61287200555983612</v>
      </c>
      <c r="AU16" s="2">
        <f t="shared" si="29"/>
        <v>0.5852172958735733</v>
      </c>
      <c r="AV16" s="2">
        <f t="shared" si="29"/>
        <v>0.56656695554298375</v>
      </c>
      <c r="AW16" s="2">
        <f>AW15</f>
        <v>67</v>
      </c>
    </row>
    <row r="17" spans="1:49" x14ac:dyDescent="0.25">
      <c r="A17">
        <v>1</v>
      </c>
      <c r="B17" s="1" t="s">
        <v>44</v>
      </c>
      <c r="C17" t="s">
        <v>141</v>
      </c>
      <c r="D17" s="1" t="s">
        <v>28</v>
      </c>
      <c r="E17">
        <v>641.12444734573364</v>
      </c>
      <c r="F17">
        <v>26686</v>
      </c>
      <c r="G17">
        <v>20014</v>
      </c>
      <c r="H17">
        <v>6672</v>
      </c>
      <c r="I17">
        <v>0.73216426858513195</v>
      </c>
      <c r="J17">
        <v>0.62576552287708143</v>
      </c>
      <c r="K17">
        <v>0.73216426858513195</v>
      </c>
      <c r="L17">
        <v>0</v>
      </c>
      <c r="M17">
        <v>0.59299809879669108</v>
      </c>
      <c r="N17">
        <v>0.73216426858513195</v>
      </c>
      <c r="O17">
        <v>0</v>
      </c>
      <c r="P17">
        <v>0.60738777887577022</v>
      </c>
      <c r="Q17">
        <v>0.73216426858513195</v>
      </c>
      <c r="R17">
        <v>0</v>
      </c>
      <c r="S17" s="1" t="s">
        <v>45</v>
      </c>
      <c r="T17" s="1">
        <v>945</v>
      </c>
      <c r="U17" s="1">
        <v>28</v>
      </c>
      <c r="V17" s="1">
        <v>749</v>
      </c>
      <c r="W17" s="1">
        <v>43</v>
      </c>
      <c r="X17" s="1">
        <v>154</v>
      </c>
      <c r="Y17" s="1">
        <v>187</v>
      </c>
      <c r="Z17" s="1">
        <v>654</v>
      </c>
      <c r="AA17" s="1">
        <v>126</v>
      </c>
      <c r="AB17" s="1">
        <v>3786</v>
      </c>
      <c r="AC17">
        <v>0.5</v>
      </c>
      <c r="AD17">
        <v>0.40104166666666669</v>
      </c>
      <c r="AE17">
        <v>0.44508670520231208</v>
      </c>
      <c r="AF17">
        <v>384</v>
      </c>
      <c r="AG17">
        <v>0.57551766138855054</v>
      </c>
      <c r="AH17">
        <v>0.54878048780487809</v>
      </c>
      <c r="AI17">
        <v>0.56183115338882283</v>
      </c>
      <c r="AJ17">
        <v>1722</v>
      </c>
      <c r="AK17">
        <v>0.81524547803617564</v>
      </c>
      <c r="AL17">
        <v>4566</v>
      </c>
      <c r="AM17">
        <v>0.80177890724269374</v>
      </c>
      <c r="AN17">
        <v>0.82917214191852828</v>
      </c>
      <c r="AO17">
        <v>0.73216426858513195</v>
      </c>
      <c r="AP17">
        <v>0.62576552287708143</v>
      </c>
      <c r="AQ17">
        <v>0.59299809879669108</v>
      </c>
      <c r="AR17">
        <v>0.60738777887577022</v>
      </c>
      <c r="AS17">
        <v>6672</v>
      </c>
      <c r="AT17">
        <v>0.72601377448759352</v>
      </c>
      <c r="AU17">
        <v>0.73216426858513195</v>
      </c>
      <c r="AV17">
        <v>0.72853677962326413</v>
      </c>
      <c r="AW17">
        <v>6672</v>
      </c>
    </row>
    <row r="18" spans="1:49" x14ac:dyDescent="0.25">
      <c r="A18">
        <v>2</v>
      </c>
      <c r="B18" s="1" t="s">
        <v>44</v>
      </c>
      <c r="C18" t="s">
        <v>141</v>
      </c>
      <c r="D18" s="1" t="s">
        <v>28</v>
      </c>
      <c r="E18">
        <v>643.2286217212677</v>
      </c>
      <c r="F18">
        <v>26686</v>
      </c>
      <c r="G18">
        <v>20014</v>
      </c>
      <c r="H18">
        <v>6672</v>
      </c>
      <c r="I18">
        <v>0.72526978417266186</v>
      </c>
      <c r="J18">
        <v>0.62081235174237592</v>
      </c>
      <c r="K18">
        <v>0.72526978417266186</v>
      </c>
      <c r="L18">
        <v>0</v>
      </c>
      <c r="M18">
        <v>0.58542354332227853</v>
      </c>
      <c r="N18">
        <v>0.72526978417266186</v>
      </c>
      <c r="O18">
        <v>0</v>
      </c>
      <c r="P18">
        <v>0.60055067733729561</v>
      </c>
      <c r="Q18">
        <v>0.72526978417266175</v>
      </c>
      <c r="R18">
        <v>0</v>
      </c>
      <c r="S18" s="1" t="s">
        <v>46</v>
      </c>
      <c r="T18" s="1">
        <v>943</v>
      </c>
      <c r="U18" s="1">
        <v>29</v>
      </c>
      <c r="V18" s="1">
        <v>750</v>
      </c>
      <c r="W18" s="1">
        <v>37</v>
      </c>
      <c r="X18" s="1">
        <v>149</v>
      </c>
      <c r="Y18" s="1">
        <v>198</v>
      </c>
      <c r="Z18" s="1">
        <v>701</v>
      </c>
      <c r="AA18" s="1">
        <v>118</v>
      </c>
      <c r="AB18" s="1">
        <v>3747</v>
      </c>
      <c r="AC18">
        <v>0.5033783783783784</v>
      </c>
      <c r="AD18">
        <v>0.38802083333333331</v>
      </c>
      <c r="AE18">
        <v>0.438235294117647</v>
      </c>
      <c r="AF18">
        <v>384</v>
      </c>
      <c r="AG18">
        <v>0.56097560975609762</v>
      </c>
      <c r="AH18">
        <v>0.54761904761904767</v>
      </c>
      <c r="AI18">
        <v>0.55421686746987964</v>
      </c>
      <c r="AJ18">
        <v>1722</v>
      </c>
      <c r="AK18">
        <v>0.80919987042436026</v>
      </c>
      <c r="AL18">
        <v>4566</v>
      </c>
      <c r="AM18">
        <v>0.79808306709265175</v>
      </c>
      <c r="AN18">
        <v>0.82063074901445465</v>
      </c>
      <c r="AO18">
        <v>0.72526978417266186</v>
      </c>
      <c r="AP18">
        <v>0.62081235174237592</v>
      </c>
      <c r="AQ18">
        <v>0.58542354332227853</v>
      </c>
      <c r="AR18">
        <v>0.60055067733729561</v>
      </c>
      <c r="AS18">
        <v>6672</v>
      </c>
      <c r="AT18">
        <v>0.71992574664903264</v>
      </c>
      <c r="AU18">
        <v>0.72526978417266186</v>
      </c>
      <c r="AV18">
        <v>0.72203992911899562</v>
      </c>
      <c r="AW18">
        <v>6672</v>
      </c>
    </row>
    <row r="19" spans="1:49" x14ac:dyDescent="0.25">
      <c r="A19">
        <v>3</v>
      </c>
      <c r="B19" s="1" t="s">
        <v>44</v>
      </c>
      <c r="C19" t="s">
        <v>141</v>
      </c>
      <c r="D19" s="1" t="s">
        <v>28</v>
      </c>
      <c r="E19">
        <v>643.03371715545654</v>
      </c>
      <c r="F19">
        <v>26686</v>
      </c>
      <c r="G19">
        <v>20015</v>
      </c>
      <c r="H19">
        <v>6671</v>
      </c>
      <c r="I19">
        <v>0.72792684754909309</v>
      </c>
      <c r="J19">
        <v>0.61481714416614419</v>
      </c>
      <c r="K19">
        <v>0.72792684754909309</v>
      </c>
      <c r="L19">
        <v>0</v>
      </c>
      <c r="M19">
        <v>0.5704655427553994</v>
      </c>
      <c r="N19">
        <v>0.72792684754909309</v>
      </c>
      <c r="O19">
        <v>0</v>
      </c>
      <c r="P19">
        <v>0.58892068049297841</v>
      </c>
      <c r="Q19">
        <v>0.72792684754909309</v>
      </c>
      <c r="R19">
        <v>0</v>
      </c>
      <c r="S19" s="1" t="s">
        <v>47</v>
      </c>
      <c r="T19" s="1">
        <v>889</v>
      </c>
      <c r="U19" s="1">
        <v>26</v>
      </c>
      <c r="V19" s="1">
        <v>806</v>
      </c>
      <c r="W19" s="1">
        <v>44</v>
      </c>
      <c r="X19" s="1">
        <v>137</v>
      </c>
      <c r="Y19" s="1">
        <v>204</v>
      </c>
      <c r="Z19" s="1">
        <v>611</v>
      </c>
      <c r="AA19" s="1">
        <v>124</v>
      </c>
      <c r="AB19" s="1">
        <v>3830</v>
      </c>
      <c r="AC19">
        <v>0.47735191637630658</v>
      </c>
      <c r="AD19">
        <v>0.3558441558441558</v>
      </c>
      <c r="AE19">
        <v>0.40773809523809518</v>
      </c>
      <c r="AF19">
        <v>385</v>
      </c>
      <c r="AG19">
        <v>0.57577720207253891</v>
      </c>
      <c r="AH19">
        <v>0.51656013945380597</v>
      </c>
      <c r="AI19">
        <v>0.54456355283307822</v>
      </c>
      <c r="AJ19">
        <v>1721</v>
      </c>
      <c r="AK19">
        <v>0.81446039340776177</v>
      </c>
      <c r="AL19">
        <v>4565</v>
      </c>
      <c r="AM19">
        <v>0.79132231404958675</v>
      </c>
      <c r="AN19">
        <v>0.83899233296823661</v>
      </c>
      <c r="AO19">
        <v>0.72792684754909309</v>
      </c>
      <c r="AP19">
        <v>0.61481714416614419</v>
      </c>
      <c r="AQ19">
        <v>0.5704655427553994</v>
      </c>
      <c r="AR19">
        <v>0.58892068049297841</v>
      </c>
      <c r="AS19">
        <v>6671</v>
      </c>
      <c r="AT19">
        <v>0.71759547537222024</v>
      </c>
      <c r="AU19">
        <v>0.72792684754909309</v>
      </c>
      <c r="AV19">
        <v>0.72135882731207113</v>
      </c>
      <c r="AW19">
        <v>6671</v>
      </c>
    </row>
    <row r="20" spans="1:49" x14ac:dyDescent="0.25">
      <c r="A20">
        <v>4</v>
      </c>
      <c r="B20" s="1" t="s">
        <v>44</v>
      </c>
      <c r="C20" t="s">
        <v>141</v>
      </c>
      <c r="D20" s="1" t="s">
        <v>28</v>
      </c>
      <c r="E20">
        <v>642.65481209754944</v>
      </c>
      <c r="F20">
        <v>26686</v>
      </c>
      <c r="G20">
        <v>20015</v>
      </c>
      <c r="H20">
        <v>6671</v>
      </c>
      <c r="I20">
        <v>0.72627791935242092</v>
      </c>
      <c r="J20">
        <v>0.60379688866249515</v>
      </c>
      <c r="K20">
        <v>0.72627791935242092</v>
      </c>
      <c r="L20">
        <v>0</v>
      </c>
      <c r="M20">
        <v>0.57452399477542737</v>
      </c>
      <c r="N20">
        <v>0.72627791935242092</v>
      </c>
      <c r="O20">
        <v>0</v>
      </c>
      <c r="P20">
        <v>0.58742133557913079</v>
      </c>
      <c r="Q20">
        <v>0.72627791935242092</v>
      </c>
      <c r="R20">
        <v>0</v>
      </c>
      <c r="S20" s="1" t="s">
        <v>48</v>
      </c>
      <c r="T20" s="1">
        <v>921</v>
      </c>
      <c r="U20" s="1">
        <v>36</v>
      </c>
      <c r="V20" s="1">
        <v>765</v>
      </c>
      <c r="W20" s="1">
        <v>49</v>
      </c>
      <c r="X20" s="1">
        <v>138</v>
      </c>
      <c r="Y20" s="1">
        <v>197</v>
      </c>
      <c r="Z20" s="1">
        <v>641</v>
      </c>
      <c r="AA20" s="1">
        <v>138</v>
      </c>
      <c r="AB20" s="1">
        <v>3786</v>
      </c>
      <c r="AC20">
        <v>0.44230769230769229</v>
      </c>
      <c r="AD20">
        <v>0.359375</v>
      </c>
      <c r="AE20">
        <v>0.39655172413793099</v>
      </c>
      <c r="AF20">
        <v>384</v>
      </c>
      <c r="AG20">
        <v>0.57169459962756053</v>
      </c>
      <c r="AH20">
        <v>0.53484320557491294</v>
      </c>
      <c r="AI20">
        <v>0.55265526552655275</v>
      </c>
      <c r="AJ20">
        <v>1722</v>
      </c>
      <c r="AK20">
        <v>0.81305701707290878</v>
      </c>
      <c r="AL20">
        <v>4565</v>
      </c>
      <c r="AM20">
        <v>0.79738837405223251</v>
      </c>
      <c r="AN20">
        <v>0.82935377875136906</v>
      </c>
      <c r="AO20">
        <v>0.72627791935242092</v>
      </c>
      <c r="AP20">
        <v>0.60379688866249515</v>
      </c>
      <c r="AQ20">
        <v>0.57452399477542737</v>
      </c>
      <c r="AR20">
        <v>0.58742133557913079</v>
      </c>
      <c r="AS20">
        <v>6671</v>
      </c>
      <c r="AT20">
        <v>0.71869017867684826</v>
      </c>
      <c r="AU20">
        <v>0.72627791935242092</v>
      </c>
      <c r="AV20">
        <v>0.72186381535654587</v>
      </c>
      <c r="AW20">
        <v>6671</v>
      </c>
    </row>
    <row r="21" spans="1:49" s="3" customFormat="1" x14ac:dyDescent="0.25">
      <c r="A21" s="2" t="s">
        <v>234</v>
      </c>
      <c r="B21" s="2" t="str">
        <f>B20</f>
        <v>MI02</v>
      </c>
      <c r="C21" s="2" t="str">
        <f>C20</f>
        <v>germeval</v>
      </c>
      <c r="D21" s="2" t="str">
        <f>D20</f>
        <v>Ternary</v>
      </c>
      <c r="E21" s="2">
        <f>SUM(E17:E20)</f>
        <v>2570.0415983200073</v>
      </c>
      <c r="F21" s="2">
        <f>F20</f>
        <v>26686</v>
      </c>
      <c r="G21" s="2">
        <f t="shared" ref="G21:H21" si="30">G20</f>
        <v>20015</v>
      </c>
      <c r="H21" s="2">
        <f t="shared" si="30"/>
        <v>6671</v>
      </c>
      <c r="I21" s="2">
        <f>SUM(I17:I20)/4</f>
        <v>0.72790970491482698</v>
      </c>
      <c r="J21" s="2">
        <f t="shared" ref="J21:L21" si="31">SUM(J17:J20)/4</f>
        <v>0.61629797686202414</v>
      </c>
      <c r="K21" s="2">
        <f t="shared" si="31"/>
        <v>0.72790970491482698</v>
      </c>
      <c r="L21" s="2">
        <f t="shared" si="31"/>
        <v>0</v>
      </c>
      <c r="M21" s="2">
        <f t="shared" ref="M21:R21" si="32">SUM(M17:M20)/4</f>
        <v>0.58085279491244912</v>
      </c>
      <c r="N21" s="2">
        <f t="shared" si="32"/>
        <v>0.72790970491482698</v>
      </c>
      <c r="O21" s="2">
        <f t="shared" si="32"/>
        <v>0</v>
      </c>
      <c r="P21" s="2">
        <f t="shared" si="32"/>
        <v>0.59607011807129373</v>
      </c>
      <c r="Q21" s="2">
        <f t="shared" si="32"/>
        <v>0.72790970491482698</v>
      </c>
      <c r="R21" s="2">
        <f t="shared" si="32"/>
        <v>0</v>
      </c>
      <c r="S21" s="2"/>
      <c r="T21" s="2">
        <f>ROUND(SUM(T17:T20)/4,0)</f>
        <v>925</v>
      </c>
      <c r="U21" s="2">
        <f>ROUND(SUM(U17:U20)/4,0)</f>
        <v>30</v>
      </c>
      <c r="V21" s="2">
        <f t="shared" ref="V21:AB21" si="33">ROUND(SUM(V17:V20)/4,0)</f>
        <v>768</v>
      </c>
      <c r="W21" s="2">
        <f t="shared" si="33"/>
        <v>43</v>
      </c>
      <c r="X21" s="2">
        <f t="shared" si="33"/>
        <v>145</v>
      </c>
      <c r="Y21" s="2">
        <f t="shared" si="33"/>
        <v>197</v>
      </c>
      <c r="Z21" s="2">
        <f t="shared" si="33"/>
        <v>652</v>
      </c>
      <c r="AA21" s="2">
        <f t="shared" si="33"/>
        <v>127</v>
      </c>
      <c r="AB21" s="2">
        <f t="shared" si="33"/>
        <v>3787</v>
      </c>
      <c r="AC21" s="2">
        <f t="shared" ref="AC21" si="34">SUM(AC17:AC20)/4</f>
        <v>0.48075949676559432</v>
      </c>
      <c r="AD21" s="2">
        <f t="shared" ref="AD21:AE21" si="35">SUM(AD17:AD20)/4</f>
        <v>0.37607041396103896</v>
      </c>
      <c r="AE21" s="2">
        <f t="shared" si="35"/>
        <v>0.4219029546739963</v>
      </c>
      <c r="AF21" s="2">
        <f>AF20</f>
        <v>384</v>
      </c>
      <c r="AG21" s="2">
        <f t="shared" ref="AG21:AI21" si="36">SUM(AG17:AG20)/4</f>
        <v>0.57099126821118695</v>
      </c>
      <c r="AH21" s="2">
        <f t="shared" si="36"/>
        <v>0.53695072011316114</v>
      </c>
      <c r="AI21" s="2">
        <f t="shared" si="36"/>
        <v>0.55331670980458336</v>
      </c>
      <c r="AJ21" s="2">
        <f>AJ20</f>
        <v>1722</v>
      </c>
      <c r="AK21" s="2">
        <f t="shared" ref="AK21:AM21" si="37">SUM(AK17:AK20)/4</f>
        <v>0.81299068973530164</v>
      </c>
      <c r="AL21" s="2">
        <f t="shared" si="37"/>
        <v>4565.5</v>
      </c>
      <c r="AM21" s="2">
        <f t="shared" si="37"/>
        <v>0.79714316560929122</v>
      </c>
      <c r="AN21" s="2">
        <f>AN20</f>
        <v>0.82935377875136906</v>
      </c>
      <c r="AO21" s="2">
        <f t="shared" ref="AO21:AR21" si="38">SUM(AO17:AO20)/4</f>
        <v>0.72790970491482698</v>
      </c>
      <c r="AP21" s="2">
        <f t="shared" si="38"/>
        <v>0.61629797686202414</v>
      </c>
      <c r="AQ21" s="2">
        <f t="shared" si="38"/>
        <v>0.58085279491244912</v>
      </c>
      <c r="AR21" s="2">
        <f t="shared" si="38"/>
        <v>0.59607011807129373</v>
      </c>
      <c r="AS21" s="2">
        <f>AS20</f>
        <v>6671</v>
      </c>
      <c r="AT21" s="2">
        <f t="shared" ref="AT21:AV21" si="39">SUM(AT17:AT20)/4</f>
        <v>0.72055629379642361</v>
      </c>
      <c r="AU21" s="2">
        <f t="shared" si="39"/>
        <v>0.72790970491482698</v>
      </c>
      <c r="AV21" s="2">
        <f t="shared" si="39"/>
        <v>0.72344983785271921</v>
      </c>
      <c r="AW21" s="2">
        <f>AW20</f>
        <v>6671</v>
      </c>
    </row>
    <row r="22" spans="1:49" x14ac:dyDescent="0.25">
      <c r="A22">
        <v>1</v>
      </c>
      <c r="B22" s="1" t="s">
        <v>49</v>
      </c>
      <c r="C22" t="s">
        <v>146</v>
      </c>
      <c r="D22" s="1" t="s">
        <v>28</v>
      </c>
      <c r="E22">
        <v>36.592886447906494</v>
      </c>
      <c r="F22">
        <v>1426</v>
      </c>
      <c r="G22">
        <v>1069</v>
      </c>
      <c r="H22">
        <v>357</v>
      </c>
      <c r="I22">
        <v>0.59103641456582634</v>
      </c>
      <c r="J22">
        <v>0.57929494911022239</v>
      </c>
      <c r="K22">
        <v>0.59103641456582634</v>
      </c>
      <c r="L22">
        <v>0</v>
      </c>
      <c r="M22">
        <v>0.58268857484696168</v>
      </c>
      <c r="N22">
        <v>0.59103641456582634</v>
      </c>
      <c r="O22">
        <v>0</v>
      </c>
      <c r="P22">
        <v>0.58072455445257887</v>
      </c>
      <c r="Q22">
        <v>0.59103641456582634</v>
      </c>
      <c r="R22">
        <v>0</v>
      </c>
      <c r="S22" s="1" t="s">
        <v>50</v>
      </c>
      <c r="T22" s="1">
        <v>72</v>
      </c>
      <c r="U22" s="1">
        <v>17</v>
      </c>
      <c r="V22" s="1">
        <v>30</v>
      </c>
      <c r="W22" s="1">
        <v>14</v>
      </c>
      <c r="X22" s="1">
        <v>44</v>
      </c>
      <c r="Y22" s="1">
        <v>25</v>
      </c>
      <c r="Z22" s="1">
        <v>32</v>
      </c>
      <c r="AA22" s="1">
        <v>28</v>
      </c>
      <c r="AB22" s="1">
        <v>95</v>
      </c>
      <c r="AC22">
        <v>0.4943820224719101</v>
      </c>
      <c r="AD22">
        <v>0.53012048192771088</v>
      </c>
      <c r="AE22">
        <v>0.51162790697674421</v>
      </c>
      <c r="AF22">
        <v>83</v>
      </c>
      <c r="AG22">
        <v>0.61016949152542377</v>
      </c>
      <c r="AH22">
        <v>0.60504201680672265</v>
      </c>
      <c r="AI22">
        <v>0.60759493670886078</v>
      </c>
      <c r="AJ22">
        <v>119</v>
      </c>
      <c r="AK22">
        <v>0.62295081967213128</v>
      </c>
      <c r="AL22">
        <v>155</v>
      </c>
      <c r="AM22">
        <v>0.6333333333333333</v>
      </c>
      <c r="AN22">
        <v>0.61290322580645162</v>
      </c>
      <c r="AO22">
        <v>0.59103641456582634</v>
      </c>
      <c r="AP22">
        <v>0.57929494911022239</v>
      </c>
      <c r="AQ22">
        <v>0.58268857484696168</v>
      </c>
      <c r="AR22">
        <v>0.58072455445257887</v>
      </c>
      <c r="AS22">
        <v>357</v>
      </c>
      <c r="AT22">
        <v>0.59330684600381123</v>
      </c>
      <c r="AU22">
        <v>0.59103641456582634</v>
      </c>
      <c r="AV22">
        <v>0.59195039438824804</v>
      </c>
      <c r="AW22">
        <v>357</v>
      </c>
    </row>
    <row r="23" spans="1:49" x14ac:dyDescent="0.25">
      <c r="A23">
        <v>2</v>
      </c>
      <c r="B23" s="1" t="s">
        <v>49</v>
      </c>
      <c r="C23" t="s">
        <v>146</v>
      </c>
      <c r="D23" s="1" t="s">
        <v>28</v>
      </c>
      <c r="E23">
        <v>36.728636026382446</v>
      </c>
      <c r="F23">
        <v>1426</v>
      </c>
      <c r="G23">
        <v>1069</v>
      </c>
      <c r="H23">
        <v>357</v>
      </c>
      <c r="I23">
        <v>0.60504201680672265</v>
      </c>
      <c r="J23">
        <v>0.59499592497924647</v>
      </c>
      <c r="K23">
        <v>0.60504201680672265</v>
      </c>
      <c r="L23">
        <v>0</v>
      </c>
      <c r="M23">
        <v>0.60005380683346787</v>
      </c>
      <c r="N23">
        <v>0.60504201680672265</v>
      </c>
      <c r="O23">
        <v>0</v>
      </c>
      <c r="P23">
        <v>0.59713292450555511</v>
      </c>
      <c r="Q23">
        <v>0.60504201680672265</v>
      </c>
      <c r="R23">
        <v>0</v>
      </c>
      <c r="S23" s="1" t="s">
        <v>51</v>
      </c>
      <c r="T23" s="1">
        <v>77</v>
      </c>
      <c r="U23" s="1">
        <v>14</v>
      </c>
      <c r="V23" s="1">
        <v>27</v>
      </c>
      <c r="W23" s="1">
        <v>12</v>
      </c>
      <c r="X23" s="1">
        <v>46</v>
      </c>
      <c r="Y23" s="1">
        <v>26</v>
      </c>
      <c r="Z23" s="1">
        <v>33</v>
      </c>
      <c r="AA23" s="1">
        <v>29</v>
      </c>
      <c r="AB23" s="1">
        <v>93</v>
      </c>
      <c r="AC23">
        <v>0.5168539325842697</v>
      </c>
      <c r="AD23">
        <v>0.54761904761904767</v>
      </c>
      <c r="AE23">
        <v>0.53179190751445082</v>
      </c>
      <c r="AF23">
        <v>84</v>
      </c>
      <c r="AG23">
        <v>0.63114754098360659</v>
      </c>
      <c r="AH23">
        <v>0.65254237288135597</v>
      </c>
      <c r="AI23">
        <v>0.64166666666666661</v>
      </c>
      <c r="AJ23">
        <v>118</v>
      </c>
      <c r="AK23">
        <v>0.61794019933554811</v>
      </c>
      <c r="AL23">
        <v>155</v>
      </c>
      <c r="AM23">
        <v>0.63698630136986301</v>
      </c>
      <c r="AN23">
        <v>0.6</v>
      </c>
      <c r="AO23">
        <v>0.60504201680672265</v>
      </c>
      <c r="AP23">
        <v>0.59499592497924647</v>
      </c>
      <c r="AQ23">
        <v>0.60005380683346787</v>
      </c>
      <c r="AR23">
        <v>0.59713292450555511</v>
      </c>
      <c r="AS23">
        <v>357</v>
      </c>
      <c r="AT23">
        <v>0.60678996326463019</v>
      </c>
      <c r="AU23">
        <v>0.60504201680672265</v>
      </c>
      <c r="AV23">
        <v>0.6055123747756036</v>
      </c>
      <c r="AW23">
        <v>357</v>
      </c>
    </row>
    <row r="24" spans="1:49" x14ac:dyDescent="0.25">
      <c r="A24">
        <v>3</v>
      </c>
      <c r="B24" s="1" t="s">
        <v>49</v>
      </c>
      <c r="C24" t="s">
        <v>146</v>
      </c>
      <c r="D24" s="1" t="s">
        <v>28</v>
      </c>
      <c r="E24">
        <v>36.739700794219971</v>
      </c>
      <c r="F24">
        <v>1426</v>
      </c>
      <c r="G24">
        <v>1070</v>
      </c>
      <c r="H24">
        <v>356</v>
      </c>
      <c r="I24">
        <v>0.6348314606741573</v>
      </c>
      <c r="J24">
        <v>0.63118747313120716</v>
      </c>
      <c r="K24">
        <v>0.6348314606741573</v>
      </c>
      <c r="L24">
        <v>0</v>
      </c>
      <c r="M24">
        <v>0.61532608662303911</v>
      </c>
      <c r="N24">
        <v>0.6348314606741573</v>
      </c>
      <c r="O24">
        <v>0</v>
      </c>
      <c r="P24">
        <v>0.62112201407473489</v>
      </c>
      <c r="Q24">
        <v>0.6348314606741573</v>
      </c>
      <c r="R24">
        <v>0</v>
      </c>
      <c r="S24" s="1" t="s">
        <v>52</v>
      </c>
      <c r="T24" s="1">
        <v>76</v>
      </c>
      <c r="U24" s="1">
        <v>11</v>
      </c>
      <c r="V24" s="1">
        <v>32</v>
      </c>
      <c r="W24" s="1">
        <v>11</v>
      </c>
      <c r="X24" s="1">
        <v>42</v>
      </c>
      <c r="Y24" s="1">
        <v>30</v>
      </c>
      <c r="Z24" s="1">
        <v>30</v>
      </c>
      <c r="AA24" s="1">
        <v>16</v>
      </c>
      <c r="AB24" s="1">
        <v>108</v>
      </c>
      <c r="AC24">
        <v>0.60869565217391308</v>
      </c>
      <c r="AD24">
        <v>0.50602409638554213</v>
      </c>
      <c r="AE24">
        <v>0.55263157894736836</v>
      </c>
      <c r="AF24">
        <v>83</v>
      </c>
      <c r="AG24">
        <v>0.6495726495726496</v>
      </c>
      <c r="AH24">
        <v>0.6386554621848739</v>
      </c>
      <c r="AI24">
        <v>0.64406779661016955</v>
      </c>
      <c r="AJ24">
        <v>119</v>
      </c>
      <c r="AK24">
        <v>0.66666666666666663</v>
      </c>
      <c r="AL24">
        <v>154</v>
      </c>
      <c r="AM24">
        <v>0.63529411764705879</v>
      </c>
      <c r="AN24">
        <v>0.70129870129870131</v>
      </c>
      <c r="AO24">
        <v>0.6348314606741573</v>
      </c>
      <c r="AP24">
        <v>0.63118747313120716</v>
      </c>
      <c r="AQ24">
        <v>0.61532608662303911</v>
      </c>
      <c r="AR24">
        <v>0.62112201407473489</v>
      </c>
      <c r="AS24">
        <v>356</v>
      </c>
      <c r="AT24">
        <v>0.63386567007648087</v>
      </c>
      <c r="AU24">
        <v>0.6348314606741573</v>
      </c>
      <c r="AV24">
        <v>0.63252571774131572</v>
      </c>
      <c r="AW24">
        <v>356</v>
      </c>
    </row>
    <row r="25" spans="1:49" x14ac:dyDescent="0.25">
      <c r="A25">
        <v>4</v>
      </c>
      <c r="B25" s="1" t="s">
        <v>49</v>
      </c>
      <c r="C25" t="s">
        <v>146</v>
      </c>
      <c r="D25" s="1" t="s">
        <v>28</v>
      </c>
      <c r="E25">
        <v>36.747003793716431</v>
      </c>
      <c r="F25">
        <v>1426</v>
      </c>
      <c r="G25">
        <v>1070</v>
      </c>
      <c r="H25">
        <v>356</v>
      </c>
      <c r="I25">
        <v>0.598314606741573</v>
      </c>
      <c r="J25">
        <v>0.59192366584796885</v>
      </c>
      <c r="K25">
        <v>0.598314606741573</v>
      </c>
      <c r="L25">
        <v>0</v>
      </c>
      <c r="M25">
        <v>0.59575045790495829</v>
      </c>
      <c r="N25">
        <v>0.598314606741573</v>
      </c>
      <c r="O25">
        <v>0</v>
      </c>
      <c r="P25">
        <v>0.59354664329023299</v>
      </c>
      <c r="Q25">
        <v>0.598314606741573</v>
      </c>
      <c r="R25">
        <v>0</v>
      </c>
      <c r="S25" s="1" t="s">
        <v>53</v>
      </c>
      <c r="T25" s="1">
        <v>72</v>
      </c>
      <c r="U25" s="1">
        <v>17</v>
      </c>
      <c r="V25" s="1">
        <v>30</v>
      </c>
      <c r="W25" s="1">
        <v>12</v>
      </c>
      <c r="X25" s="1">
        <v>48</v>
      </c>
      <c r="Y25" s="1">
        <v>23</v>
      </c>
      <c r="Z25" s="1">
        <v>40</v>
      </c>
      <c r="AA25" s="1">
        <v>21</v>
      </c>
      <c r="AB25" s="1">
        <v>93</v>
      </c>
      <c r="AC25">
        <v>0.55813953488372092</v>
      </c>
      <c r="AD25">
        <v>0.57831325301204817</v>
      </c>
      <c r="AE25">
        <v>0.56804733727810652</v>
      </c>
      <c r="AF25">
        <v>83</v>
      </c>
      <c r="AG25">
        <v>0.58064516129032262</v>
      </c>
      <c r="AH25">
        <v>0.60504201680672265</v>
      </c>
      <c r="AI25">
        <v>0.59259259259259256</v>
      </c>
      <c r="AJ25">
        <v>119</v>
      </c>
      <c r="AK25">
        <v>0.62</v>
      </c>
      <c r="AL25">
        <v>154</v>
      </c>
      <c r="AM25">
        <v>0.63698630136986301</v>
      </c>
      <c r="AN25">
        <v>0.60389610389610393</v>
      </c>
      <c r="AO25">
        <v>0.598314606741573</v>
      </c>
      <c r="AP25">
        <v>0.59192366584796885</v>
      </c>
      <c r="AQ25">
        <v>0.59575045790495829</v>
      </c>
      <c r="AR25">
        <v>0.59354664329023299</v>
      </c>
      <c r="AS25">
        <v>356</v>
      </c>
      <c r="AT25">
        <v>0.59977035393218014</v>
      </c>
      <c r="AU25">
        <v>0.598314606741573</v>
      </c>
      <c r="AV25">
        <v>0.59872597615899259</v>
      </c>
      <c r="AW25">
        <v>356</v>
      </c>
    </row>
    <row r="26" spans="1:49" s="3" customFormat="1" x14ac:dyDescent="0.25">
      <c r="A26" s="2" t="s">
        <v>234</v>
      </c>
      <c r="B26" s="2" t="str">
        <f>B25</f>
        <v>MI03</v>
      </c>
      <c r="C26" s="2" t="str">
        <f>C25</f>
        <v>corpusRauh</v>
      </c>
      <c r="D26" s="2" t="str">
        <f>D25</f>
        <v>Ternary</v>
      </c>
      <c r="E26" s="2">
        <f>SUM(E22:E25)</f>
        <v>146.80822706222534</v>
      </c>
      <c r="F26" s="2">
        <f>F25</f>
        <v>1426</v>
      </c>
      <c r="G26" s="2">
        <f t="shared" ref="G26:H26" si="40">G25</f>
        <v>1070</v>
      </c>
      <c r="H26" s="2">
        <f t="shared" si="40"/>
        <v>356</v>
      </c>
      <c r="I26" s="2">
        <f>SUM(I22:I25)/4</f>
        <v>0.6073061246970699</v>
      </c>
      <c r="J26" s="2">
        <f t="shared" ref="J26:L26" si="41">SUM(J22:J25)/4</f>
        <v>0.59935050326716122</v>
      </c>
      <c r="K26" s="2">
        <f t="shared" si="41"/>
        <v>0.6073061246970699</v>
      </c>
      <c r="L26" s="2">
        <f t="shared" si="41"/>
        <v>0</v>
      </c>
      <c r="M26" s="2">
        <f t="shared" ref="M26:R26" si="42">SUM(M22:M25)/4</f>
        <v>0.59845473155210671</v>
      </c>
      <c r="N26" s="2">
        <f t="shared" si="42"/>
        <v>0.6073061246970699</v>
      </c>
      <c r="O26" s="2">
        <f t="shared" si="42"/>
        <v>0</v>
      </c>
      <c r="P26" s="2">
        <f t="shared" si="42"/>
        <v>0.59813153408077546</v>
      </c>
      <c r="Q26" s="2">
        <f t="shared" si="42"/>
        <v>0.6073061246970699</v>
      </c>
      <c r="R26" s="2">
        <f t="shared" si="42"/>
        <v>0</v>
      </c>
      <c r="S26" s="2"/>
      <c r="T26" s="2">
        <f>ROUND(SUM(T22:T25)/4,0)</f>
        <v>74</v>
      </c>
      <c r="U26" s="2">
        <f>ROUND(SUM(U22:U25)/4,0)</f>
        <v>15</v>
      </c>
      <c r="V26" s="2">
        <f t="shared" ref="V26:AB26" si="43">ROUND(SUM(V22:V25)/4,0)</f>
        <v>30</v>
      </c>
      <c r="W26" s="2">
        <f t="shared" si="43"/>
        <v>12</v>
      </c>
      <c r="X26" s="2">
        <f t="shared" si="43"/>
        <v>45</v>
      </c>
      <c r="Y26" s="2">
        <f t="shared" si="43"/>
        <v>26</v>
      </c>
      <c r="Z26" s="2">
        <f t="shared" si="43"/>
        <v>34</v>
      </c>
      <c r="AA26" s="2">
        <f t="shared" si="43"/>
        <v>24</v>
      </c>
      <c r="AB26" s="2">
        <f t="shared" si="43"/>
        <v>97</v>
      </c>
      <c r="AC26" s="2">
        <f t="shared" ref="AC26" si="44">SUM(AC22:AC25)/4</f>
        <v>0.54451778552845342</v>
      </c>
      <c r="AD26" s="2">
        <f t="shared" ref="AD26:AE26" si="45">SUM(AD22:AD25)/4</f>
        <v>0.5405192197360873</v>
      </c>
      <c r="AE26" s="2">
        <f t="shared" si="45"/>
        <v>0.54102468267916748</v>
      </c>
      <c r="AF26" s="2">
        <f>AF25</f>
        <v>83</v>
      </c>
      <c r="AG26" s="2">
        <f t="shared" ref="AG26:AI26" si="46">SUM(AG22:AG25)/4</f>
        <v>0.61788371084300064</v>
      </c>
      <c r="AH26" s="2">
        <f t="shared" si="46"/>
        <v>0.62532046716991885</v>
      </c>
      <c r="AI26" s="2">
        <f t="shared" si="46"/>
        <v>0.6214804981445724</v>
      </c>
      <c r="AJ26" s="2">
        <f>AJ25</f>
        <v>119</v>
      </c>
      <c r="AK26" s="2">
        <f t="shared" ref="AK26:AM26" si="47">SUM(AK22:AK25)/4</f>
        <v>0.63188942141858651</v>
      </c>
      <c r="AL26" s="2">
        <f t="shared" si="47"/>
        <v>154.5</v>
      </c>
      <c r="AM26" s="2">
        <f t="shared" si="47"/>
        <v>0.63565001343002958</v>
      </c>
      <c r="AN26" s="2">
        <f>AN25</f>
        <v>0.60389610389610393</v>
      </c>
      <c r="AO26" s="2">
        <f t="shared" ref="AO26:AR26" si="48">SUM(AO22:AO25)/4</f>
        <v>0.6073061246970699</v>
      </c>
      <c r="AP26" s="2">
        <f t="shared" si="48"/>
        <v>0.59935050326716122</v>
      </c>
      <c r="AQ26" s="2">
        <f t="shared" si="48"/>
        <v>0.59845473155210671</v>
      </c>
      <c r="AR26" s="2">
        <f t="shared" si="48"/>
        <v>0.59813153408077546</v>
      </c>
      <c r="AS26" s="2">
        <f>AS25</f>
        <v>356</v>
      </c>
      <c r="AT26" s="2">
        <f t="shared" ref="AT26:AV26" si="49">SUM(AT22:AT25)/4</f>
        <v>0.60843320831927561</v>
      </c>
      <c r="AU26" s="2">
        <f t="shared" si="49"/>
        <v>0.6073061246970699</v>
      </c>
      <c r="AV26" s="2">
        <f t="shared" si="49"/>
        <v>0.60717861576603993</v>
      </c>
      <c r="AW26" s="2">
        <f>AW25</f>
        <v>356</v>
      </c>
    </row>
    <row r="27" spans="1:49" x14ac:dyDescent="0.25">
      <c r="A27">
        <v>1</v>
      </c>
      <c r="B27" s="1" t="s">
        <v>54</v>
      </c>
      <c r="C27" t="s">
        <v>151</v>
      </c>
      <c r="D27" s="1" t="s">
        <v>28</v>
      </c>
      <c r="E27">
        <v>58.392819881439209</v>
      </c>
      <c r="F27">
        <v>2334</v>
      </c>
      <c r="G27">
        <v>1750</v>
      </c>
      <c r="H27">
        <v>584</v>
      </c>
      <c r="I27">
        <v>0.66267123287671237</v>
      </c>
      <c r="J27">
        <v>0.58659939609372014</v>
      </c>
      <c r="K27">
        <v>0.66267123287671237</v>
      </c>
      <c r="L27">
        <v>0</v>
      </c>
      <c r="M27">
        <v>0.55180675638943943</v>
      </c>
      <c r="N27">
        <v>0.66267123287671237</v>
      </c>
      <c r="O27">
        <v>0</v>
      </c>
      <c r="P27">
        <v>0.56542542860674117</v>
      </c>
      <c r="Q27">
        <v>0.66267123287671237</v>
      </c>
      <c r="R27">
        <v>0</v>
      </c>
      <c r="S27" s="1" t="s">
        <v>55</v>
      </c>
      <c r="T27" s="1">
        <v>49</v>
      </c>
      <c r="U27" s="1">
        <v>6</v>
      </c>
      <c r="V27" s="1">
        <v>67</v>
      </c>
      <c r="W27" s="1">
        <v>6</v>
      </c>
      <c r="X27" s="1">
        <v>42</v>
      </c>
      <c r="Y27" s="1">
        <v>45</v>
      </c>
      <c r="Z27" s="1">
        <v>40</v>
      </c>
      <c r="AA27" s="1">
        <v>33</v>
      </c>
      <c r="AB27" s="1">
        <v>296</v>
      </c>
      <c r="AC27">
        <v>0.51851851851851849</v>
      </c>
      <c r="AD27">
        <v>0.45161290322580638</v>
      </c>
      <c r="AE27">
        <v>0.48275862068965508</v>
      </c>
      <c r="AF27">
        <v>93</v>
      </c>
      <c r="AG27">
        <v>0.51578947368421058</v>
      </c>
      <c r="AH27">
        <v>0.40163934426229508</v>
      </c>
      <c r="AI27">
        <v>0.45161290322580638</v>
      </c>
      <c r="AJ27">
        <v>122</v>
      </c>
      <c r="AK27">
        <v>0.76190476190476197</v>
      </c>
      <c r="AL27">
        <v>369</v>
      </c>
      <c r="AM27">
        <v>0.72549019607843135</v>
      </c>
      <c r="AN27">
        <v>0.80216802168021684</v>
      </c>
      <c r="AO27">
        <v>0.66267123287671237</v>
      </c>
      <c r="AP27">
        <v>0.58659939609372014</v>
      </c>
      <c r="AQ27">
        <v>0.55180675638943943</v>
      </c>
      <c r="AR27">
        <v>0.56542542860674117</v>
      </c>
      <c r="AS27">
        <v>584</v>
      </c>
      <c r="AT27">
        <v>0.64872332254218679</v>
      </c>
      <c r="AU27">
        <v>0.66267123287671237</v>
      </c>
      <c r="AV27">
        <v>0.6526304504461361</v>
      </c>
      <c r="AW27">
        <v>584</v>
      </c>
    </row>
    <row r="28" spans="1:49" x14ac:dyDescent="0.25">
      <c r="A28">
        <v>2</v>
      </c>
      <c r="B28" s="1" t="s">
        <v>54</v>
      </c>
      <c r="C28" t="s">
        <v>151</v>
      </c>
      <c r="D28" s="1" t="s">
        <v>28</v>
      </c>
      <c r="E28">
        <v>58.625335216522217</v>
      </c>
      <c r="F28">
        <v>2334</v>
      </c>
      <c r="G28">
        <v>1750</v>
      </c>
      <c r="H28">
        <v>584</v>
      </c>
      <c r="I28">
        <v>0.70890410958904104</v>
      </c>
      <c r="J28">
        <v>0.65502773341077392</v>
      </c>
      <c r="K28">
        <v>0.70890410958904104</v>
      </c>
      <c r="L28">
        <v>0</v>
      </c>
      <c r="M28">
        <v>0.62247264593305651</v>
      </c>
      <c r="N28">
        <v>0.70890410958904104</v>
      </c>
      <c r="O28">
        <v>0</v>
      </c>
      <c r="P28">
        <v>0.63512595548119066</v>
      </c>
      <c r="Q28">
        <v>0.70890410958904115</v>
      </c>
      <c r="R28">
        <v>0</v>
      </c>
      <c r="S28" s="1" t="s">
        <v>56</v>
      </c>
      <c r="T28" s="1">
        <v>68</v>
      </c>
      <c r="U28" s="1">
        <v>2</v>
      </c>
      <c r="V28" s="1">
        <v>51</v>
      </c>
      <c r="W28" s="1">
        <v>10</v>
      </c>
      <c r="X28" s="1">
        <v>46</v>
      </c>
      <c r="Y28" s="1">
        <v>37</v>
      </c>
      <c r="Z28" s="1">
        <v>47</v>
      </c>
      <c r="AA28" s="1">
        <v>23</v>
      </c>
      <c r="AB28" s="1">
        <v>300</v>
      </c>
      <c r="AC28">
        <v>0.647887323943662</v>
      </c>
      <c r="AD28">
        <v>0.4946236559139785</v>
      </c>
      <c r="AE28">
        <v>0.5609756097560975</v>
      </c>
      <c r="AF28">
        <v>93</v>
      </c>
      <c r="AG28">
        <v>0.54400000000000004</v>
      </c>
      <c r="AH28">
        <v>0.56198347107438018</v>
      </c>
      <c r="AI28">
        <v>0.55284552845528467</v>
      </c>
      <c r="AJ28">
        <v>121</v>
      </c>
      <c r="AK28">
        <v>0.79155672823218992</v>
      </c>
      <c r="AL28">
        <v>370</v>
      </c>
      <c r="AM28">
        <v>0.77319587628865982</v>
      </c>
      <c r="AN28">
        <v>0.81081081081081086</v>
      </c>
      <c r="AO28">
        <v>0.70890410958904104</v>
      </c>
      <c r="AP28">
        <v>0.65502773341077392</v>
      </c>
      <c r="AQ28">
        <v>0.62247264593305651</v>
      </c>
      <c r="AR28">
        <v>0.63512595548119066</v>
      </c>
      <c r="AS28">
        <v>584</v>
      </c>
      <c r="AT28">
        <v>0.70575341670130942</v>
      </c>
      <c r="AU28">
        <v>0.70890410958904104</v>
      </c>
      <c r="AV28">
        <v>0.70537847619232319</v>
      </c>
      <c r="AW28">
        <v>584</v>
      </c>
    </row>
    <row r="29" spans="1:49" x14ac:dyDescent="0.25">
      <c r="A29">
        <v>3</v>
      </c>
      <c r="B29" s="1" t="s">
        <v>54</v>
      </c>
      <c r="C29" t="s">
        <v>151</v>
      </c>
      <c r="D29" s="1" t="s">
        <v>28</v>
      </c>
      <c r="E29">
        <v>58.193666696548462</v>
      </c>
      <c r="F29">
        <v>2334</v>
      </c>
      <c r="G29">
        <v>1751</v>
      </c>
      <c r="H29">
        <v>583</v>
      </c>
      <c r="I29">
        <v>0.68267581475128647</v>
      </c>
      <c r="J29">
        <v>0.61477543714150373</v>
      </c>
      <c r="K29">
        <v>0.68267581475128647</v>
      </c>
      <c r="L29">
        <v>0</v>
      </c>
      <c r="M29">
        <v>0.58614854165959229</v>
      </c>
      <c r="N29">
        <v>0.68267581475128647</v>
      </c>
      <c r="O29">
        <v>0</v>
      </c>
      <c r="P29">
        <v>0.59822464509964501</v>
      </c>
      <c r="Q29">
        <v>0.68267581475128647</v>
      </c>
      <c r="R29">
        <v>0</v>
      </c>
      <c r="S29" s="1" t="s">
        <v>57</v>
      </c>
      <c r="T29" s="1">
        <v>50</v>
      </c>
      <c r="U29" s="1">
        <v>9</v>
      </c>
      <c r="V29" s="1">
        <v>62</v>
      </c>
      <c r="W29" s="1">
        <v>4</v>
      </c>
      <c r="X29" s="1">
        <v>50</v>
      </c>
      <c r="Y29" s="1">
        <v>39</v>
      </c>
      <c r="Z29" s="1">
        <v>47</v>
      </c>
      <c r="AA29" s="1">
        <v>24</v>
      </c>
      <c r="AB29" s="1">
        <v>298</v>
      </c>
      <c r="AC29">
        <v>0.60240963855421692</v>
      </c>
      <c r="AD29">
        <v>0.5376344086021505</v>
      </c>
      <c r="AE29">
        <v>0.56818181818181823</v>
      </c>
      <c r="AF29">
        <v>93</v>
      </c>
      <c r="AG29">
        <v>0.49504950495049499</v>
      </c>
      <c r="AH29">
        <v>0.41322314049586778</v>
      </c>
      <c r="AI29">
        <v>0.45045045045045051</v>
      </c>
      <c r="AJ29">
        <v>121</v>
      </c>
      <c r="AK29">
        <v>0.77604166666666663</v>
      </c>
      <c r="AL29">
        <v>369</v>
      </c>
      <c r="AM29">
        <v>0.74686716791979946</v>
      </c>
      <c r="AN29">
        <v>0.80758807588075876</v>
      </c>
      <c r="AO29">
        <v>0.68267581475128647</v>
      </c>
      <c r="AP29">
        <v>0.61477543714150373</v>
      </c>
      <c r="AQ29">
        <v>0.58614854165959229</v>
      </c>
      <c r="AR29">
        <v>0.59822464509964501</v>
      </c>
      <c r="AS29">
        <v>583</v>
      </c>
      <c r="AT29">
        <v>0.67155929922291269</v>
      </c>
      <c r="AU29">
        <v>0.68267581475128647</v>
      </c>
      <c r="AV29">
        <v>0.67530838524084669</v>
      </c>
      <c r="AW29">
        <v>583</v>
      </c>
    </row>
    <row r="30" spans="1:49" x14ac:dyDescent="0.25">
      <c r="A30">
        <v>4</v>
      </c>
      <c r="B30" s="1" t="s">
        <v>54</v>
      </c>
      <c r="C30" t="s">
        <v>151</v>
      </c>
      <c r="D30" s="1" t="s">
        <v>28</v>
      </c>
      <c r="E30">
        <v>58.197093725204468</v>
      </c>
      <c r="F30">
        <v>2334</v>
      </c>
      <c r="G30">
        <v>1751</v>
      </c>
      <c r="H30">
        <v>583</v>
      </c>
      <c r="I30">
        <v>0.7101200686106347</v>
      </c>
      <c r="J30">
        <v>0.65492562748532279</v>
      </c>
      <c r="K30">
        <v>0.7101200686106347</v>
      </c>
      <c r="L30">
        <v>0</v>
      </c>
      <c r="M30">
        <v>0.59275202011773065</v>
      </c>
      <c r="N30">
        <v>0.7101200686106347</v>
      </c>
      <c r="O30">
        <v>0</v>
      </c>
      <c r="P30">
        <v>0.61480397454522961</v>
      </c>
      <c r="Q30">
        <v>0.7101200686106347</v>
      </c>
      <c r="R30">
        <v>0</v>
      </c>
      <c r="S30" s="1" t="s">
        <v>58</v>
      </c>
      <c r="T30" s="1">
        <v>53</v>
      </c>
      <c r="U30" s="1">
        <v>5</v>
      </c>
      <c r="V30" s="1">
        <v>63</v>
      </c>
      <c r="W30" s="1">
        <v>5</v>
      </c>
      <c r="X30" s="1">
        <v>45</v>
      </c>
      <c r="Y30" s="1">
        <v>43</v>
      </c>
      <c r="Z30" s="1">
        <v>24</v>
      </c>
      <c r="AA30" s="1">
        <v>29</v>
      </c>
      <c r="AB30" s="1">
        <v>316</v>
      </c>
      <c r="AC30">
        <v>0.569620253164557</v>
      </c>
      <c r="AD30">
        <v>0.4838709677419355</v>
      </c>
      <c r="AE30">
        <v>0.52325581395348852</v>
      </c>
      <c r="AF30">
        <v>93</v>
      </c>
      <c r="AG30">
        <v>0.64634146341463417</v>
      </c>
      <c r="AH30">
        <v>0.43801652892561982</v>
      </c>
      <c r="AI30">
        <v>0.52216748768472909</v>
      </c>
      <c r="AJ30">
        <v>121</v>
      </c>
      <c r="AK30">
        <v>0.79898862199747145</v>
      </c>
      <c r="AL30">
        <v>369</v>
      </c>
      <c r="AM30">
        <v>0.74881516587677721</v>
      </c>
      <c r="AN30">
        <v>0.85636856368563685</v>
      </c>
      <c r="AO30">
        <v>0.7101200686106347</v>
      </c>
      <c r="AP30">
        <v>0.65492562748532279</v>
      </c>
      <c r="AQ30">
        <v>0.59275202011773065</v>
      </c>
      <c r="AR30">
        <v>0.61480397454522961</v>
      </c>
      <c r="AS30">
        <v>583</v>
      </c>
      <c r="AT30">
        <v>0.69896191565352539</v>
      </c>
      <c r="AU30">
        <v>0.7101200686106347</v>
      </c>
      <c r="AV30">
        <v>0.69755035716053793</v>
      </c>
      <c r="AW30">
        <v>583</v>
      </c>
    </row>
    <row r="31" spans="1:49" s="3" customFormat="1" x14ac:dyDescent="0.25">
      <c r="A31" s="2" t="s">
        <v>234</v>
      </c>
      <c r="B31" s="2" t="str">
        <f>B30</f>
        <v>NA01</v>
      </c>
      <c r="C31" s="2" t="str">
        <f>C30</f>
        <v>gersen</v>
      </c>
      <c r="D31" s="2" t="str">
        <f>D30</f>
        <v>Ternary</v>
      </c>
      <c r="E31" s="2">
        <f>SUM(E27:E30)</f>
        <v>233.40891551971436</v>
      </c>
      <c r="F31" s="2">
        <f>F30</f>
        <v>2334</v>
      </c>
      <c r="G31" s="2">
        <f t="shared" ref="G31:H31" si="50">G30</f>
        <v>1751</v>
      </c>
      <c r="H31" s="2">
        <f t="shared" si="50"/>
        <v>583</v>
      </c>
      <c r="I31" s="2">
        <f>SUM(I27:I30)/4</f>
        <v>0.69109280645691873</v>
      </c>
      <c r="J31" s="2">
        <f t="shared" ref="J31:L31" si="51">SUM(J27:J30)/4</f>
        <v>0.62783204853283014</v>
      </c>
      <c r="K31" s="2">
        <f t="shared" si="51"/>
        <v>0.69109280645691873</v>
      </c>
      <c r="L31" s="2">
        <f t="shared" si="51"/>
        <v>0</v>
      </c>
      <c r="M31" s="2">
        <f t="shared" ref="M31:R31" si="52">SUM(M27:M30)/4</f>
        <v>0.58829499102495475</v>
      </c>
      <c r="N31" s="2">
        <f t="shared" si="52"/>
        <v>0.69109280645691873</v>
      </c>
      <c r="O31" s="2">
        <f t="shared" si="52"/>
        <v>0</v>
      </c>
      <c r="P31" s="2">
        <f t="shared" si="52"/>
        <v>0.60339500093320164</v>
      </c>
      <c r="Q31" s="2">
        <f t="shared" si="52"/>
        <v>0.69109280645691873</v>
      </c>
      <c r="R31" s="2">
        <f t="shared" si="52"/>
        <v>0</v>
      </c>
      <c r="S31" s="2"/>
      <c r="T31" s="2">
        <f>ROUND(SUM(T27:T30)/4,0)</f>
        <v>55</v>
      </c>
      <c r="U31" s="2">
        <f>ROUND(SUM(U27:U30)/4,0)</f>
        <v>6</v>
      </c>
      <c r="V31" s="2">
        <f t="shared" ref="V31:AB31" si="53">ROUND(SUM(V27:V30)/4,0)</f>
        <v>61</v>
      </c>
      <c r="W31" s="2">
        <f t="shared" si="53"/>
        <v>6</v>
      </c>
      <c r="X31" s="2">
        <f t="shared" si="53"/>
        <v>46</v>
      </c>
      <c r="Y31" s="2">
        <f t="shared" si="53"/>
        <v>41</v>
      </c>
      <c r="Z31" s="2">
        <f t="shared" si="53"/>
        <v>40</v>
      </c>
      <c r="AA31" s="2">
        <f t="shared" si="53"/>
        <v>27</v>
      </c>
      <c r="AB31" s="2">
        <f t="shared" si="53"/>
        <v>303</v>
      </c>
      <c r="AC31" s="2">
        <f t="shared" ref="AC31" si="54">SUM(AC27:AC30)/4</f>
        <v>0.58460893354523857</v>
      </c>
      <c r="AD31" s="2">
        <f t="shared" ref="AD31:AE31" si="55">SUM(AD27:AD30)/4</f>
        <v>0.49193548387096775</v>
      </c>
      <c r="AE31" s="2">
        <f t="shared" si="55"/>
        <v>0.53379296564526479</v>
      </c>
      <c r="AF31" s="2">
        <f>AF30</f>
        <v>93</v>
      </c>
      <c r="AG31" s="2">
        <f t="shared" ref="AG31:AI31" si="56">SUM(AG27:AG30)/4</f>
        <v>0.55029511051233493</v>
      </c>
      <c r="AH31" s="2">
        <f t="shared" si="56"/>
        <v>0.45371562118954067</v>
      </c>
      <c r="AI31" s="2">
        <f t="shared" si="56"/>
        <v>0.49426909245406764</v>
      </c>
      <c r="AJ31" s="2">
        <f>AJ30</f>
        <v>121</v>
      </c>
      <c r="AK31" s="2">
        <f t="shared" ref="AK31:AM31" si="57">SUM(AK27:AK30)/4</f>
        <v>0.78212294470027244</v>
      </c>
      <c r="AL31" s="2">
        <f t="shared" si="57"/>
        <v>369.25</v>
      </c>
      <c r="AM31" s="2">
        <f t="shared" si="57"/>
        <v>0.74859210154091693</v>
      </c>
      <c r="AN31" s="2">
        <f>AN30</f>
        <v>0.85636856368563685</v>
      </c>
      <c r="AO31" s="2">
        <f t="shared" ref="AO31:AR31" si="58">SUM(AO27:AO30)/4</f>
        <v>0.69109280645691873</v>
      </c>
      <c r="AP31" s="2">
        <f t="shared" si="58"/>
        <v>0.62783204853283014</v>
      </c>
      <c r="AQ31" s="2">
        <f t="shared" si="58"/>
        <v>0.58829499102495475</v>
      </c>
      <c r="AR31" s="2">
        <f t="shared" si="58"/>
        <v>0.60339500093320164</v>
      </c>
      <c r="AS31" s="2">
        <f>AS30</f>
        <v>583</v>
      </c>
      <c r="AT31" s="2">
        <f t="shared" ref="AT31:AV31" si="59">SUM(AT27:AT30)/4</f>
        <v>0.68124948852998357</v>
      </c>
      <c r="AU31" s="2">
        <f t="shared" si="59"/>
        <v>0.69109280645691873</v>
      </c>
      <c r="AV31" s="2">
        <f t="shared" si="59"/>
        <v>0.68271691725996098</v>
      </c>
      <c r="AW31" s="2">
        <f>AW30</f>
        <v>583</v>
      </c>
    </row>
    <row r="32" spans="1:49" x14ac:dyDescent="0.25">
      <c r="A32">
        <v>1</v>
      </c>
      <c r="B32" s="1" t="s">
        <v>59</v>
      </c>
      <c r="C32" t="s">
        <v>156</v>
      </c>
      <c r="D32" s="1" t="s">
        <v>28</v>
      </c>
      <c r="E32">
        <v>22.768590688705444</v>
      </c>
      <c r="F32">
        <v>851</v>
      </c>
      <c r="G32">
        <v>638</v>
      </c>
      <c r="H32">
        <v>213</v>
      </c>
      <c r="I32">
        <v>0.8779342723004695</v>
      </c>
      <c r="J32">
        <v>0.63637064446500158</v>
      </c>
      <c r="K32">
        <v>0.8779342723004695</v>
      </c>
      <c r="L32">
        <v>0</v>
      </c>
      <c r="M32">
        <v>0.55235235235235236</v>
      </c>
      <c r="N32">
        <v>0.8779342723004695</v>
      </c>
      <c r="O32">
        <v>0</v>
      </c>
      <c r="P32">
        <v>0.54719661137630149</v>
      </c>
      <c r="Q32">
        <v>0.8779342723004695</v>
      </c>
      <c r="R32">
        <v>0</v>
      </c>
      <c r="S32" s="1" t="s">
        <v>60</v>
      </c>
      <c r="T32" s="1">
        <v>1</v>
      </c>
      <c r="U32" s="1">
        <v>3</v>
      </c>
      <c r="V32" s="1">
        <v>6</v>
      </c>
      <c r="W32" s="1">
        <v>0</v>
      </c>
      <c r="X32" s="1">
        <v>11</v>
      </c>
      <c r="Y32" s="1">
        <v>7</v>
      </c>
      <c r="Z32" s="1">
        <v>1</v>
      </c>
      <c r="AA32" s="1">
        <v>9</v>
      </c>
      <c r="AB32" s="1">
        <v>175</v>
      </c>
      <c r="AC32">
        <v>0.47826086956521741</v>
      </c>
      <c r="AD32">
        <v>0.61111111111111116</v>
      </c>
      <c r="AE32">
        <v>0.53658536585365857</v>
      </c>
      <c r="AF32">
        <v>18</v>
      </c>
      <c r="AG32">
        <v>0.5</v>
      </c>
      <c r="AH32">
        <v>0.1</v>
      </c>
      <c r="AI32">
        <v>0.1666666666666666</v>
      </c>
      <c r="AJ32">
        <v>10</v>
      </c>
      <c r="AK32">
        <v>0.93833780160857905</v>
      </c>
      <c r="AL32">
        <v>185</v>
      </c>
      <c r="AM32">
        <v>0.93085106382978722</v>
      </c>
      <c r="AN32">
        <v>0.94594594594594605</v>
      </c>
      <c r="AO32">
        <v>0.8779342723004695</v>
      </c>
      <c r="AP32">
        <v>0.63637064446500158</v>
      </c>
      <c r="AQ32">
        <v>0.55235235235235236</v>
      </c>
      <c r="AR32">
        <v>0.54719661137630149</v>
      </c>
      <c r="AS32">
        <v>213</v>
      </c>
      <c r="AT32">
        <v>0.87237625568396504</v>
      </c>
      <c r="AU32">
        <v>0.8779342723004695</v>
      </c>
      <c r="AV32">
        <v>0.86815819976347242</v>
      </c>
      <c r="AW32">
        <v>213</v>
      </c>
    </row>
    <row r="33" spans="1:49" x14ac:dyDescent="0.25">
      <c r="A33">
        <v>2</v>
      </c>
      <c r="B33" s="1" t="s">
        <v>59</v>
      </c>
      <c r="C33" t="s">
        <v>156</v>
      </c>
      <c r="D33" s="1" t="s">
        <v>28</v>
      </c>
      <c r="E33">
        <v>22.67362117767334</v>
      </c>
      <c r="F33">
        <v>851</v>
      </c>
      <c r="G33">
        <v>638</v>
      </c>
      <c r="H33">
        <v>213</v>
      </c>
      <c r="I33">
        <v>0.89671361502347413</v>
      </c>
      <c r="J33">
        <v>0.50661375661375663</v>
      </c>
      <c r="K33">
        <v>0.89671361502347413</v>
      </c>
      <c r="L33">
        <v>0</v>
      </c>
      <c r="M33">
        <v>0.57646356033452806</v>
      </c>
      <c r="N33">
        <v>0.89671361502347413</v>
      </c>
      <c r="O33">
        <v>0</v>
      </c>
      <c r="P33">
        <v>0.53688888888888886</v>
      </c>
      <c r="Q33">
        <v>0.89671361502347413</v>
      </c>
      <c r="R33">
        <v>0</v>
      </c>
      <c r="S33" s="1" t="s">
        <v>61</v>
      </c>
      <c r="T33" s="1">
        <v>0</v>
      </c>
      <c r="U33" s="1">
        <v>1</v>
      </c>
      <c r="V33" s="1">
        <v>8</v>
      </c>
      <c r="W33" s="1">
        <v>0</v>
      </c>
      <c r="X33" s="1">
        <v>14</v>
      </c>
      <c r="Y33" s="1">
        <v>4</v>
      </c>
      <c r="Z33" s="1">
        <v>0</v>
      </c>
      <c r="AA33" s="1">
        <v>9</v>
      </c>
      <c r="AB33" s="1">
        <v>177</v>
      </c>
      <c r="AC33">
        <v>0.58333333333333337</v>
      </c>
      <c r="AD33">
        <v>0.77777777777777779</v>
      </c>
      <c r="AE33">
        <v>0.66666666666666663</v>
      </c>
      <c r="AF33">
        <v>18</v>
      </c>
      <c r="AG33">
        <v>0</v>
      </c>
      <c r="AH33">
        <v>0</v>
      </c>
      <c r="AI33">
        <v>0</v>
      </c>
      <c r="AJ33">
        <v>9</v>
      </c>
      <c r="AK33">
        <v>0.94399999999999995</v>
      </c>
      <c r="AL33">
        <v>186</v>
      </c>
      <c r="AM33">
        <v>0.9365079365079364</v>
      </c>
      <c r="AN33">
        <v>0.95161290322580638</v>
      </c>
      <c r="AO33">
        <v>0.89671361502347413</v>
      </c>
      <c r="AP33">
        <v>0.50661375661375663</v>
      </c>
      <c r="AQ33">
        <v>0.57646356033452806</v>
      </c>
      <c r="AR33">
        <v>0.53688888888888886</v>
      </c>
      <c r="AS33">
        <v>213</v>
      </c>
      <c r="AT33">
        <v>0.86709143751397277</v>
      </c>
      <c r="AU33">
        <v>0.89671361502347413</v>
      </c>
      <c r="AV33">
        <v>0.88067605633802815</v>
      </c>
      <c r="AW33">
        <v>213</v>
      </c>
    </row>
    <row r="34" spans="1:49" x14ac:dyDescent="0.25">
      <c r="A34">
        <v>3</v>
      </c>
      <c r="B34" s="1" t="s">
        <v>59</v>
      </c>
      <c r="C34" t="s">
        <v>156</v>
      </c>
      <c r="D34" s="1" t="s">
        <v>28</v>
      </c>
      <c r="E34">
        <v>22.754089832305908</v>
      </c>
      <c r="F34">
        <v>851</v>
      </c>
      <c r="G34">
        <v>638</v>
      </c>
      <c r="H34">
        <v>213</v>
      </c>
      <c r="I34">
        <v>0.88262910798122063</v>
      </c>
      <c r="J34">
        <v>0.51417525773195871</v>
      </c>
      <c r="K34">
        <v>0.88262910798122063</v>
      </c>
      <c r="L34">
        <v>0</v>
      </c>
      <c r="M34">
        <v>0.50418160095579456</v>
      </c>
      <c r="N34">
        <v>0.88262910798122063</v>
      </c>
      <c r="O34">
        <v>0</v>
      </c>
      <c r="P34">
        <v>0.50835913312693493</v>
      </c>
      <c r="Q34">
        <v>0.88262910798122063</v>
      </c>
      <c r="R34">
        <v>0</v>
      </c>
      <c r="S34" s="1" t="s">
        <v>62</v>
      </c>
      <c r="T34" s="1">
        <v>0</v>
      </c>
      <c r="U34" s="1">
        <v>1</v>
      </c>
      <c r="V34" s="1">
        <v>8</v>
      </c>
      <c r="W34" s="1">
        <v>0</v>
      </c>
      <c r="X34" s="1">
        <v>10</v>
      </c>
      <c r="Y34" s="1">
        <v>8</v>
      </c>
      <c r="Z34" s="1">
        <v>3</v>
      </c>
      <c r="AA34" s="1">
        <v>5</v>
      </c>
      <c r="AB34" s="1">
        <v>178</v>
      </c>
      <c r="AC34">
        <v>0.625</v>
      </c>
      <c r="AD34">
        <v>0.55555555555555558</v>
      </c>
      <c r="AE34">
        <v>0.58823529411764708</v>
      </c>
      <c r="AF34">
        <v>18</v>
      </c>
      <c r="AG34">
        <v>0</v>
      </c>
      <c r="AH34">
        <v>0</v>
      </c>
      <c r="AI34">
        <v>0</v>
      </c>
      <c r="AJ34">
        <v>9</v>
      </c>
      <c r="AK34">
        <v>0.93684210526315803</v>
      </c>
      <c r="AL34">
        <v>186</v>
      </c>
      <c r="AM34">
        <v>0.91752577319587625</v>
      </c>
      <c r="AN34">
        <v>0.956989247311828</v>
      </c>
      <c r="AO34">
        <v>0.88262910798122063</v>
      </c>
      <c r="AP34">
        <v>0.51417525773195871</v>
      </c>
      <c r="AQ34">
        <v>0.50418160095579456</v>
      </c>
      <c r="AR34">
        <v>0.50835913312693493</v>
      </c>
      <c r="AS34">
        <v>213</v>
      </c>
      <c r="AT34">
        <v>0.85403659067808912</v>
      </c>
      <c r="AU34">
        <v>0.88262910798122063</v>
      </c>
      <c r="AV34">
        <v>0.86779749705664333</v>
      </c>
      <c r="AW34">
        <v>213</v>
      </c>
    </row>
    <row r="35" spans="1:49" x14ac:dyDescent="0.25">
      <c r="A35">
        <v>4</v>
      </c>
      <c r="B35" s="1" t="s">
        <v>59</v>
      </c>
      <c r="C35" t="s">
        <v>156</v>
      </c>
      <c r="D35" s="1" t="s">
        <v>28</v>
      </c>
      <c r="E35">
        <v>22.944246768951416</v>
      </c>
      <c r="F35">
        <v>851</v>
      </c>
      <c r="G35">
        <v>639</v>
      </c>
      <c r="H35">
        <v>212</v>
      </c>
      <c r="I35">
        <v>0.90566037735849059</v>
      </c>
      <c r="J35">
        <v>0.87768914672467968</v>
      </c>
      <c r="K35">
        <v>0.90566037735849059</v>
      </c>
      <c r="L35">
        <v>0</v>
      </c>
      <c r="M35">
        <v>0.55553789083200844</v>
      </c>
      <c r="N35">
        <v>0.90566037735849059</v>
      </c>
      <c r="O35">
        <v>0</v>
      </c>
      <c r="P35">
        <v>0.59154115039945132</v>
      </c>
      <c r="Q35">
        <v>0.90566037735849059</v>
      </c>
      <c r="R35">
        <v>0</v>
      </c>
      <c r="S35" s="1" t="s">
        <v>63</v>
      </c>
      <c r="T35" s="1">
        <v>1</v>
      </c>
      <c r="U35" s="1">
        <v>0</v>
      </c>
      <c r="V35" s="1">
        <v>9</v>
      </c>
      <c r="W35" s="1">
        <v>0</v>
      </c>
      <c r="X35" s="1">
        <v>10</v>
      </c>
      <c r="Y35" s="1">
        <v>7</v>
      </c>
      <c r="Z35" s="1">
        <v>0</v>
      </c>
      <c r="AA35" s="1">
        <v>4</v>
      </c>
      <c r="AB35" s="1">
        <v>181</v>
      </c>
      <c r="AC35">
        <v>0.7142857142857143</v>
      </c>
      <c r="AD35">
        <v>0.58823529411764708</v>
      </c>
      <c r="AE35">
        <v>0.64516129032258063</v>
      </c>
      <c r="AF35">
        <v>17</v>
      </c>
      <c r="AG35">
        <v>1</v>
      </c>
      <c r="AH35">
        <v>0.1</v>
      </c>
      <c r="AI35">
        <v>0.1818181818181818</v>
      </c>
      <c r="AJ35">
        <v>10</v>
      </c>
      <c r="AK35">
        <v>0.94764397905759157</v>
      </c>
      <c r="AL35">
        <v>185</v>
      </c>
      <c r="AM35">
        <v>0.91878172588832485</v>
      </c>
      <c r="AN35">
        <v>0.97837837837837838</v>
      </c>
      <c r="AO35">
        <v>0.90566037735849059</v>
      </c>
      <c r="AP35">
        <v>0.87768914672467968</v>
      </c>
      <c r="AQ35">
        <v>0.55553789083200844</v>
      </c>
      <c r="AR35">
        <v>0.59154115039945132</v>
      </c>
      <c r="AS35">
        <v>212</v>
      </c>
      <c r="AT35">
        <v>0.90621451147262844</v>
      </c>
      <c r="AU35">
        <v>0.90566037735849059</v>
      </c>
      <c r="AV35">
        <v>0.88726443339301952</v>
      </c>
      <c r="AW35">
        <v>212</v>
      </c>
    </row>
    <row r="36" spans="1:49" s="3" customFormat="1" x14ac:dyDescent="0.25">
      <c r="A36" s="2" t="s">
        <v>234</v>
      </c>
      <c r="B36" s="2" t="str">
        <f>B35</f>
        <v>NA02</v>
      </c>
      <c r="C36" s="2" t="str">
        <f>C35</f>
        <v>gerom</v>
      </c>
      <c r="D36" s="2" t="str">
        <f>D35</f>
        <v>Ternary</v>
      </c>
      <c r="E36" s="2">
        <f>SUM(E32:E35)</f>
        <v>91.140548467636108</v>
      </c>
      <c r="F36" s="2">
        <f>F35</f>
        <v>851</v>
      </c>
      <c r="G36" s="2">
        <f t="shared" ref="G36:H36" si="60">G35</f>
        <v>639</v>
      </c>
      <c r="H36" s="2">
        <f t="shared" si="60"/>
        <v>212</v>
      </c>
      <c r="I36" s="2">
        <f>SUM(I32:I35)/4</f>
        <v>0.8907343431659136</v>
      </c>
      <c r="J36" s="2">
        <f t="shared" ref="J36:L36" si="61">SUM(J32:J35)/4</f>
        <v>0.63371220138384921</v>
      </c>
      <c r="K36" s="2">
        <f t="shared" si="61"/>
        <v>0.8907343431659136</v>
      </c>
      <c r="L36" s="2">
        <f t="shared" si="61"/>
        <v>0</v>
      </c>
      <c r="M36" s="2">
        <f t="shared" ref="M36:R36" si="62">SUM(M32:M35)/4</f>
        <v>0.54713385111867086</v>
      </c>
      <c r="N36" s="2">
        <f t="shared" si="62"/>
        <v>0.8907343431659136</v>
      </c>
      <c r="O36" s="2">
        <f t="shared" si="62"/>
        <v>0</v>
      </c>
      <c r="P36" s="2">
        <f t="shared" si="62"/>
        <v>0.5459964459478942</v>
      </c>
      <c r="Q36" s="2">
        <f t="shared" si="62"/>
        <v>0.8907343431659136</v>
      </c>
      <c r="R36" s="2">
        <f t="shared" si="62"/>
        <v>0</v>
      </c>
      <c r="S36" s="2"/>
      <c r="T36" s="2">
        <f>ROUND(SUM(T32:T35)/4,0)</f>
        <v>1</v>
      </c>
      <c r="U36" s="2">
        <f>ROUND(SUM(U32:U35)/4,0)</f>
        <v>1</v>
      </c>
      <c r="V36" s="2">
        <f t="shared" ref="V36:AB36" si="63">ROUND(SUM(V32:V35)/4,0)</f>
        <v>8</v>
      </c>
      <c r="W36" s="2">
        <f t="shared" si="63"/>
        <v>0</v>
      </c>
      <c r="X36" s="2">
        <f t="shared" si="63"/>
        <v>11</v>
      </c>
      <c r="Y36" s="2">
        <f t="shared" si="63"/>
        <v>7</v>
      </c>
      <c r="Z36" s="2">
        <f t="shared" si="63"/>
        <v>1</v>
      </c>
      <c r="AA36" s="2">
        <f t="shared" si="63"/>
        <v>7</v>
      </c>
      <c r="AB36" s="2">
        <f t="shared" si="63"/>
        <v>178</v>
      </c>
      <c r="AC36" s="2">
        <f t="shared" ref="AC36" si="64">SUM(AC32:AC35)/4</f>
        <v>0.6002199792960663</v>
      </c>
      <c r="AD36" s="2">
        <f t="shared" ref="AD36:AE36" si="65">SUM(AD32:AD35)/4</f>
        <v>0.63316993464052285</v>
      </c>
      <c r="AE36" s="2">
        <f t="shared" si="65"/>
        <v>0.6091621542401382</v>
      </c>
      <c r="AF36" s="2">
        <f>AF35</f>
        <v>17</v>
      </c>
      <c r="AG36" s="2">
        <f t="shared" ref="AG36:AI36" si="66">SUM(AG32:AG35)/4</f>
        <v>0.375</v>
      </c>
      <c r="AH36" s="2">
        <f t="shared" si="66"/>
        <v>0.05</v>
      </c>
      <c r="AI36" s="2">
        <f t="shared" si="66"/>
        <v>8.7121212121212099E-2</v>
      </c>
      <c r="AJ36" s="2">
        <f>AJ35</f>
        <v>10</v>
      </c>
      <c r="AK36" s="2">
        <f t="shared" ref="AK36:AM36" si="67">SUM(AK32:AK35)/4</f>
        <v>0.94170597148233215</v>
      </c>
      <c r="AL36" s="2">
        <f t="shared" si="67"/>
        <v>185.5</v>
      </c>
      <c r="AM36" s="2">
        <f t="shared" si="67"/>
        <v>0.9259166248554811</v>
      </c>
      <c r="AN36" s="2">
        <f>AN35</f>
        <v>0.97837837837837838</v>
      </c>
      <c r="AO36" s="2">
        <f t="shared" ref="AO36:AR36" si="68">SUM(AO32:AO35)/4</f>
        <v>0.8907343431659136</v>
      </c>
      <c r="AP36" s="2">
        <f t="shared" si="68"/>
        <v>0.63371220138384921</v>
      </c>
      <c r="AQ36" s="2">
        <f t="shared" si="68"/>
        <v>0.54713385111867086</v>
      </c>
      <c r="AR36" s="2">
        <f t="shared" si="68"/>
        <v>0.5459964459478942</v>
      </c>
      <c r="AS36" s="2">
        <f>AS35</f>
        <v>212</v>
      </c>
      <c r="AT36" s="2">
        <f t="shared" ref="AT36:AV36" si="69">SUM(AT32:AT35)/4</f>
        <v>0.87492969883716387</v>
      </c>
      <c r="AU36" s="2">
        <f t="shared" si="69"/>
        <v>0.8907343431659136</v>
      </c>
      <c r="AV36" s="2">
        <f t="shared" si="69"/>
        <v>0.87597404663779077</v>
      </c>
      <c r="AW36" s="2">
        <f>AW35</f>
        <v>212</v>
      </c>
    </row>
    <row r="37" spans="1:49" x14ac:dyDescent="0.25">
      <c r="A37">
        <v>1</v>
      </c>
      <c r="B37" s="1" t="s">
        <v>64</v>
      </c>
      <c r="C37" t="s">
        <v>161</v>
      </c>
      <c r="D37" s="1" t="s">
        <v>28</v>
      </c>
      <c r="E37">
        <v>84.877191781997681</v>
      </c>
      <c r="F37">
        <v>3439</v>
      </c>
      <c r="G37">
        <v>2579</v>
      </c>
      <c r="H37">
        <v>860</v>
      </c>
      <c r="I37">
        <v>0.57906976744186045</v>
      </c>
      <c r="J37">
        <v>0.38615751789976133</v>
      </c>
      <c r="K37">
        <v>0.57906976744186045</v>
      </c>
      <c r="L37">
        <v>0</v>
      </c>
      <c r="M37">
        <v>0.3908978596948145</v>
      </c>
      <c r="N37">
        <v>0.57906976744186045</v>
      </c>
      <c r="O37">
        <v>0</v>
      </c>
      <c r="P37">
        <v>0.3884338262657111</v>
      </c>
      <c r="Q37">
        <v>0.57906976744186045</v>
      </c>
      <c r="R37">
        <v>0</v>
      </c>
      <c r="S37" s="1" t="s">
        <v>65</v>
      </c>
      <c r="T37" s="1">
        <v>234</v>
      </c>
      <c r="U37" s="1">
        <v>0</v>
      </c>
      <c r="V37" s="1">
        <v>168</v>
      </c>
      <c r="W37" s="1">
        <v>3</v>
      </c>
      <c r="X37" s="1">
        <v>0</v>
      </c>
      <c r="Y37" s="1">
        <v>8</v>
      </c>
      <c r="Z37" s="1">
        <v>182</v>
      </c>
      <c r="AA37" s="1">
        <v>1</v>
      </c>
      <c r="AB37" s="1">
        <v>264</v>
      </c>
      <c r="AC37">
        <v>0</v>
      </c>
      <c r="AD37">
        <v>0</v>
      </c>
      <c r="AE37">
        <v>0</v>
      </c>
      <c r="AF37">
        <v>11</v>
      </c>
      <c r="AG37">
        <v>0.55847255369928406</v>
      </c>
      <c r="AH37">
        <v>0.58208955223880599</v>
      </c>
      <c r="AI37">
        <v>0.57003654080389776</v>
      </c>
      <c r="AJ37">
        <v>402</v>
      </c>
      <c r="AK37">
        <v>0.59526493799323554</v>
      </c>
      <c r="AL37">
        <v>447</v>
      </c>
      <c r="AM37">
        <v>0.6</v>
      </c>
      <c r="AN37">
        <v>0.59060402684563762</v>
      </c>
      <c r="AO37">
        <v>0.57906976744186045</v>
      </c>
      <c r="AP37">
        <v>0.38615751789976133</v>
      </c>
      <c r="AQ37">
        <v>0.3908978596948145</v>
      </c>
      <c r="AR37">
        <v>0.3884338262657111</v>
      </c>
      <c r="AS37">
        <v>860</v>
      </c>
      <c r="AT37">
        <v>0.57291391463617691</v>
      </c>
      <c r="AU37">
        <v>0.57906976744186045</v>
      </c>
      <c r="AV37">
        <v>0.57585827521644561</v>
      </c>
      <c r="AW37">
        <v>860</v>
      </c>
    </row>
    <row r="38" spans="1:49" x14ac:dyDescent="0.25">
      <c r="A38">
        <v>2</v>
      </c>
      <c r="B38" s="1" t="s">
        <v>64</v>
      </c>
      <c r="C38" t="s">
        <v>161</v>
      </c>
      <c r="D38" s="1" t="s">
        <v>28</v>
      </c>
      <c r="E38">
        <v>85.210474491119385</v>
      </c>
      <c r="F38">
        <v>3439</v>
      </c>
      <c r="G38">
        <v>2579</v>
      </c>
      <c r="H38">
        <v>860</v>
      </c>
      <c r="I38">
        <v>0.60232558139534886</v>
      </c>
      <c r="J38">
        <v>0.44143691013250169</v>
      </c>
      <c r="K38">
        <v>0.60232558139534886</v>
      </c>
      <c r="L38">
        <v>0</v>
      </c>
      <c r="M38">
        <v>0.43253126274262199</v>
      </c>
      <c r="N38">
        <v>0.60232558139534886</v>
      </c>
      <c r="O38">
        <v>0</v>
      </c>
      <c r="P38">
        <v>0.43375794261945189</v>
      </c>
      <c r="Q38">
        <v>0.60232558139534886</v>
      </c>
      <c r="R38">
        <v>0</v>
      </c>
      <c r="S38" s="1" t="s">
        <v>66</v>
      </c>
      <c r="T38" s="1">
        <v>200</v>
      </c>
      <c r="U38" s="1">
        <v>3</v>
      </c>
      <c r="V38" s="1">
        <v>199</v>
      </c>
      <c r="W38" s="1">
        <v>7</v>
      </c>
      <c r="X38" s="1">
        <v>1</v>
      </c>
      <c r="Y38" s="1">
        <v>3</v>
      </c>
      <c r="Z38" s="1">
        <v>125</v>
      </c>
      <c r="AA38" s="1">
        <v>5</v>
      </c>
      <c r="AB38" s="1">
        <v>317</v>
      </c>
      <c r="AC38">
        <v>0.1111111111111111</v>
      </c>
      <c r="AD38">
        <v>9.0909090909090898E-2</v>
      </c>
      <c r="AE38">
        <v>9.9999999999999895E-2</v>
      </c>
      <c r="AF38">
        <v>11</v>
      </c>
      <c r="AG38">
        <v>0.60240963855421692</v>
      </c>
      <c r="AH38">
        <v>0.49751243781094528</v>
      </c>
      <c r="AI38">
        <v>0.54495912806539504</v>
      </c>
      <c r="AJ38">
        <v>402</v>
      </c>
      <c r="AK38">
        <v>0.65631469979296064</v>
      </c>
      <c r="AL38">
        <v>447</v>
      </c>
      <c r="AM38">
        <v>0.61078998073217727</v>
      </c>
      <c r="AN38">
        <v>0.70917225950783003</v>
      </c>
      <c r="AO38">
        <v>0.60232558139534886</v>
      </c>
      <c r="AP38">
        <v>0.44143691013250169</v>
      </c>
      <c r="AQ38">
        <v>0.43253126274262199</v>
      </c>
      <c r="AR38">
        <v>0.43375794261945189</v>
      </c>
      <c r="AS38">
        <v>860</v>
      </c>
      <c r="AT38">
        <v>0.60048141663755894</v>
      </c>
      <c r="AU38">
        <v>0.60232558139534886</v>
      </c>
      <c r="AV38">
        <v>0.5971467910345839</v>
      </c>
      <c r="AW38">
        <v>860</v>
      </c>
    </row>
    <row r="39" spans="1:49" x14ac:dyDescent="0.25">
      <c r="A39">
        <v>3</v>
      </c>
      <c r="B39" s="1" t="s">
        <v>64</v>
      </c>
      <c r="C39" t="s">
        <v>161</v>
      </c>
      <c r="D39" s="1" t="s">
        <v>28</v>
      </c>
      <c r="E39">
        <v>84.887857913970947</v>
      </c>
      <c r="F39">
        <v>3439</v>
      </c>
      <c r="G39">
        <v>2579</v>
      </c>
      <c r="H39">
        <v>860</v>
      </c>
      <c r="I39">
        <v>0.5918604651162791</v>
      </c>
      <c r="J39">
        <v>0.39433673763775889</v>
      </c>
      <c r="K39">
        <v>0.5918604651162791</v>
      </c>
      <c r="L39">
        <v>0</v>
      </c>
      <c r="M39">
        <v>0.39965005640660251</v>
      </c>
      <c r="N39">
        <v>0.5918604651162791</v>
      </c>
      <c r="O39">
        <v>0</v>
      </c>
      <c r="P39">
        <v>0.39680515562868512</v>
      </c>
      <c r="Q39">
        <v>0.5918604651162791</v>
      </c>
      <c r="R39">
        <v>0</v>
      </c>
      <c r="S39" s="1" t="s">
        <v>67</v>
      </c>
      <c r="T39" s="1">
        <v>240</v>
      </c>
      <c r="U39" s="1">
        <v>0</v>
      </c>
      <c r="V39" s="1">
        <v>161</v>
      </c>
      <c r="W39" s="1">
        <v>5</v>
      </c>
      <c r="X39" s="1">
        <v>0</v>
      </c>
      <c r="Y39" s="1">
        <v>6</v>
      </c>
      <c r="Z39" s="1">
        <v>179</v>
      </c>
      <c r="AA39" s="1">
        <v>0</v>
      </c>
      <c r="AB39" s="1">
        <v>269</v>
      </c>
      <c r="AC39">
        <v>0</v>
      </c>
      <c r="AD39">
        <v>0</v>
      </c>
      <c r="AE39">
        <v>0</v>
      </c>
      <c r="AF39">
        <v>11</v>
      </c>
      <c r="AG39">
        <v>0.56603773584905659</v>
      </c>
      <c r="AH39">
        <v>0.59850374064837908</v>
      </c>
      <c r="AI39">
        <v>0.5818181818181819</v>
      </c>
      <c r="AJ39">
        <v>401</v>
      </c>
      <c r="AK39">
        <v>0.60859728506787336</v>
      </c>
      <c r="AL39">
        <v>448</v>
      </c>
      <c r="AM39">
        <v>0.6169724770642202</v>
      </c>
      <c r="AN39">
        <v>0.6004464285714286</v>
      </c>
      <c r="AO39">
        <v>0.5918604651162791</v>
      </c>
      <c r="AP39">
        <v>0.39433673763775889</v>
      </c>
      <c r="AQ39">
        <v>0.39965005640660251</v>
      </c>
      <c r="AR39">
        <v>0.39680515562868512</v>
      </c>
      <c r="AS39">
        <v>860</v>
      </c>
      <c r="AT39">
        <v>0.58533116488400272</v>
      </c>
      <c r="AU39">
        <v>0.5918604651162791</v>
      </c>
      <c r="AV39">
        <v>0.5883263658366259</v>
      </c>
      <c r="AW39">
        <v>860</v>
      </c>
    </row>
    <row r="40" spans="1:49" x14ac:dyDescent="0.25">
      <c r="A40">
        <v>4</v>
      </c>
      <c r="B40" s="1" t="s">
        <v>64</v>
      </c>
      <c r="C40" t="s">
        <v>161</v>
      </c>
      <c r="D40" s="1" t="s">
        <v>28</v>
      </c>
      <c r="E40">
        <v>85.130887269973755</v>
      </c>
      <c r="F40">
        <v>3439</v>
      </c>
      <c r="G40">
        <v>2580</v>
      </c>
      <c r="H40">
        <v>859</v>
      </c>
      <c r="I40">
        <v>0.59371362048894061</v>
      </c>
      <c r="J40">
        <v>0.39692030469325901</v>
      </c>
      <c r="K40">
        <v>0.59371362048894061</v>
      </c>
      <c r="L40">
        <v>0</v>
      </c>
      <c r="M40">
        <v>0.40039410402565018</v>
      </c>
      <c r="N40">
        <v>0.59371362048894061</v>
      </c>
      <c r="O40">
        <v>0</v>
      </c>
      <c r="P40">
        <v>0.39849771157274611</v>
      </c>
      <c r="Q40">
        <v>0.59371362048894061</v>
      </c>
      <c r="R40">
        <v>0</v>
      </c>
      <c r="S40" s="1" t="s">
        <v>68</v>
      </c>
      <c r="T40" s="1">
        <v>240</v>
      </c>
      <c r="U40" s="1">
        <v>1</v>
      </c>
      <c r="V40" s="1">
        <v>160</v>
      </c>
      <c r="W40" s="1">
        <v>5</v>
      </c>
      <c r="X40" s="1">
        <v>0</v>
      </c>
      <c r="Y40" s="1">
        <v>5</v>
      </c>
      <c r="Z40" s="1">
        <v>176</v>
      </c>
      <c r="AA40" s="1">
        <v>2</v>
      </c>
      <c r="AB40" s="1">
        <v>270</v>
      </c>
      <c r="AC40">
        <v>0</v>
      </c>
      <c r="AD40">
        <v>0</v>
      </c>
      <c r="AE40">
        <v>0</v>
      </c>
      <c r="AF40">
        <v>10</v>
      </c>
      <c r="AG40">
        <v>0.57007125890736343</v>
      </c>
      <c r="AH40">
        <v>0.59850374064837908</v>
      </c>
      <c r="AI40">
        <v>0.58394160583941601</v>
      </c>
      <c r="AJ40">
        <v>401</v>
      </c>
      <c r="AK40">
        <v>0.61155152887882214</v>
      </c>
      <c r="AL40">
        <v>448</v>
      </c>
      <c r="AM40">
        <v>0.62068965517241381</v>
      </c>
      <c r="AN40">
        <v>0.6026785714285714</v>
      </c>
      <c r="AO40">
        <v>0.59371362048894061</v>
      </c>
      <c r="AP40">
        <v>0.39692030469325901</v>
      </c>
      <c r="AQ40">
        <v>0.40039410402565018</v>
      </c>
      <c r="AR40">
        <v>0.39849771157274611</v>
      </c>
      <c r="AS40">
        <v>859</v>
      </c>
      <c r="AT40">
        <v>0.58983415639009795</v>
      </c>
      <c r="AU40">
        <v>0.59371362048894061</v>
      </c>
      <c r="AV40">
        <v>0.59154326994099904</v>
      </c>
      <c r="AW40">
        <v>859</v>
      </c>
    </row>
    <row r="41" spans="1:49" s="3" customFormat="1" x14ac:dyDescent="0.25">
      <c r="A41" s="2" t="s">
        <v>234</v>
      </c>
      <c r="B41" s="2" t="str">
        <f>B40</f>
        <v>NA03</v>
      </c>
      <c r="C41" s="2" t="str">
        <f>C40</f>
        <v>ompc</v>
      </c>
      <c r="D41" s="2" t="str">
        <f>D40</f>
        <v>Ternary</v>
      </c>
      <c r="E41" s="2">
        <f>SUM(E37:E40)</f>
        <v>340.10641145706177</v>
      </c>
      <c r="F41" s="2">
        <f>F40</f>
        <v>3439</v>
      </c>
      <c r="G41" s="2">
        <f t="shared" ref="G41:H41" si="70">G40</f>
        <v>2580</v>
      </c>
      <c r="H41" s="2">
        <f t="shared" si="70"/>
        <v>859</v>
      </c>
      <c r="I41" s="2">
        <f>SUM(I37:I40)/4</f>
        <v>0.5917423586106072</v>
      </c>
      <c r="J41" s="2">
        <f t="shared" ref="J41:L41" si="71">SUM(J37:J40)/4</f>
        <v>0.4047128675908202</v>
      </c>
      <c r="K41" s="2">
        <f t="shared" si="71"/>
        <v>0.5917423586106072</v>
      </c>
      <c r="L41" s="2">
        <f t="shared" si="71"/>
        <v>0</v>
      </c>
      <c r="M41" s="2">
        <f t="shared" ref="M41:R41" si="72">SUM(M37:M40)/4</f>
        <v>0.40586832071742229</v>
      </c>
      <c r="N41" s="2">
        <f t="shared" si="72"/>
        <v>0.5917423586106072</v>
      </c>
      <c r="O41" s="2">
        <f t="shared" si="72"/>
        <v>0</v>
      </c>
      <c r="P41" s="2">
        <f t="shared" si="72"/>
        <v>0.40437365902164857</v>
      </c>
      <c r="Q41" s="2">
        <f t="shared" si="72"/>
        <v>0.5917423586106072</v>
      </c>
      <c r="R41" s="2">
        <f t="shared" si="72"/>
        <v>0</v>
      </c>
      <c r="S41" s="2"/>
      <c r="T41" s="2">
        <f>ROUND(SUM(T37:T40)/4,0)</f>
        <v>229</v>
      </c>
      <c r="U41" s="2">
        <f>ROUND(SUM(U37:U40)/4,0)</f>
        <v>1</v>
      </c>
      <c r="V41" s="2">
        <f t="shared" ref="V41:AB41" si="73">ROUND(SUM(V37:V40)/4,0)</f>
        <v>172</v>
      </c>
      <c r="W41" s="2">
        <f t="shared" si="73"/>
        <v>5</v>
      </c>
      <c r="X41" s="2">
        <f t="shared" si="73"/>
        <v>0</v>
      </c>
      <c r="Y41" s="2">
        <f t="shared" si="73"/>
        <v>6</v>
      </c>
      <c r="Z41" s="2">
        <f t="shared" si="73"/>
        <v>166</v>
      </c>
      <c r="AA41" s="2">
        <f t="shared" si="73"/>
        <v>2</v>
      </c>
      <c r="AB41" s="2">
        <f t="shared" si="73"/>
        <v>280</v>
      </c>
      <c r="AC41" s="2">
        <f t="shared" ref="AC41" si="74">SUM(AC37:AC40)/4</f>
        <v>2.7777777777777776E-2</v>
      </c>
      <c r="AD41" s="2">
        <f t="shared" ref="AD41:AE41" si="75">SUM(AD37:AD40)/4</f>
        <v>2.2727272727272724E-2</v>
      </c>
      <c r="AE41" s="2">
        <f t="shared" si="75"/>
        <v>2.4999999999999974E-2</v>
      </c>
      <c r="AF41" s="2">
        <f>AF40</f>
        <v>10</v>
      </c>
      <c r="AG41" s="2">
        <f t="shared" ref="AG41:AI41" si="76">SUM(AG37:AG40)/4</f>
        <v>0.57424779675248028</v>
      </c>
      <c r="AH41" s="2">
        <f t="shared" si="76"/>
        <v>0.56915236783662737</v>
      </c>
      <c r="AI41" s="2">
        <f t="shared" si="76"/>
        <v>0.57018886413172276</v>
      </c>
      <c r="AJ41" s="2">
        <f>AJ40</f>
        <v>401</v>
      </c>
      <c r="AK41" s="2">
        <f t="shared" ref="AK41:AM41" si="77">SUM(AK37:AK40)/4</f>
        <v>0.61793211293322292</v>
      </c>
      <c r="AL41" s="2">
        <f t="shared" si="77"/>
        <v>447.5</v>
      </c>
      <c r="AM41" s="2">
        <f t="shared" si="77"/>
        <v>0.61211302824220282</v>
      </c>
      <c r="AN41" s="2">
        <f>AN40</f>
        <v>0.6026785714285714</v>
      </c>
      <c r="AO41" s="2">
        <f t="shared" ref="AO41:AR41" si="78">SUM(AO37:AO40)/4</f>
        <v>0.5917423586106072</v>
      </c>
      <c r="AP41" s="2">
        <f t="shared" si="78"/>
        <v>0.4047128675908202</v>
      </c>
      <c r="AQ41" s="2">
        <f t="shared" si="78"/>
        <v>0.40586832071742229</v>
      </c>
      <c r="AR41" s="2">
        <f t="shared" si="78"/>
        <v>0.40437365902164857</v>
      </c>
      <c r="AS41" s="2">
        <f>AS40</f>
        <v>859</v>
      </c>
      <c r="AT41" s="2">
        <f t="shared" ref="AT41:AV41" si="79">SUM(AT37:AT40)/4</f>
        <v>0.58714016313695905</v>
      </c>
      <c r="AU41" s="2">
        <f t="shared" si="79"/>
        <v>0.5917423586106072</v>
      </c>
      <c r="AV41" s="2">
        <f t="shared" si="79"/>
        <v>0.58821867550716356</v>
      </c>
      <c r="AW41" s="2">
        <f>AW40</f>
        <v>859</v>
      </c>
    </row>
    <row r="42" spans="1:49" x14ac:dyDescent="0.25">
      <c r="A42">
        <v>1</v>
      </c>
      <c r="B42" s="1" t="s">
        <v>69</v>
      </c>
      <c r="C42" t="s">
        <v>166</v>
      </c>
      <c r="D42" s="1" t="s">
        <v>28</v>
      </c>
      <c r="E42">
        <v>16.765366554260254</v>
      </c>
      <c r="F42">
        <v>590</v>
      </c>
      <c r="G42">
        <v>442</v>
      </c>
      <c r="H42">
        <v>148</v>
      </c>
      <c r="I42">
        <v>0.84459459459459463</v>
      </c>
      <c r="J42">
        <v>0.53390461997019378</v>
      </c>
      <c r="K42">
        <v>0.84459459459459463</v>
      </c>
      <c r="L42">
        <v>0</v>
      </c>
      <c r="M42">
        <v>0.58887430737824442</v>
      </c>
      <c r="N42">
        <v>0.84459459459459463</v>
      </c>
      <c r="O42">
        <v>0</v>
      </c>
      <c r="P42">
        <v>0.53565089922283404</v>
      </c>
      <c r="Q42">
        <v>0.84459459459459463</v>
      </c>
      <c r="R42">
        <v>0</v>
      </c>
      <c r="S42" s="1" t="s">
        <v>70</v>
      </c>
      <c r="T42" s="1">
        <v>9</v>
      </c>
      <c r="U42" s="1">
        <v>2</v>
      </c>
      <c r="V42" s="1">
        <v>1</v>
      </c>
      <c r="W42" s="1">
        <v>10</v>
      </c>
      <c r="X42" s="1">
        <v>115</v>
      </c>
      <c r="Y42" s="1">
        <v>2</v>
      </c>
      <c r="Z42" s="1">
        <v>3</v>
      </c>
      <c r="AA42" s="1">
        <v>5</v>
      </c>
      <c r="AB42" s="1">
        <v>1</v>
      </c>
      <c r="AC42">
        <v>0.94262295081967218</v>
      </c>
      <c r="AD42">
        <v>0.90551181102362199</v>
      </c>
      <c r="AE42">
        <v>0.92369477911646602</v>
      </c>
      <c r="AF42">
        <v>127</v>
      </c>
      <c r="AG42">
        <v>0.40909090909090912</v>
      </c>
      <c r="AH42">
        <v>0.75</v>
      </c>
      <c r="AI42">
        <v>0.52941176470588236</v>
      </c>
      <c r="AJ42">
        <v>12</v>
      </c>
      <c r="AK42">
        <v>0.1538461538461538</v>
      </c>
      <c r="AL42">
        <v>9</v>
      </c>
      <c r="AM42">
        <v>0.25</v>
      </c>
      <c r="AN42">
        <v>0.1111111111111111</v>
      </c>
      <c r="AO42">
        <v>0.84459459459459463</v>
      </c>
      <c r="AP42">
        <v>0.53390461997019378</v>
      </c>
      <c r="AQ42">
        <v>0.58887430737824442</v>
      </c>
      <c r="AR42">
        <v>0.53565089922283404</v>
      </c>
      <c r="AS42">
        <v>148</v>
      </c>
      <c r="AT42">
        <v>0.85724463285938701</v>
      </c>
      <c r="AU42">
        <v>0.84459459459459463</v>
      </c>
      <c r="AV42">
        <v>0.84491076695187273</v>
      </c>
      <c r="AW42">
        <v>148</v>
      </c>
    </row>
    <row r="43" spans="1:49" x14ac:dyDescent="0.25">
      <c r="A43">
        <v>2</v>
      </c>
      <c r="B43" s="1" t="s">
        <v>69</v>
      </c>
      <c r="C43" t="s">
        <v>166</v>
      </c>
      <c r="D43" s="1" t="s">
        <v>28</v>
      </c>
      <c r="E43">
        <v>16.803904056549072</v>
      </c>
      <c r="F43">
        <v>590</v>
      </c>
      <c r="G43">
        <v>442</v>
      </c>
      <c r="H43">
        <v>148</v>
      </c>
      <c r="I43">
        <v>0.88513513513513509</v>
      </c>
      <c r="J43">
        <v>0.5263584752635847</v>
      </c>
      <c r="K43">
        <v>0.88513513513513509</v>
      </c>
      <c r="L43">
        <v>0</v>
      </c>
      <c r="M43">
        <v>0.49475065616797897</v>
      </c>
      <c r="N43">
        <v>0.88513513513513509</v>
      </c>
      <c r="O43">
        <v>0</v>
      </c>
      <c r="P43">
        <v>0.5061327561327561</v>
      </c>
      <c r="Q43">
        <v>0.88513513513513509</v>
      </c>
      <c r="R43">
        <v>0</v>
      </c>
      <c r="S43" s="1" t="s">
        <v>71</v>
      </c>
      <c r="T43" s="1">
        <v>6</v>
      </c>
      <c r="U43" s="1">
        <v>5</v>
      </c>
      <c r="V43" s="1">
        <v>1</v>
      </c>
      <c r="W43" s="1">
        <v>1</v>
      </c>
      <c r="X43" s="1">
        <v>125</v>
      </c>
      <c r="Y43" s="1">
        <v>1</v>
      </c>
      <c r="Z43" s="1">
        <v>2</v>
      </c>
      <c r="AA43" s="1">
        <v>7</v>
      </c>
      <c r="AB43" s="1">
        <v>0</v>
      </c>
      <c r="AC43">
        <v>0.91240875912408759</v>
      </c>
      <c r="AD43">
        <v>0.98425196850393704</v>
      </c>
      <c r="AE43">
        <v>0.94696969696969679</v>
      </c>
      <c r="AF43">
        <v>127</v>
      </c>
      <c r="AG43">
        <v>0.66666666666666663</v>
      </c>
      <c r="AH43">
        <v>0.5</v>
      </c>
      <c r="AI43">
        <v>0.57142857142857151</v>
      </c>
      <c r="AJ43">
        <v>12</v>
      </c>
      <c r="AK43">
        <v>0</v>
      </c>
      <c r="AL43">
        <v>9</v>
      </c>
      <c r="AM43">
        <v>0</v>
      </c>
      <c r="AN43">
        <v>0</v>
      </c>
      <c r="AO43">
        <v>0.88513513513513509</v>
      </c>
      <c r="AP43">
        <v>0.5263584752635847</v>
      </c>
      <c r="AQ43">
        <v>0.49475065616797897</v>
      </c>
      <c r="AR43">
        <v>0.5061327561327561</v>
      </c>
      <c r="AS43">
        <v>148</v>
      </c>
      <c r="AT43">
        <v>0.83699940816729135</v>
      </c>
      <c r="AU43">
        <v>0.88513513513513509</v>
      </c>
      <c r="AV43">
        <v>0.85893442143442134</v>
      </c>
      <c r="AW43">
        <v>148</v>
      </c>
    </row>
    <row r="44" spans="1:49" x14ac:dyDescent="0.25">
      <c r="A44">
        <v>3</v>
      </c>
      <c r="B44" s="1" t="s">
        <v>69</v>
      </c>
      <c r="C44" t="s">
        <v>166</v>
      </c>
      <c r="D44" s="1" t="s">
        <v>28</v>
      </c>
      <c r="E44">
        <v>16.746092796325684</v>
      </c>
      <c r="F44">
        <v>590</v>
      </c>
      <c r="G44">
        <v>443</v>
      </c>
      <c r="H44">
        <v>147</v>
      </c>
      <c r="I44">
        <v>0.9251700680272108</v>
      </c>
      <c r="J44">
        <v>0.57518796992481203</v>
      </c>
      <c r="K44">
        <v>0.9251700680272108</v>
      </c>
      <c r="L44">
        <v>0</v>
      </c>
      <c r="M44">
        <v>0.61273911273911275</v>
      </c>
      <c r="N44">
        <v>0.9251700680272108</v>
      </c>
      <c r="O44">
        <v>0</v>
      </c>
      <c r="P44">
        <v>0.59335526002192662</v>
      </c>
      <c r="Q44">
        <v>0.9251700680272108</v>
      </c>
      <c r="R44">
        <v>0</v>
      </c>
      <c r="S44" s="1" t="s">
        <v>72</v>
      </c>
      <c r="T44" s="1">
        <v>11</v>
      </c>
      <c r="U44" s="1">
        <v>2</v>
      </c>
      <c r="V44" s="1">
        <v>0</v>
      </c>
      <c r="W44" s="1">
        <v>1</v>
      </c>
      <c r="X44" s="1">
        <v>125</v>
      </c>
      <c r="Y44" s="1">
        <v>0</v>
      </c>
      <c r="Z44" s="1">
        <v>2</v>
      </c>
      <c r="AA44" s="1">
        <v>6</v>
      </c>
      <c r="AB44" s="1">
        <v>0</v>
      </c>
      <c r="AC44">
        <v>0.93984962406015038</v>
      </c>
      <c r="AD44">
        <v>0.99206349206349198</v>
      </c>
      <c r="AE44">
        <v>0.96525096525096521</v>
      </c>
      <c r="AF44">
        <v>126</v>
      </c>
      <c r="AG44">
        <v>0.7857142857142857</v>
      </c>
      <c r="AH44">
        <v>0.84615384615384615</v>
      </c>
      <c r="AI44">
        <v>0.81481481481481477</v>
      </c>
      <c r="AJ44">
        <v>13</v>
      </c>
      <c r="AK44">
        <v>0</v>
      </c>
      <c r="AL44">
        <v>8</v>
      </c>
      <c r="AM44">
        <v>0</v>
      </c>
      <c r="AN44">
        <v>0</v>
      </c>
      <c r="AO44">
        <v>0.9251700680272108</v>
      </c>
      <c r="AP44">
        <v>0.57518796992481203</v>
      </c>
      <c r="AQ44">
        <v>0.61273911273911275</v>
      </c>
      <c r="AR44">
        <v>0.59335526002192662</v>
      </c>
      <c r="AS44">
        <v>147</v>
      </c>
      <c r="AT44">
        <v>0.87507032888343306</v>
      </c>
      <c r="AU44">
        <v>0.9251700680272108</v>
      </c>
      <c r="AV44">
        <v>0.89941642322594706</v>
      </c>
      <c r="AW44">
        <v>147</v>
      </c>
    </row>
    <row r="45" spans="1:49" x14ac:dyDescent="0.25">
      <c r="A45">
        <v>4</v>
      </c>
      <c r="B45" s="1" t="s">
        <v>69</v>
      </c>
      <c r="C45" t="s">
        <v>166</v>
      </c>
      <c r="D45" s="1" t="s">
        <v>28</v>
      </c>
      <c r="E45">
        <v>16.718002557754517</v>
      </c>
      <c r="F45">
        <v>590</v>
      </c>
      <c r="G45">
        <v>443</v>
      </c>
      <c r="H45">
        <v>147</v>
      </c>
      <c r="I45">
        <v>0.89795918367346939</v>
      </c>
      <c r="J45">
        <v>0.68724559023066478</v>
      </c>
      <c r="K45">
        <v>0.89795918367346939</v>
      </c>
      <c r="L45">
        <v>0</v>
      </c>
      <c r="M45">
        <v>0.54919617419617417</v>
      </c>
      <c r="N45">
        <v>0.89795918367346939</v>
      </c>
      <c r="O45">
        <v>0</v>
      </c>
      <c r="P45">
        <v>0.579059829059829</v>
      </c>
      <c r="Q45">
        <v>0.89795918367346939</v>
      </c>
      <c r="R45">
        <v>0</v>
      </c>
      <c r="S45" s="1" t="s">
        <v>73</v>
      </c>
      <c r="T45" s="1">
        <v>7</v>
      </c>
      <c r="U45" s="1">
        <v>6</v>
      </c>
      <c r="V45" s="1">
        <v>0</v>
      </c>
      <c r="W45" s="1">
        <v>1</v>
      </c>
      <c r="X45" s="1">
        <v>124</v>
      </c>
      <c r="Y45" s="1">
        <v>1</v>
      </c>
      <c r="Z45" s="1">
        <v>3</v>
      </c>
      <c r="AA45" s="1">
        <v>4</v>
      </c>
      <c r="AB45" s="1">
        <v>1</v>
      </c>
      <c r="AC45">
        <v>0.92537313432835822</v>
      </c>
      <c r="AD45">
        <v>0.98412698412698396</v>
      </c>
      <c r="AE45">
        <v>0.95384615384615379</v>
      </c>
      <c r="AF45">
        <v>126</v>
      </c>
      <c r="AG45">
        <v>0.63636363636363635</v>
      </c>
      <c r="AH45">
        <v>0.53846153846153844</v>
      </c>
      <c r="AI45">
        <v>0.58333333333333337</v>
      </c>
      <c r="AJ45">
        <v>13</v>
      </c>
      <c r="AK45">
        <v>0.2</v>
      </c>
      <c r="AL45">
        <v>8</v>
      </c>
      <c r="AM45">
        <v>0.5</v>
      </c>
      <c r="AN45">
        <v>0.125</v>
      </c>
      <c r="AO45">
        <v>0.89795918367346939</v>
      </c>
      <c r="AP45">
        <v>0.68724559023066478</v>
      </c>
      <c r="AQ45">
        <v>0.54919617419617417</v>
      </c>
      <c r="AR45">
        <v>0.579059829059829</v>
      </c>
      <c r="AS45">
        <v>147</v>
      </c>
      <c r="AT45">
        <v>0.87666491291224757</v>
      </c>
      <c r="AU45">
        <v>0.89795918367346939</v>
      </c>
      <c r="AV45">
        <v>0.88005407291121573</v>
      </c>
      <c r="AW45">
        <v>147</v>
      </c>
    </row>
    <row r="46" spans="1:49" s="3" customFormat="1" x14ac:dyDescent="0.25">
      <c r="A46" s="2" t="s">
        <v>234</v>
      </c>
      <c r="B46" s="2" t="str">
        <f>B45</f>
        <v>RE01</v>
      </c>
      <c r="C46" s="2" t="str">
        <f>C45</f>
        <v>usage</v>
      </c>
      <c r="D46" s="2" t="str">
        <f>D45</f>
        <v>Ternary</v>
      </c>
      <c r="E46" s="2">
        <f>SUM(E42:E45)</f>
        <v>67.033365964889526</v>
      </c>
      <c r="F46" s="2">
        <f>F45</f>
        <v>590</v>
      </c>
      <c r="G46" s="2">
        <f t="shared" ref="G46:H46" si="80">G45</f>
        <v>443</v>
      </c>
      <c r="H46" s="2">
        <f t="shared" si="80"/>
        <v>147</v>
      </c>
      <c r="I46" s="2">
        <f>SUM(I42:I45)/4</f>
        <v>0.88821474535760259</v>
      </c>
      <c r="J46" s="2">
        <f t="shared" ref="J46:L46" si="81">SUM(J42:J45)/4</f>
        <v>0.58067416384731385</v>
      </c>
      <c r="K46" s="2">
        <f t="shared" si="81"/>
        <v>0.88821474535760259</v>
      </c>
      <c r="L46" s="2">
        <f t="shared" si="81"/>
        <v>0</v>
      </c>
      <c r="M46" s="2">
        <f t="shared" ref="M46:R46" si="82">SUM(M42:M45)/4</f>
        <v>0.56139006262037761</v>
      </c>
      <c r="N46" s="2">
        <f t="shared" si="82"/>
        <v>0.88821474535760259</v>
      </c>
      <c r="O46" s="2">
        <f t="shared" si="82"/>
        <v>0</v>
      </c>
      <c r="P46" s="2">
        <f t="shared" si="82"/>
        <v>0.55354968610933653</v>
      </c>
      <c r="Q46" s="2">
        <f t="shared" si="82"/>
        <v>0.88821474535760259</v>
      </c>
      <c r="R46" s="2">
        <f t="shared" si="82"/>
        <v>0</v>
      </c>
      <c r="S46" s="2"/>
      <c r="T46" s="2">
        <f>ROUND(SUM(T42:T45)/4,0)</f>
        <v>8</v>
      </c>
      <c r="U46" s="2">
        <f>ROUND(SUM(U42:U45)/4,0)</f>
        <v>4</v>
      </c>
      <c r="V46" s="2">
        <f t="shared" ref="V46:AB46" si="83">ROUND(SUM(V42:V45)/4,0)</f>
        <v>1</v>
      </c>
      <c r="W46" s="2">
        <f t="shared" si="83"/>
        <v>3</v>
      </c>
      <c r="X46" s="2">
        <f t="shared" si="83"/>
        <v>122</v>
      </c>
      <c r="Y46" s="2">
        <f t="shared" si="83"/>
        <v>1</v>
      </c>
      <c r="Z46" s="2">
        <f t="shared" si="83"/>
        <v>3</v>
      </c>
      <c r="AA46" s="2">
        <f t="shared" si="83"/>
        <v>6</v>
      </c>
      <c r="AB46" s="2">
        <f t="shared" si="83"/>
        <v>1</v>
      </c>
      <c r="AC46" s="2">
        <f t="shared" ref="AC46" si="84">SUM(AC42:AC45)/4</f>
        <v>0.93006361708306706</v>
      </c>
      <c r="AD46" s="2">
        <f t="shared" ref="AD46:AE46" si="85">SUM(AD42:AD45)/4</f>
        <v>0.96648856392950866</v>
      </c>
      <c r="AE46" s="2">
        <f t="shared" si="85"/>
        <v>0.94744039879582043</v>
      </c>
      <c r="AF46" s="2">
        <f>AF45</f>
        <v>126</v>
      </c>
      <c r="AG46" s="2">
        <f t="shared" ref="AG46:AI46" si="86">SUM(AG42:AG45)/4</f>
        <v>0.62445887445887438</v>
      </c>
      <c r="AH46" s="2">
        <f t="shared" si="86"/>
        <v>0.65865384615384615</v>
      </c>
      <c r="AI46" s="2">
        <f t="shared" si="86"/>
        <v>0.62474712107065056</v>
      </c>
      <c r="AJ46" s="2">
        <f>AJ45</f>
        <v>13</v>
      </c>
      <c r="AK46" s="2">
        <f t="shared" ref="AK46:AM46" si="87">SUM(AK42:AK45)/4</f>
        <v>8.8461538461538453E-2</v>
      </c>
      <c r="AL46" s="2">
        <f t="shared" si="87"/>
        <v>8.5</v>
      </c>
      <c r="AM46" s="2">
        <f t="shared" si="87"/>
        <v>0.1875</v>
      </c>
      <c r="AN46" s="2">
        <f>AN45</f>
        <v>0.125</v>
      </c>
      <c r="AO46" s="2">
        <f t="shared" ref="AO46:AR46" si="88">SUM(AO42:AO45)/4</f>
        <v>0.88821474535760259</v>
      </c>
      <c r="AP46" s="2">
        <f t="shared" si="88"/>
        <v>0.58067416384731385</v>
      </c>
      <c r="AQ46" s="2">
        <f t="shared" si="88"/>
        <v>0.56139006262037761</v>
      </c>
      <c r="AR46" s="2">
        <f t="shared" si="88"/>
        <v>0.55354968610933653</v>
      </c>
      <c r="AS46" s="2">
        <f>AS45</f>
        <v>147</v>
      </c>
      <c r="AT46" s="2">
        <f t="shared" ref="AT46:AV46" si="89">SUM(AT42:AT45)/4</f>
        <v>0.86149482070558969</v>
      </c>
      <c r="AU46" s="2">
        <f t="shared" si="89"/>
        <v>0.88821474535760259</v>
      </c>
      <c r="AV46" s="2">
        <f t="shared" si="89"/>
        <v>0.87082892113086419</v>
      </c>
      <c r="AW46" s="2">
        <f>AW45</f>
        <v>147</v>
      </c>
    </row>
    <row r="47" spans="1:49" x14ac:dyDescent="0.25">
      <c r="A47">
        <v>1</v>
      </c>
      <c r="B47" s="1" t="s">
        <v>74</v>
      </c>
      <c r="C47" t="s">
        <v>171</v>
      </c>
      <c r="D47" s="1" t="s">
        <v>28</v>
      </c>
      <c r="E47">
        <v>43.00937819480896</v>
      </c>
      <c r="F47">
        <v>1685</v>
      </c>
      <c r="G47">
        <v>1263</v>
      </c>
      <c r="H47">
        <v>422</v>
      </c>
      <c r="I47">
        <v>0.68246445497630337</v>
      </c>
      <c r="J47">
        <v>0.64252078795118639</v>
      </c>
      <c r="K47">
        <v>0.68246445497630337</v>
      </c>
      <c r="L47">
        <v>0</v>
      </c>
      <c r="M47">
        <v>0.6354427662646841</v>
      </c>
      <c r="N47">
        <v>0.68246445497630337</v>
      </c>
      <c r="O47">
        <v>0</v>
      </c>
      <c r="P47">
        <v>0.63372837657639491</v>
      </c>
      <c r="Q47">
        <v>0.68246445497630337</v>
      </c>
      <c r="R47">
        <v>0</v>
      </c>
      <c r="S47" s="1" t="s">
        <v>75</v>
      </c>
      <c r="T47" s="1">
        <v>33</v>
      </c>
      <c r="U47" s="1">
        <v>29</v>
      </c>
      <c r="V47" s="1">
        <v>11</v>
      </c>
      <c r="W47" s="1">
        <v>11</v>
      </c>
      <c r="X47" s="1">
        <v>151</v>
      </c>
      <c r="Y47" s="1">
        <v>18</v>
      </c>
      <c r="Z47" s="1">
        <v>31</v>
      </c>
      <c r="AA47" s="1">
        <v>34</v>
      </c>
      <c r="AB47" s="1">
        <v>104</v>
      </c>
      <c r="AC47">
        <v>0.70560747663551404</v>
      </c>
      <c r="AD47">
        <v>0.83888888888888891</v>
      </c>
      <c r="AE47">
        <v>0.76649746192893409</v>
      </c>
      <c r="AF47">
        <v>180</v>
      </c>
      <c r="AG47">
        <v>0.44</v>
      </c>
      <c r="AH47">
        <v>0.45205479452054792</v>
      </c>
      <c r="AI47">
        <v>0.44594594594594589</v>
      </c>
      <c r="AJ47">
        <v>73</v>
      </c>
      <c r="AK47">
        <v>0.6887417218543046</v>
      </c>
      <c r="AL47">
        <v>169</v>
      </c>
      <c r="AM47">
        <v>0.78195488721804507</v>
      </c>
      <c r="AN47">
        <v>0.61538461538461542</v>
      </c>
      <c r="AO47">
        <v>0.68246445497630337</v>
      </c>
      <c r="AP47">
        <v>0.64252078795118639</v>
      </c>
      <c r="AQ47">
        <v>0.6354427662646841</v>
      </c>
      <c r="AR47">
        <v>0.63372837657639491</v>
      </c>
      <c r="AS47">
        <v>422</v>
      </c>
      <c r="AT47">
        <v>0.69023630742711406</v>
      </c>
      <c r="AU47">
        <v>0.68246445497630337</v>
      </c>
      <c r="AV47">
        <v>0.6799074601768712</v>
      </c>
      <c r="AW47">
        <v>422</v>
      </c>
    </row>
    <row r="48" spans="1:49" x14ac:dyDescent="0.25">
      <c r="A48">
        <v>2</v>
      </c>
      <c r="B48" s="1" t="s">
        <v>74</v>
      </c>
      <c r="C48" t="s">
        <v>171</v>
      </c>
      <c r="D48" s="1" t="s">
        <v>28</v>
      </c>
      <c r="E48">
        <v>43.288694620132446</v>
      </c>
      <c r="F48">
        <v>1685</v>
      </c>
      <c r="G48">
        <v>1264</v>
      </c>
      <c r="H48">
        <v>421</v>
      </c>
      <c r="I48">
        <v>0.66983372921615203</v>
      </c>
      <c r="J48">
        <v>0.62844636844636848</v>
      </c>
      <c r="K48">
        <v>0.66983372921615203</v>
      </c>
      <c r="L48">
        <v>0</v>
      </c>
      <c r="M48">
        <v>0.60369942863128867</v>
      </c>
      <c r="N48">
        <v>0.66983372921615203</v>
      </c>
      <c r="O48">
        <v>0</v>
      </c>
      <c r="P48">
        <v>0.60949992633305305</v>
      </c>
      <c r="Q48">
        <v>0.66983372921615203</v>
      </c>
      <c r="R48">
        <v>0</v>
      </c>
      <c r="S48" s="1" t="s">
        <v>76</v>
      </c>
      <c r="T48" s="1">
        <v>24</v>
      </c>
      <c r="U48" s="1">
        <v>27</v>
      </c>
      <c r="V48" s="1">
        <v>22</v>
      </c>
      <c r="W48" s="1">
        <v>16</v>
      </c>
      <c r="X48" s="1">
        <v>134</v>
      </c>
      <c r="Y48" s="1">
        <v>29</v>
      </c>
      <c r="Z48" s="1">
        <v>8</v>
      </c>
      <c r="AA48" s="1">
        <v>37</v>
      </c>
      <c r="AB48" s="1">
        <v>124</v>
      </c>
      <c r="AC48">
        <v>0.6767676767676768</v>
      </c>
      <c r="AD48">
        <v>0.74860335195530725</v>
      </c>
      <c r="AE48">
        <v>0.71087533156498661</v>
      </c>
      <c r="AF48">
        <v>179</v>
      </c>
      <c r="AG48">
        <v>0.5</v>
      </c>
      <c r="AH48">
        <v>0.32876712328767121</v>
      </c>
      <c r="AI48">
        <v>0.39669421487603301</v>
      </c>
      <c r="AJ48">
        <v>73</v>
      </c>
      <c r="AK48">
        <v>0.72093023255813948</v>
      </c>
      <c r="AL48">
        <v>169</v>
      </c>
      <c r="AM48">
        <v>0.70857142857142852</v>
      </c>
      <c r="AN48">
        <v>0.73372781065088755</v>
      </c>
      <c r="AO48">
        <v>0.66983372921615203</v>
      </c>
      <c r="AP48">
        <v>0.62844636844636848</v>
      </c>
      <c r="AQ48">
        <v>0.60369942863128867</v>
      </c>
      <c r="AR48">
        <v>0.60949992633305305</v>
      </c>
      <c r="AS48">
        <v>421</v>
      </c>
      <c r="AT48">
        <v>0.65888357617573767</v>
      </c>
      <c r="AU48">
        <v>0.66983372921615203</v>
      </c>
      <c r="AV48">
        <v>0.66043366113636248</v>
      </c>
      <c r="AW48">
        <v>421</v>
      </c>
    </row>
    <row r="49" spans="1:49" x14ac:dyDescent="0.25">
      <c r="A49">
        <v>3</v>
      </c>
      <c r="B49" s="1" t="s">
        <v>74</v>
      </c>
      <c r="C49" t="s">
        <v>171</v>
      </c>
      <c r="D49" s="1" t="s">
        <v>28</v>
      </c>
      <c r="E49">
        <v>43.042401552200317</v>
      </c>
      <c r="F49">
        <v>1685</v>
      </c>
      <c r="G49">
        <v>1264</v>
      </c>
      <c r="H49">
        <v>421</v>
      </c>
      <c r="I49">
        <v>0.6104513064133017</v>
      </c>
      <c r="J49">
        <v>0.53444234205823615</v>
      </c>
      <c r="K49">
        <v>0.6104513064133017</v>
      </c>
      <c r="L49">
        <v>0</v>
      </c>
      <c r="M49">
        <v>0.53074360097856654</v>
      </c>
      <c r="N49">
        <v>0.6104513064133017</v>
      </c>
      <c r="O49">
        <v>0</v>
      </c>
      <c r="P49">
        <v>0.52970531298619139</v>
      </c>
      <c r="Q49">
        <v>0.6104513064133017</v>
      </c>
      <c r="R49">
        <v>0</v>
      </c>
      <c r="S49" s="1" t="s">
        <v>77</v>
      </c>
      <c r="T49" s="1">
        <v>15</v>
      </c>
      <c r="U49" s="1">
        <v>37</v>
      </c>
      <c r="V49" s="1">
        <v>20</v>
      </c>
      <c r="W49" s="1">
        <v>22</v>
      </c>
      <c r="X49" s="1">
        <v>134</v>
      </c>
      <c r="Y49" s="1">
        <v>23</v>
      </c>
      <c r="Z49" s="1">
        <v>23</v>
      </c>
      <c r="AA49" s="1">
        <v>39</v>
      </c>
      <c r="AB49" s="1">
        <v>108</v>
      </c>
      <c r="AC49">
        <v>0.63809523809523805</v>
      </c>
      <c r="AD49">
        <v>0.74860335195530725</v>
      </c>
      <c r="AE49">
        <v>0.68894601542416456</v>
      </c>
      <c r="AF49">
        <v>179</v>
      </c>
      <c r="AG49">
        <v>0.25</v>
      </c>
      <c r="AH49">
        <v>0.20833333333333329</v>
      </c>
      <c r="AI49">
        <v>0.22727272727272721</v>
      </c>
      <c r="AJ49">
        <v>72</v>
      </c>
      <c r="AK49">
        <v>0.67289719626168221</v>
      </c>
      <c r="AL49">
        <v>170</v>
      </c>
      <c r="AM49">
        <v>0.71523178807947019</v>
      </c>
      <c r="AN49">
        <v>0.63529411764705879</v>
      </c>
      <c r="AO49">
        <v>0.6104513064133017</v>
      </c>
      <c r="AP49">
        <v>0.53444234205823615</v>
      </c>
      <c r="AQ49">
        <v>0.53074360097856654</v>
      </c>
      <c r="AR49">
        <v>0.52970531298619139</v>
      </c>
      <c r="AS49">
        <v>421</v>
      </c>
      <c r="AT49">
        <v>0.60287043133624119</v>
      </c>
      <c r="AU49">
        <v>0.6104513064133017</v>
      </c>
      <c r="AV49">
        <v>0.60350949284809452</v>
      </c>
      <c r="AW49">
        <v>421</v>
      </c>
    </row>
    <row r="50" spans="1:49" x14ac:dyDescent="0.25">
      <c r="A50">
        <v>4</v>
      </c>
      <c r="B50" s="1" t="s">
        <v>74</v>
      </c>
      <c r="C50" t="s">
        <v>171</v>
      </c>
      <c r="D50" s="1" t="s">
        <v>28</v>
      </c>
      <c r="E50">
        <v>42.788326501846313</v>
      </c>
      <c r="F50">
        <v>1685</v>
      </c>
      <c r="G50">
        <v>1264</v>
      </c>
      <c r="H50">
        <v>421</v>
      </c>
      <c r="I50">
        <v>0.65083135391923985</v>
      </c>
      <c r="J50">
        <v>0.60978403532135372</v>
      </c>
      <c r="K50">
        <v>0.65083135391923985</v>
      </c>
      <c r="L50">
        <v>0</v>
      </c>
      <c r="M50">
        <v>0.61523120753889982</v>
      </c>
      <c r="N50">
        <v>0.65083135391923985</v>
      </c>
      <c r="O50">
        <v>0</v>
      </c>
      <c r="P50">
        <v>0.61145757098486431</v>
      </c>
      <c r="Q50">
        <v>0.65083135391923985</v>
      </c>
      <c r="R50">
        <v>0</v>
      </c>
      <c r="S50" s="1" t="s">
        <v>78</v>
      </c>
      <c r="T50" s="1">
        <v>34</v>
      </c>
      <c r="U50" s="1">
        <v>20</v>
      </c>
      <c r="V50" s="1">
        <v>18</v>
      </c>
      <c r="W50" s="1">
        <v>23</v>
      </c>
      <c r="X50" s="1">
        <v>129</v>
      </c>
      <c r="Y50" s="1">
        <v>28</v>
      </c>
      <c r="Z50" s="1">
        <v>26</v>
      </c>
      <c r="AA50" s="1">
        <v>32</v>
      </c>
      <c r="AB50" s="1">
        <v>111</v>
      </c>
      <c r="AC50">
        <v>0.71270718232044195</v>
      </c>
      <c r="AD50">
        <v>0.71666666666666667</v>
      </c>
      <c r="AE50">
        <v>0.71468144044321336</v>
      </c>
      <c r="AF50">
        <v>180</v>
      </c>
      <c r="AG50">
        <v>0.4096385542168674</v>
      </c>
      <c r="AH50">
        <v>0.47222222222222221</v>
      </c>
      <c r="AI50">
        <v>0.43870967741935479</v>
      </c>
      <c r="AJ50">
        <v>72</v>
      </c>
      <c r="AK50">
        <v>0.68098159509202449</v>
      </c>
      <c r="AL50">
        <v>169</v>
      </c>
      <c r="AM50">
        <v>0.70700636942675155</v>
      </c>
      <c r="AN50">
        <v>0.65680473372781067</v>
      </c>
      <c r="AO50">
        <v>0.65083135391923985</v>
      </c>
      <c r="AP50">
        <v>0.60978403532135372</v>
      </c>
      <c r="AQ50">
        <v>0.61523120753889982</v>
      </c>
      <c r="AR50">
        <v>0.61145757098486431</v>
      </c>
      <c r="AS50">
        <v>421</v>
      </c>
      <c r="AT50">
        <v>0.65858751818150829</v>
      </c>
      <c r="AU50">
        <v>0.65083135391923985</v>
      </c>
      <c r="AV50">
        <v>0.65395640290860835</v>
      </c>
      <c r="AW50">
        <v>421</v>
      </c>
    </row>
    <row r="51" spans="1:49" s="3" customFormat="1" x14ac:dyDescent="0.25">
      <c r="A51" s="2" t="s">
        <v>234</v>
      </c>
      <c r="B51" s="2" t="str">
        <f>B50</f>
        <v>RE03</v>
      </c>
      <c r="C51" s="2" t="str">
        <f>C50</f>
        <v>critics</v>
      </c>
      <c r="D51" s="2" t="str">
        <f>D50</f>
        <v>Ternary</v>
      </c>
      <c r="E51" s="2">
        <f>SUM(E47:E50)</f>
        <v>172.12880086898804</v>
      </c>
      <c r="F51" s="2">
        <f>F50</f>
        <v>1685</v>
      </c>
      <c r="G51" s="2">
        <f t="shared" ref="G51:H51" si="90">G50</f>
        <v>1264</v>
      </c>
      <c r="H51" s="2">
        <f t="shared" si="90"/>
        <v>421</v>
      </c>
      <c r="I51" s="2">
        <f>SUM(I47:I50)/4</f>
        <v>0.65339521113124921</v>
      </c>
      <c r="J51" s="2">
        <f t="shared" ref="J51:L51" si="91">SUM(J47:J50)/4</f>
        <v>0.60379838344428616</v>
      </c>
      <c r="K51" s="2">
        <f t="shared" si="91"/>
        <v>0.65339521113124921</v>
      </c>
      <c r="L51" s="2">
        <f t="shared" si="91"/>
        <v>0</v>
      </c>
      <c r="M51" s="2">
        <f t="shared" ref="M51:R51" si="92">SUM(M47:M50)/4</f>
        <v>0.59627925085335987</v>
      </c>
      <c r="N51" s="2">
        <f t="shared" si="92"/>
        <v>0.65339521113124921</v>
      </c>
      <c r="O51" s="2">
        <f t="shared" si="92"/>
        <v>0</v>
      </c>
      <c r="P51" s="2">
        <f t="shared" si="92"/>
        <v>0.59609779672012597</v>
      </c>
      <c r="Q51" s="2">
        <f t="shared" si="92"/>
        <v>0.65339521113124921</v>
      </c>
      <c r="R51" s="2">
        <f t="shared" si="92"/>
        <v>0</v>
      </c>
      <c r="S51" s="2"/>
      <c r="T51" s="2">
        <f>ROUND(SUM(T47:T50)/4,0)</f>
        <v>27</v>
      </c>
      <c r="U51" s="2">
        <f>ROUND(SUM(U47:U50)/4,0)</f>
        <v>28</v>
      </c>
      <c r="V51" s="2">
        <f t="shared" ref="V51:AB51" si="93">ROUND(SUM(V47:V50)/4,0)</f>
        <v>18</v>
      </c>
      <c r="W51" s="2">
        <f t="shared" si="93"/>
        <v>18</v>
      </c>
      <c r="X51" s="2">
        <f t="shared" si="93"/>
        <v>137</v>
      </c>
      <c r="Y51" s="2">
        <f t="shared" si="93"/>
        <v>25</v>
      </c>
      <c r="Z51" s="2">
        <f t="shared" si="93"/>
        <v>22</v>
      </c>
      <c r="AA51" s="2">
        <f t="shared" si="93"/>
        <v>36</v>
      </c>
      <c r="AB51" s="2">
        <f t="shared" si="93"/>
        <v>112</v>
      </c>
      <c r="AC51" s="2">
        <f t="shared" ref="AC51" si="94">SUM(AC47:AC50)/4</f>
        <v>0.68329439345471765</v>
      </c>
      <c r="AD51" s="2">
        <f t="shared" ref="AD51:AE51" si="95">SUM(AD47:AD50)/4</f>
        <v>0.76319056486654258</v>
      </c>
      <c r="AE51" s="2">
        <f t="shared" si="95"/>
        <v>0.72025006234032474</v>
      </c>
      <c r="AF51" s="2">
        <f>AF50</f>
        <v>180</v>
      </c>
      <c r="AG51" s="2">
        <f t="shared" ref="AG51:AI51" si="96">SUM(AG47:AG50)/4</f>
        <v>0.39990963855421685</v>
      </c>
      <c r="AH51" s="2">
        <f t="shared" si="96"/>
        <v>0.36534436834094364</v>
      </c>
      <c r="AI51" s="2">
        <f t="shared" si="96"/>
        <v>0.37715564137851526</v>
      </c>
      <c r="AJ51" s="2">
        <f>AJ50</f>
        <v>72</v>
      </c>
      <c r="AK51" s="2">
        <f t="shared" ref="AK51:AM51" si="97">SUM(AK47:AK50)/4</f>
        <v>0.69088768644153775</v>
      </c>
      <c r="AL51" s="2">
        <f t="shared" si="97"/>
        <v>169.25</v>
      </c>
      <c r="AM51" s="2">
        <f t="shared" si="97"/>
        <v>0.72819111832392391</v>
      </c>
      <c r="AN51" s="2">
        <f>AN50</f>
        <v>0.65680473372781067</v>
      </c>
      <c r="AO51" s="2">
        <f t="shared" ref="AO51:AR51" si="98">SUM(AO47:AO50)/4</f>
        <v>0.65339521113124921</v>
      </c>
      <c r="AP51" s="2">
        <f t="shared" si="98"/>
        <v>0.60379838344428616</v>
      </c>
      <c r="AQ51" s="2">
        <f t="shared" si="98"/>
        <v>0.59627925085335987</v>
      </c>
      <c r="AR51" s="2">
        <f t="shared" si="98"/>
        <v>0.59609779672012597</v>
      </c>
      <c r="AS51" s="2">
        <f>AS50</f>
        <v>421</v>
      </c>
      <c r="AT51" s="2">
        <f t="shared" ref="AT51:AV51" si="99">SUM(AT47:AT50)/4</f>
        <v>0.65264445828015027</v>
      </c>
      <c r="AU51" s="2">
        <f t="shared" si="99"/>
        <v>0.65339521113124921</v>
      </c>
      <c r="AV51" s="2">
        <f t="shared" si="99"/>
        <v>0.64945175426748414</v>
      </c>
      <c r="AW51" s="2">
        <f>AW50</f>
        <v>421</v>
      </c>
    </row>
    <row r="52" spans="1:49" x14ac:dyDescent="0.25">
      <c r="A52">
        <v>1</v>
      </c>
      <c r="B52" s="1" t="s">
        <v>79</v>
      </c>
      <c r="C52" t="s">
        <v>176</v>
      </c>
      <c r="D52" s="1" t="s">
        <v>28</v>
      </c>
      <c r="E52">
        <v>180.79018926620483</v>
      </c>
      <c r="F52">
        <v>7476</v>
      </c>
      <c r="G52">
        <v>5607</v>
      </c>
      <c r="H52">
        <v>1869</v>
      </c>
      <c r="I52">
        <v>0.70251471375066876</v>
      </c>
      <c r="J52">
        <v>0.61801866985699239</v>
      </c>
      <c r="K52">
        <v>0.70251471375066876</v>
      </c>
      <c r="L52">
        <v>0</v>
      </c>
      <c r="M52">
        <v>0.5960331006331151</v>
      </c>
      <c r="N52">
        <v>0.70251471375066876</v>
      </c>
      <c r="O52">
        <v>0</v>
      </c>
      <c r="P52">
        <v>0.60558048759563976</v>
      </c>
      <c r="Q52">
        <v>0.70251471375066876</v>
      </c>
      <c r="R52">
        <v>0</v>
      </c>
      <c r="S52" s="1" t="s">
        <v>80</v>
      </c>
      <c r="T52" s="1">
        <v>115</v>
      </c>
      <c r="U52" s="1">
        <v>42</v>
      </c>
      <c r="V52" s="1">
        <v>125</v>
      </c>
      <c r="W52" s="1">
        <v>46</v>
      </c>
      <c r="X52" s="1">
        <v>236</v>
      </c>
      <c r="Y52" s="1">
        <v>148</v>
      </c>
      <c r="Z52" s="1">
        <v>87</v>
      </c>
      <c r="AA52" s="1">
        <v>108</v>
      </c>
      <c r="AB52" s="1">
        <v>962</v>
      </c>
      <c r="AC52">
        <v>0.6113989637305699</v>
      </c>
      <c r="AD52">
        <v>0.5488372093023256</v>
      </c>
      <c r="AE52">
        <v>0.57843137254901966</v>
      </c>
      <c r="AF52">
        <v>430</v>
      </c>
      <c r="AG52">
        <v>0.46370967741935482</v>
      </c>
      <c r="AH52">
        <v>0.40780141843971629</v>
      </c>
      <c r="AI52">
        <v>0.43396226415094341</v>
      </c>
      <c r="AJ52">
        <v>282</v>
      </c>
      <c r="AK52">
        <v>0.80434782608695643</v>
      </c>
      <c r="AL52">
        <v>1157</v>
      </c>
      <c r="AM52">
        <v>0.77894736842105261</v>
      </c>
      <c r="AN52">
        <v>0.8314606741573034</v>
      </c>
      <c r="AO52">
        <v>0.70251471375066876</v>
      </c>
      <c r="AP52">
        <v>0.61801866985699239</v>
      </c>
      <c r="AQ52">
        <v>0.5960331006331151</v>
      </c>
      <c r="AR52">
        <v>0.60558048759563976</v>
      </c>
      <c r="AS52">
        <v>1869</v>
      </c>
      <c r="AT52">
        <v>0.69283562798264364</v>
      </c>
      <c r="AU52">
        <v>0.70251471375066876</v>
      </c>
      <c r="AV52">
        <v>0.69648650800923118</v>
      </c>
      <c r="AW52">
        <v>1869</v>
      </c>
    </row>
    <row r="53" spans="1:49" x14ac:dyDescent="0.25">
      <c r="A53">
        <v>2</v>
      </c>
      <c r="B53" s="1" t="s">
        <v>79</v>
      </c>
      <c r="C53" t="s">
        <v>176</v>
      </c>
      <c r="D53" s="1" t="s">
        <v>28</v>
      </c>
      <c r="E53">
        <v>180.81217336654663</v>
      </c>
      <c r="F53">
        <v>7476</v>
      </c>
      <c r="G53">
        <v>5607</v>
      </c>
      <c r="H53">
        <v>1869</v>
      </c>
      <c r="I53">
        <v>0.69074371321562333</v>
      </c>
      <c r="J53">
        <v>0.60558554788309971</v>
      </c>
      <c r="K53">
        <v>0.69074371321562333</v>
      </c>
      <c r="L53">
        <v>0</v>
      </c>
      <c r="M53">
        <v>0.58077741536015159</v>
      </c>
      <c r="N53">
        <v>0.69074371321562333</v>
      </c>
      <c r="O53">
        <v>0</v>
      </c>
      <c r="P53">
        <v>0.59092396232831179</v>
      </c>
      <c r="Q53">
        <v>0.69074371321562333</v>
      </c>
      <c r="R53">
        <v>0</v>
      </c>
      <c r="S53" s="1" t="s">
        <v>81</v>
      </c>
      <c r="T53" s="1">
        <v>107</v>
      </c>
      <c r="U53" s="1">
        <v>46</v>
      </c>
      <c r="V53" s="1">
        <v>129</v>
      </c>
      <c r="W53" s="1">
        <v>39</v>
      </c>
      <c r="X53" s="1">
        <v>232</v>
      </c>
      <c r="Y53" s="1">
        <v>158</v>
      </c>
      <c r="Z53" s="1">
        <v>79</v>
      </c>
      <c r="AA53" s="1">
        <v>127</v>
      </c>
      <c r="AB53" s="1">
        <v>952</v>
      </c>
      <c r="AC53">
        <v>0.57283950617283952</v>
      </c>
      <c r="AD53">
        <v>0.5407925407925408</v>
      </c>
      <c r="AE53">
        <v>0.55635491606714615</v>
      </c>
      <c r="AF53">
        <v>429</v>
      </c>
      <c r="AG53">
        <v>0.47555555555555551</v>
      </c>
      <c r="AH53">
        <v>0.37943262411347511</v>
      </c>
      <c r="AI53">
        <v>0.42209072978303741</v>
      </c>
      <c r="AJ53">
        <v>282</v>
      </c>
      <c r="AK53">
        <v>0.79432624113475181</v>
      </c>
      <c r="AL53">
        <v>1158</v>
      </c>
      <c r="AM53">
        <v>0.76836158192090398</v>
      </c>
      <c r="AN53">
        <v>0.82210708117443865</v>
      </c>
      <c r="AO53">
        <v>0.69074371321562333</v>
      </c>
      <c r="AP53">
        <v>0.60558554788309971</v>
      </c>
      <c r="AQ53">
        <v>0.58077741536015159</v>
      </c>
      <c r="AR53">
        <v>0.59092396232831179</v>
      </c>
      <c r="AS53">
        <v>1869</v>
      </c>
      <c r="AT53">
        <v>0.67930311753837425</v>
      </c>
      <c r="AU53">
        <v>0.69074371321562333</v>
      </c>
      <c r="AV53">
        <v>0.68353966400517119</v>
      </c>
      <c r="AW53">
        <v>1869</v>
      </c>
    </row>
    <row r="54" spans="1:49" x14ac:dyDescent="0.25">
      <c r="A54">
        <v>3</v>
      </c>
      <c r="B54" s="1" t="s">
        <v>79</v>
      </c>
      <c r="C54" t="s">
        <v>176</v>
      </c>
      <c r="D54" s="1" t="s">
        <v>28</v>
      </c>
      <c r="E54">
        <v>180.75744962692261</v>
      </c>
      <c r="F54">
        <v>7476</v>
      </c>
      <c r="G54">
        <v>5607</v>
      </c>
      <c r="H54">
        <v>1869</v>
      </c>
      <c r="I54">
        <v>0.70251471375066876</v>
      </c>
      <c r="J54">
        <v>0.62267773480345845</v>
      </c>
      <c r="K54">
        <v>0.70251471375066876</v>
      </c>
      <c r="L54">
        <v>0</v>
      </c>
      <c r="M54">
        <v>0.59437579400258567</v>
      </c>
      <c r="N54">
        <v>0.70251471375066876</v>
      </c>
      <c r="O54">
        <v>0</v>
      </c>
      <c r="P54">
        <v>0.60605038939796063</v>
      </c>
      <c r="Q54">
        <v>0.70251471375066876</v>
      </c>
      <c r="R54">
        <v>0</v>
      </c>
      <c r="S54" s="1" t="s">
        <v>82</v>
      </c>
      <c r="T54" s="1">
        <v>111</v>
      </c>
      <c r="U54" s="1">
        <v>45</v>
      </c>
      <c r="V54" s="1">
        <v>127</v>
      </c>
      <c r="W54" s="1">
        <v>31</v>
      </c>
      <c r="X54" s="1">
        <v>240</v>
      </c>
      <c r="Y54" s="1">
        <v>158</v>
      </c>
      <c r="Z54" s="1">
        <v>85</v>
      </c>
      <c r="AA54" s="1">
        <v>110</v>
      </c>
      <c r="AB54" s="1">
        <v>962</v>
      </c>
      <c r="AC54">
        <v>0.60759493670886078</v>
      </c>
      <c r="AD54">
        <v>0.55944055944055948</v>
      </c>
      <c r="AE54">
        <v>0.58252427184466027</v>
      </c>
      <c r="AF54">
        <v>429</v>
      </c>
      <c r="AG54">
        <v>0.48898678414096919</v>
      </c>
      <c r="AH54">
        <v>0.392226148409894</v>
      </c>
      <c r="AI54">
        <v>0.43529411764705878</v>
      </c>
      <c r="AJ54">
        <v>283</v>
      </c>
      <c r="AK54">
        <v>0.80033277870216302</v>
      </c>
      <c r="AL54">
        <v>1157</v>
      </c>
      <c r="AM54">
        <v>0.77145148356054527</v>
      </c>
      <c r="AN54">
        <v>0.8314606741573034</v>
      </c>
      <c r="AO54">
        <v>0.70251471375066876</v>
      </c>
      <c r="AP54">
        <v>0.62267773480345845</v>
      </c>
      <c r="AQ54">
        <v>0.59437579400258567</v>
      </c>
      <c r="AR54">
        <v>0.60605038939796063</v>
      </c>
      <c r="AS54">
        <v>1869</v>
      </c>
      <c r="AT54">
        <v>0.69107054801473855</v>
      </c>
      <c r="AU54">
        <v>0.70251471375066876</v>
      </c>
      <c r="AV54">
        <v>0.69506483299833033</v>
      </c>
      <c r="AW54">
        <v>1869</v>
      </c>
    </row>
    <row r="55" spans="1:49" x14ac:dyDescent="0.25">
      <c r="A55">
        <v>4</v>
      </c>
      <c r="B55" s="1" t="s">
        <v>79</v>
      </c>
      <c r="C55" t="s">
        <v>176</v>
      </c>
      <c r="D55" s="1" t="s">
        <v>28</v>
      </c>
      <c r="E55">
        <v>181.08011221885681</v>
      </c>
      <c r="F55">
        <v>7476</v>
      </c>
      <c r="G55">
        <v>5607</v>
      </c>
      <c r="H55">
        <v>1869</v>
      </c>
      <c r="I55">
        <v>0.69074371321562333</v>
      </c>
      <c r="J55">
        <v>0.59846066430570544</v>
      </c>
      <c r="K55">
        <v>0.69074371321562333</v>
      </c>
      <c r="L55">
        <v>0</v>
      </c>
      <c r="M55">
        <v>0.57300909014094381</v>
      </c>
      <c r="N55">
        <v>0.69074371321562333</v>
      </c>
      <c r="O55">
        <v>0</v>
      </c>
      <c r="P55">
        <v>0.58350747507040734</v>
      </c>
      <c r="Q55">
        <v>0.69074371321562333</v>
      </c>
      <c r="R55">
        <v>0</v>
      </c>
      <c r="S55" s="1" t="s">
        <v>83</v>
      </c>
      <c r="T55" s="1">
        <v>104</v>
      </c>
      <c r="U55" s="1">
        <v>47</v>
      </c>
      <c r="V55" s="1">
        <v>132</v>
      </c>
      <c r="W55" s="1">
        <v>51</v>
      </c>
      <c r="X55" s="1">
        <v>222</v>
      </c>
      <c r="Y55" s="1">
        <v>156</v>
      </c>
      <c r="Z55" s="1">
        <v>80</v>
      </c>
      <c r="AA55" s="1">
        <v>112</v>
      </c>
      <c r="AB55" s="1">
        <v>965</v>
      </c>
      <c r="AC55">
        <v>0.58267716535433067</v>
      </c>
      <c r="AD55">
        <v>0.5174825174825175</v>
      </c>
      <c r="AE55">
        <v>0.54814814814814827</v>
      </c>
      <c r="AF55">
        <v>429</v>
      </c>
      <c r="AG55">
        <v>0.44255319148936167</v>
      </c>
      <c r="AH55">
        <v>0.36749116607773852</v>
      </c>
      <c r="AI55">
        <v>0.40154440154440157</v>
      </c>
      <c r="AJ55">
        <v>283</v>
      </c>
      <c r="AK55">
        <v>0.80082987551867224</v>
      </c>
      <c r="AL55">
        <v>1157</v>
      </c>
      <c r="AM55">
        <v>0.77015163607342374</v>
      </c>
      <c r="AN55">
        <v>0.83405358686257558</v>
      </c>
      <c r="AO55">
        <v>0.69074371321562333</v>
      </c>
      <c r="AP55">
        <v>0.59846066430570544</v>
      </c>
      <c r="AQ55">
        <v>0.57300909014094381</v>
      </c>
      <c r="AR55">
        <v>0.58350747507040734</v>
      </c>
      <c r="AS55">
        <v>1869</v>
      </c>
      <c r="AT55">
        <v>0.67751551635390506</v>
      </c>
      <c r="AU55">
        <v>0.69074371321562333</v>
      </c>
      <c r="AV55">
        <v>0.68237174273286527</v>
      </c>
      <c r="AW55">
        <v>1869</v>
      </c>
    </row>
    <row r="56" spans="1:49" s="3" customFormat="1" x14ac:dyDescent="0.25">
      <c r="A56" s="2" t="s">
        <v>234</v>
      </c>
      <c r="B56" s="2" t="str">
        <f>B55</f>
        <v>SM01</v>
      </c>
      <c r="C56" s="2" t="str">
        <f>C55</f>
        <v>sb10k</v>
      </c>
      <c r="D56" s="2" t="str">
        <f>D55</f>
        <v>Ternary</v>
      </c>
      <c r="E56" s="2">
        <f>SUM(E52:E55)</f>
        <v>723.43992447853088</v>
      </c>
      <c r="F56" s="2">
        <f>F55</f>
        <v>7476</v>
      </c>
      <c r="G56" s="2">
        <f t="shared" ref="G56:H56" si="100">G55</f>
        <v>5607</v>
      </c>
      <c r="H56" s="2">
        <f t="shared" si="100"/>
        <v>1869</v>
      </c>
      <c r="I56" s="2">
        <f>SUM(I52:I55)/4</f>
        <v>0.69662921348314599</v>
      </c>
      <c r="J56" s="2">
        <f t="shared" ref="J56:L56" si="101">SUM(J52:J55)/4</f>
        <v>0.61118565421231397</v>
      </c>
      <c r="K56" s="2">
        <f t="shared" si="101"/>
        <v>0.69662921348314599</v>
      </c>
      <c r="L56" s="2">
        <f t="shared" si="101"/>
        <v>0</v>
      </c>
      <c r="M56" s="2">
        <f t="shared" ref="M56:R56" si="102">SUM(M52:M55)/4</f>
        <v>0.58604885003419904</v>
      </c>
      <c r="N56" s="2">
        <f t="shared" si="102"/>
        <v>0.69662921348314599</v>
      </c>
      <c r="O56" s="2">
        <f t="shared" si="102"/>
        <v>0</v>
      </c>
      <c r="P56" s="2">
        <f t="shared" si="102"/>
        <v>0.59651557859807991</v>
      </c>
      <c r="Q56" s="2">
        <f t="shared" si="102"/>
        <v>0.69662921348314599</v>
      </c>
      <c r="R56" s="2">
        <f t="shared" si="102"/>
        <v>0</v>
      </c>
      <c r="S56" s="2"/>
      <c r="T56" s="2">
        <f>ROUND(SUM(T52:T55)/4,0)</f>
        <v>109</v>
      </c>
      <c r="U56" s="2">
        <f>ROUND(SUM(U52:U55)/4,0)</f>
        <v>45</v>
      </c>
      <c r="V56" s="2">
        <f t="shared" ref="V56:AB56" si="103">ROUND(SUM(V52:V55)/4,0)</f>
        <v>128</v>
      </c>
      <c r="W56" s="2">
        <f t="shared" si="103"/>
        <v>42</v>
      </c>
      <c r="X56" s="2">
        <f t="shared" si="103"/>
        <v>233</v>
      </c>
      <c r="Y56" s="2">
        <f t="shared" si="103"/>
        <v>155</v>
      </c>
      <c r="Z56" s="2">
        <f t="shared" si="103"/>
        <v>83</v>
      </c>
      <c r="AA56" s="2">
        <f t="shared" si="103"/>
        <v>114</v>
      </c>
      <c r="AB56" s="2">
        <f t="shared" si="103"/>
        <v>960</v>
      </c>
      <c r="AC56" s="2">
        <f t="shared" ref="AC56" si="104">SUM(AC52:AC55)/4</f>
        <v>0.59362764299165016</v>
      </c>
      <c r="AD56" s="2">
        <f t="shared" ref="AD56:AE56" si="105">SUM(AD52:AD55)/4</f>
        <v>0.54163820675448582</v>
      </c>
      <c r="AE56" s="2">
        <f t="shared" si="105"/>
        <v>0.56636467715224359</v>
      </c>
      <c r="AF56" s="2">
        <f>AF55</f>
        <v>429</v>
      </c>
      <c r="AG56" s="2">
        <f t="shared" ref="AG56:AI56" si="106">SUM(AG52:AG55)/4</f>
        <v>0.46770130215131028</v>
      </c>
      <c r="AH56" s="2">
        <f t="shared" si="106"/>
        <v>0.386737839260206</v>
      </c>
      <c r="AI56" s="2">
        <f t="shared" si="106"/>
        <v>0.42322287828136029</v>
      </c>
      <c r="AJ56" s="2">
        <f>AJ55</f>
        <v>283</v>
      </c>
      <c r="AK56" s="2">
        <f t="shared" ref="AK56:AM56" si="107">SUM(AK52:AK55)/4</f>
        <v>0.79995918036063585</v>
      </c>
      <c r="AL56" s="2">
        <f t="shared" si="107"/>
        <v>1157.25</v>
      </c>
      <c r="AM56" s="2">
        <f t="shared" si="107"/>
        <v>0.77222801749398129</v>
      </c>
      <c r="AN56" s="2">
        <f>AN55</f>
        <v>0.83405358686257558</v>
      </c>
      <c r="AO56" s="2">
        <f t="shared" ref="AO56:AR56" si="108">SUM(AO52:AO55)/4</f>
        <v>0.69662921348314599</v>
      </c>
      <c r="AP56" s="2">
        <f t="shared" si="108"/>
        <v>0.61118565421231397</v>
      </c>
      <c r="AQ56" s="2">
        <f t="shared" si="108"/>
        <v>0.58604885003419904</v>
      </c>
      <c r="AR56" s="2">
        <f t="shared" si="108"/>
        <v>0.59651557859807991</v>
      </c>
      <c r="AS56" s="2">
        <f>AS55</f>
        <v>1869</v>
      </c>
      <c r="AT56" s="2">
        <f t="shared" ref="AT56:AV56" si="109">SUM(AT52:AT55)/4</f>
        <v>0.68518120247241532</v>
      </c>
      <c r="AU56" s="2">
        <f t="shared" si="109"/>
        <v>0.69662921348314599</v>
      </c>
      <c r="AV56" s="2">
        <f t="shared" si="109"/>
        <v>0.68936568693639944</v>
      </c>
      <c r="AW56" s="2">
        <f>AW55</f>
        <v>1869</v>
      </c>
    </row>
    <row r="57" spans="1:49" x14ac:dyDescent="0.25">
      <c r="A57">
        <v>1</v>
      </c>
      <c r="B57" s="1" t="s">
        <v>84</v>
      </c>
      <c r="C57" t="s">
        <v>181</v>
      </c>
      <c r="D57" s="1" t="s">
        <v>28</v>
      </c>
      <c r="E57">
        <v>176.64356565475464</v>
      </c>
      <c r="F57">
        <v>7294</v>
      </c>
      <c r="G57">
        <v>5470</v>
      </c>
      <c r="H57">
        <v>1824</v>
      </c>
      <c r="I57">
        <v>0.61239035087719296</v>
      </c>
      <c r="J57">
        <v>0.58055627240860908</v>
      </c>
      <c r="K57">
        <v>0.61239035087719296</v>
      </c>
      <c r="L57">
        <v>0</v>
      </c>
      <c r="M57">
        <v>0.57774288915758754</v>
      </c>
      <c r="N57">
        <v>0.61239035087719296</v>
      </c>
      <c r="O57">
        <v>0</v>
      </c>
      <c r="P57">
        <v>0.57844295444870164</v>
      </c>
      <c r="Q57">
        <v>0.61239035087719296</v>
      </c>
      <c r="R57">
        <v>0</v>
      </c>
      <c r="S57" s="1" t="s">
        <v>85</v>
      </c>
      <c r="T57" s="1">
        <v>171</v>
      </c>
      <c r="U57" s="1">
        <v>124</v>
      </c>
      <c r="V57" s="1">
        <v>82</v>
      </c>
      <c r="W57" s="1">
        <v>95</v>
      </c>
      <c r="X57" s="1">
        <v>610</v>
      </c>
      <c r="Y57" s="1">
        <v>133</v>
      </c>
      <c r="Z57" s="1">
        <v>117</v>
      </c>
      <c r="AA57" s="1">
        <v>156</v>
      </c>
      <c r="AB57" s="1">
        <v>336</v>
      </c>
      <c r="AC57">
        <v>0.6853932584269663</v>
      </c>
      <c r="AD57">
        <v>0.72792362768496421</v>
      </c>
      <c r="AE57">
        <v>0.7060185185185186</v>
      </c>
      <c r="AF57">
        <v>838</v>
      </c>
      <c r="AG57">
        <v>0.44647519582245432</v>
      </c>
      <c r="AH57">
        <v>0.45358090185676392</v>
      </c>
      <c r="AI57">
        <v>0.45</v>
      </c>
      <c r="AJ57">
        <v>377</v>
      </c>
      <c r="AK57">
        <v>0.57931034482758625</v>
      </c>
      <c r="AL57">
        <v>609</v>
      </c>
      <c r="AM57">
        <v>0.6098003629764065</v>
      </c>
      <c r="AN57">
        <v>0.55172413793103448</v>
      </c>
      <c r="AO57">
        <v>0.61239035087719296</v>
      </c>
      <c r="AP57">
        <v>0.58055627240860908</v>
      </c>
      <c r="AQ57">
        <v>0.57774288915758754</v>
      </c>
      <c r="AR57">
        <v>0.57844295444870164</v>
      </c>
      <c r="AS57">
        <v>1824</v>
      </c>
      <c r="AT57">
        <v>0.61077254410060011</v>
      </c>
      <c r="AU57">
        <v>0.61239035087719296</v>
      </c>
      <c r="AV57">
        <v>0.61079688515269659</v>
      </c>
      <c r="AW57">
        <v>1824</v>
      </c>
    </row>
    <row r="58" spans="1:49" x14ac:dyDescent="0.25">
      <c r="A58">
        <v>2</v>
      </c>
      <c r="B58" s="1" t="s">
        <v>84</v>
      </c>
      <c r="C58" t="s">
        <v>181</v>
      </c>
      <c r="D58" s="1" t="s">
        <v>28</v>
      </c>
      <c r="E58">
        <v>175.84213161468506</v>
      </c>
      <c r="F58">
        <v>7294</v>
      </c>
      <c r="G58">
        <v>5470</v>
      </c>
      <c r="H58">
        <v>1824</v>
      </c>
      <c r="I58">
        <v>0.62116228070175439</v>
      </c>
      <c r="J58">
        <v>0.59318351580108641</v>
      </c>
      <c r="K58">
        <v>0.62116228070175439</v>
      </c>
      <c r="L58">
        <v>0</v>
      </c>
      <c r="M58">
        <v>0.58996866987226648</v>
      </c>
      <c r="N58">
        <v>0.62116228070175439</v>
      </c>
      <c r="O58">
        <v>0</v>
      </c>
      <c r="P58">
        <v>0.59133972621029607</v>
      </c>
      <c r="Q58">
        <v>0.62116228070175439</v>
      </c>
      <c r="R58">
        <v>0</v>
      </c>
      <c r="S58" s="1" t="s">
        <v>86</v>
      </c>
      <c r="T58" s="1">
        <v>171</v>
      </c>
      <c r="U58" s="1">
        <v>114</v>
      </c>
      <c r="V58" s="1">
        <v>93</v>
      </c>
      <c r="W58" s="1">
        <v>97</v>
      </c>
      <c r="X58" s="1">
        <v>586</v>
      </c>
      <c r="Y58" s="1">
        <v>154</v>
      </c>
      <c r="Z58" s="1">
        <v>84</v>
      </c>
      <c r="AA58" s="1">
        <v>149</v>
      </c>
      <c r="AB58" s="1">
        <v>376</v>
      </c>
      <c r="AC58">
        <v>0.69022379269729095</v>
      </c>
      <c r="AD58">
        <v>0.70011947431302268</v>
      </c>
      <c r="AE58">
        <v>0.69513641755634636</v>
      </c>
      <c r="AF58">
        <v>837</v>
      </c>
      <c r="AG58">
        <v>0.48579545454545447</v>
      </c>
      <c r="AH58">
        <v>0.45238095238095238</v>
      </c>
      <c r="AI58">
        <v>0.46849315068493141</v>
      </c>
      <c r="AJ58">
        <v>378</v>
      </c>
      <c r="AK58">
        <v>0.61038961038961037</v>
      </c>
      <c r="AL58">
        <v>609</v>
      </c>
      <c r="AM58">
        <v>0.6035313001605136</v>
      </c>
      <c r="AN58">
        <v>0.61740558292282433</v>
      </c>
      <c r="AO58">
        <v>0.62116228070175439</v>
      </c>
      <c r="AP58">
        <v>0.59318351580108641</v>
      </c>
      <c r="AQ58">
        <v>0.58996866987226648</v>
      </c>
      <c r="AR58">
        <v>0.59133972621029607</v>
      </c>
      <c r="AS58">
        <v>1824</v>
      </c>
      <c r="AT58">
        <v>0.61891368317081541</v>
      </c>
      <c r="AU58">
        <v>0.62116228070175439</v>
      </c>
      <c r="AV58">
        <v>0.61987218485791606</v>
      </c>
      <c r="AW58">
        <v>1824</v>
      </c>
    </row>
    <row r="59" spans="1:49" x14ac:dyDescent="0.25">
      <c r="A59">
        <v>3</v>
      </c>
      <c r="B59" s="1" t="s">
        <v>84</v>
      </c>
      <c r="C59" t="s">
        <v>181</v>
      </c>
      <c r="D59" s="1" t="s">
        <v>28</v>
      </c>
      <c r="E59">
        <v>176.19727182388306</v>
      </c>
      <c r="F59">
        <v>7294</v>
      </c>
      <c r="G59">
        <v>5471</v>
      </c>
      <c r="H59">
        <v>1823</v>
      </c>
      <c r="I59">
        <v>0.61985737794843665</v>
      </c>
      <c r="J59">
        <v>0.59170403599956112</v>
      </c>
      <c r="K59">
        <v>0.61985737794843665</v>
      </c>
      <c r="L59">
        <v>0</v>
      </c>
      <c r="M59">
        <v>0.58431248371825628</v>
      </c>
      <c r="N59">
        <v>0.61985737794843665</v>
      </c>
      <c r="O59">
        <v>0</v>
      </c>
      <c r="P59">
        <v>0.58714824908875507</v>
      </c>
      <c r="Q59">
        <v>0.61985737794843665</v>
      </c>
      <c r="R59">
        <v>0</v>
      </c>
      <c r="S59" s="1" t="s">
        <v>87</v>
      </c>
      <c r="T59" s="1">
        <v>171</v>
      </c>
      <c r="U59" s="1">
        <v>111</v>
      </c>
      <c r="V59" s="1">
        <v>96</v>
      </c>
      <c r="W59" s="1">
        <v>92</v>
      </c>
      <c r="X59" s="1">
        <v>615</v>
      </c>
      <c r="Y59" s="1">
        <v>130</v>
      </c>
      <c r="Z59" s="1">
        <v>84</v>
      </c>
      <c r="AA59" s="1">
        <v>180</v>
      </c>
      <c r="AB59" s="1">
        <v>344</v>
      </c>
      <c r="AC59">
        <v>0.67880794701986757</v>
      </c>
      <c r="AD59">
        <v>0.73476702508960579</v>
      </c>
      <c r="AE59">
        <v>0.70567986230636837</v>
      </c>
      <c r="AF59">
        <v>837</v>
      </c>
      <c r="AG59">
        <v>0.49279538904899128</v>
      </c>
      <c r="AH59">
        <v>0.45238095238095238</v>
      </c>
      <c r="AI59">
        <v>0.47172413793103452</v>
      </c>
      <c r="AJ59">
        <v>378</v>
      </c>
      <c r="AK59">
        <v>0.58404074702886255</v>
      </c>
      <c r="AL59">
        <v>608</v>
      </c>
      <c r="AM59">
        <v>0.60350877192982455</v>
      </c>
      <c r="AN59">
        <v>0.56578947368421051</v>
      </c>
      <c r="AO59">
        <v>0.61985737794843665</v>
      </c>
      <c r="AP59">
        <v>0.59170403599956112</v>
      </c>
      <c r="AQ59">
        <v>0.58431248371825628</v>
      </c>
      <c r="AR59">
        <v>0.58714824908875507</v>
      </c>
      <c r="AS59">
        <v>1823</v>
      </c>
      <c r="AT59">
        <v>0.61512465279730177</v>
      </c>
      <c r="AU59">
        <v>0.61985737794843665</v>
      </c>
      <c r="AV59">
        <v>0.616600407614871</v>
      </c>
      <c r="AW59">
        <v>1823</v>
      </c>
    </row>
    <row r="60" spans="1:49" x14ac:dyDescent="0.25">
      <c r="A60">
        <v>4</v>
      </c>
      <c r="B60" s="1" t="s">
        <v>84</v>
      </c>
      <c r="C60" t="s">
        <v>181</v>
      </c>
      <c r="D60" s="1" t="s">
        <v>28</v>
      </c>
      <c r="E60">
        <v>176.7217104434967</v>
      </c>
      <c r="F60">
        <v>7294</v>
      </c>
      <c r="G60">
        <v>5471</v>
      </c>
      <c r="H60">
        <v>1823</v>
      </c>
      <c r="I60">
        <v>0.60998354360943496</v>
      </c>
      <c r="J60">
        <v>0.586965323232569</v>
      </c>
      <c r="K60">
        <v>0.60998354360943496</v>
      </c>
      <c r="L60">
        <v>0</v>
      </c>
      <c r="M60">
        <v>0.57919492995503374</v>
      </c>
      <c r="N60">
        <v>0.60998354360943496</v>
      </c>
      <c r="O60">
        <v>0</v>
      </c>
      <c r="P60">
        <v>0.58113495921943248</v>
      </c>
      <c r="Q60">
        <v>0.60998354360943496</v>
      </c>
      <c r="R60">
        <v>0</v>
      </c>
      <c r="S60" s="1" t="s">
        <v>88</v>
      </c>
      <c r="T60" s="1">
        <v>160</v>
      </c>
      <c r="U60" s="1">
        <v>112</v>
      </c>
      <c r="V60" s="1">
        <v>105</v>
      </c>
      <c r="W60" s="1">
        <v>92</v>
      </c>
      <c r="X60" s="1">
        <v>559</v>
      </c>
      <c r="Y60" s="1">
        <v>186</v>
      </c>
      <c r="Z60" s="1">
        <v>63</v>
      </c>
      <c r="AA60" s="1">
        <v>153</v>
      </c>
      <c r="AB60" s="1">
        <v>393</v>
      </c>
      <c r="AC60">
        <v>0.67839805825242716</v>
      </c>
      <c r="AD60">
        <v>0.66786140979689368</v>
      </c>
      <c r="AE60">
        <v>0.67308850090307037</v>
      </c>
      <c r="AF60">
        <v>837</v>
      </c>
      <c r="AG60">
        <v>0.50793650793650791</v>
      </c>
      <c r="AH60">
        <v>0.4244031830238727</v>
      </c>
      <c r="AI60">
        <v>0.46242774566473988</v>
      </c>
      <c r="AJ60">
        <v>377</v>
      </c>
      <c r="AK60">
        <v>0.6078886310904873</v>
      </c>
      <c r="AL60">
        <v>609</v>
      </c>
      <c r="AM60">
        <v>0.57456140350877194</v>
      </c>
      <c r="AN60">
        <v>0.64532019704433496</v>
      </c>
      <c r="AO60">
        <v>0.60998354360943496</v>
      </c>
      <c r="AP60">
        <v>0.586965323232569</v>
      </c>
      <c r="AQ60">
        <v>0.57919492995503374</v>
      </c>
      <c r="AR60">
        <v>0.58113495921943248</v>
      </c>
      <c r="AS60">
        <v>1823</v>
      </c>
      <c r="AT60">
        <v>0.60845810915314702</v>
      </c>
      <c r="AU60">
        <v>0.60998354360943496</v>
      </c>
      <c r="AV60">
        <v>0.60774246390871289</v>
      </c>
      <c r="AW60">
        <v>1823</v>
      </c>
    </row>
    <row r="61" spans="1:49" s="3" customFormat="1" x14ac:dyDescent="0.25">
      <c r="A61" s="2" t="s">
        <v>234</v>
      </c>
      <c r="B61" s="2" t="str">
        <f>B60</f>
        <v>SM02</v>
      </c>
      <c r="C61" s="2" t="str">
        <f>C60</f>
        <v>potts</v>
      </c>
      <c r="D61" s="2" t="str">
        <f>D60</f>
        <v>Ternary</v>
      </c>
      <c r="E61" s="2">
        <f>SUM(E57:E60)</f>
        <v>705.40467953681946</v>
      </c>
      <c r="F61" s="2">
        <f>F60</f>
        <v>7294</v>
      </c>
      <c r="G61" s="2">
        <f t="shared" ref="G61:H61" si="110">G60</f>
        <v>5471</v>
      </c>
      <c r="H61" s="2">
        <f t="shared" si="110"/>
        <v>1823</v>
      </c>
      <c r="I61" s="2">
        <f>SUM(I57:I60)/4</f>
        <v>0.61584838828420474</v>
      </c>
      <c r="J61" s="2">
        <f t="shared" ref="J61:L61" si="111">SUM(J57:J60)/4</f>
        <v>0.5881022868604564</v>
      </c>
      <c r="K61" s="2">
        <f t="shared" si="111"/>
        <v>0.61584838828420474</v>
      </c>
      <c r="L61" s="2">
        <f t="shared" si="111"/>
        <v>0</v>
      </c>
      <c r="M61" s="2">
        <f t="shared" ref="M61:R61" si="112">SUM(M57:M60)/4</f>
        <v>0.58280474317578601</v>
      </c>
      <c r="N61" s="2">
        <f t="shared" si="112"/>
        <v>0.61584838828420474</v>
      </c>
      <c r="O61" s="2">
        <f t="shared" si="112"/>
        <v>0</v>
      </c>
      <c r="P61" s="2">
        <f t="shared" si="112"/>
        <v>0.58451647224179626</v>
      </c>
      <c r="Q61" s="2">
        <f t="shared" si="112"/>
        <v>0.61584838828420474</v>
      </c>
      <c r="R61" s="2">
        <f t="shared" si="112"/>
        <v>0</v>
      </c>
      <c r="S61" s="2"/>
      <c r="T61" s="2">
        <f>ROUND(SUM(T57:T60)/4,0)</f>
        <v>168</v>
      </c>
      <c r="U61" s="2">
        <f>ROUND(SUM(U57:U60)/4,0)</f>
        <v>115</v>
      </c>
      <c r="V61" s="2">
        <f t="shared" ref="V61:AB61" si="113">ROUND(SUM(V57:V60)/4,0)</f>
        <v>94</v>
      </c>
      <c r="W61" s="2">
        <f t="shared" si="113"/>
        <v>94</v>
      </c>
      <c r="X61" s="2">
        <f t="shared" si="113"/>
        <v>593</v>
      </c>
      <c r="Y61" s="2">
        <f t="shared" si="113"/>
        <v>151</v>
      </c>
      <c r="Z61" s="2">
        <f t="shared" si="113"/>
        <v>87</v>
      </c>
      <c r="AA61" s="2">
        <f t="shared" si="113"/>
        <v>160</v>
      </c>
      <c r="AB61" s="2">
        <f t="shared" si="113"/>
        <v>362</v>
      </c>
      <c r="AC61" s="2">
        <f t="shared" ref="AC61" si="114">SUM(AC57:AC60)/4</f>
        <v>0.68320576409913802</v>
      </c>
      <c r="AD61" s="2">
        <f t="shared" ref="AD61:AE61" si="115">SUM(AD57:AD60)/4</f>
        <v>0.70766788422112159</v>
      </c>
      <c r="AE61" s="2">
        <f t="shared" si="115"/>
        <v>0.69498082482107593</v>
      </c>
      <c r="AF61" s="2">
        <f>AF60</f>
        <v>837</v>
      </c>
      <c r="AG61" s="2">
        <f t="shared" ref="AG61:AI61" si="116">SUM(AG57:AG60)/4</f>
        <v>0.48325063683835201</v>
      </c>
      <c r="AH61" s="2">
        <f t="shared" si="116"/>
        <v>0.44568649741063537</v>
      </c>
      <c r="AI61" s="2">
        <f t="shared" si="116"/>
        <v>0.46316125857017648</v>
      </c>
      <c r="AJ61" s="2">
        <f>AJ60</f>
        <v>377</v>
      </c>
      <c r="AK61" s="2">
        <f t="shared" ref="AK61:AM61" si="117">SUM(AK57:AK60)/4</f>
        <v>0.59540733333413665</v>
      </c>
      <c r="AL61" s="2">
        <f t="shared" si="117"/>
        <v>608.75</v>
      </c>
      <c r="AM61" s="2">
        <f t="shared" si="117"/>
        <v>0.59785045964387917</v>
      </c>
      <c r="AN61" s="2">
        <f>AN60</f>
        <v>0.64532019704433496</v>
      </c>
      <c r="AO61" s="2">
        <f t="shared" ref="AO61:AR61" si="118">SUM(AO57:AO60)/4</f>
        <v>0.61584838828420474</v>
      </c>
      <c r="AP61" s="2">
        <f t="shared" si="118"/>
        <v>0.5881022868604564</v>
      </c>
      <c r="AQ61" s="2">
        <f t="shared" si="118"/>
        <v>0.58280474317578601</v>
      </c>
      <c r="AR61" s="2">
        <f t="shared" si="118"/>
        <v>0.58451647224179626</v>
      </c>
      <c r="AS61" s="2">
        <f>AS60</f>
        <v>1823</v>
      </c>
      <c r="AT61" s="2">
        <f t="shared" ref="AT61:AV61" si="119">SUM(AT57:AT60)/4</f>
        <v>0.61331724730546611</v>
      </c>
      <c r="AU61" s="2">
        <f t="shared" si="119"/>
        <v>0.61584838828420474</v>
      </c>
      <c r="AV61" s="2">
        <f t="shared" si="119"/>
        <v>0.61375298538354917</v>
      </c>
      <c r="AW61" s="2">
        <f>AW60</f>
        <v>1823</v>
      </c>
    </row>
    <row r="62" spans="1:49" x14ac:dyDescent="0.25">
      <c r="A62">
        <v>1</v>
      </c>
      <c r="B62" s="1" t="s">
        <v>89</v>
      </c>
      <c r="C62" t="s">
        <v>186</v>
      </c>
      <c r="D62" s="1" t="s">
        <v>28</v>
      </c>
      <c r="E62">
        <v>42.040425777435303</v>
      </c>
      <c r="F62">
        <v>1660</v>
      </c>
      <c r="G62">
        <v>1245</v>
      </c>
      <c r="H62">
        <v>415</v>
      </c>
      <c r="I62">
        <v>0.73493975903614461</v>
      </c>
      <c r="J62">
        <v>0.64372365223429051</v>
      </c>
      <c r="K62">
        <v>0.73493975903614461</v>
      </c>
      <c r="L62">
        <v>0</v>
      </c>
      <c r="M62">
        <v>0.62404887489676708</v>
      </c>
      <c r="N62">
        <v>0.73493975903614461</v>
      </c>
      <c r="O62">
        <v>0</v>
      </c>
      <c r="P62">
        <v>0.63294652514253247</v>
      </c>
      <c r="Q62">
        <v>0.7349397590361445</v>
      </c>
      <c r="R62">
        <v>0</v>
      </c>
      <c r="S62" s="1" t="s">
        <v>90</v>
      </c>
      <c r="T62" s="1">
        <v>27</v>
      </c>
      <c r="U62" s="1">
        <v>8</v>
      </c>
      <c r="V62" s="1">
        <v>24</v>
      </c>
      <c r="W62" s="1">
        <v>9</v>
      </c>
      <c r="X62" s="1">
        <v>49</v>
      </c>
      <c r="Y62" s="1">
        <v>29</v>
      </c>
      <c r="Z62" s="1">
        <v>19</v>
      </c>
      <c r="AA62" s="1">
        <v>21</v>
      </c>
      <c r="AB62" s="1">
        <v>229</v>
      </c>
      <c r="AC62">
        <v>0.62820512820512819</v>
      </c>
      <c r="AD62">
        <v>0.56321839080459768</v>
      </c>
      <c r="AE62">
        <v>0.59393939393939399</v>
      </c>
      <c r="AF62">
        <v>87</v>
      </c>
      <c r="AG62">
        <v>0.49090909090909091</v>
      </c>
      <c r="AH62">
        <v>0.4576271186440678</v>
      </c>
      <c r="AI62">
        <v>0.47368421052631582</v>
      </c>
      <c r="AJ62">
        <v>59</v>
      </c>
      <c r="AK62">
        <v>0.83121597096188748</v>
      </c>
      <c r="AL62">
        <v>269</v>
      </c>
      <c r="AM62">
        <v>0.81205673758865249</v>
      </c>
      <c r="AN62">
        <v>0.85130111524163565</v>
      </c>
      <c r="AO62">
        <v>0.73493975903614461</v>
      </c>
      <c r="AP62">
        <v>0.64372365223429051</v>
      </c>
      <c r="AQ62">
        <v>0.62404887489676708</v>
      </c>
      <c r="AR62">
        <v>0.63294652514253247</v>
      </c>
      <c r="AS62">
        <v>415</v>
      </c>
      <c r="AT62">
        <v>0.72785721669597603</v>
      </c>
      <c r="AU62">
        <v>0.73493975903614461</v>
      </c>
      <c r="AV62">
        <v>0.73064383586151249</v>
      </c>
      <c r="AW62">
        <v>415</v>
      </c>
    </row>
    <row r="63" spans="1:49" x14ac:dyDescent="0.25">
      <c r="A63">
        <v>2</v>
      </c>
      <c r="B63" s="1" t="s">
        <v>89</v>
      </c>
      <c r="C63" t="s">
        <v>186</v>
      </c>
      <c r="D63" s="1" t="s">
        <v>28</v>
      </c>
      <c r="E63">
        <v>42.209592342376709</v>
      </c>
      <c r="F63">
        <v>1660</v>
      </c>
      <c r="G63">
        <v>1245</v>
      </c>
      <c r="H63">
        <v>415</v>
      </c>
      <c r="I63">
        <v>0.6987951807228916</v>
      </c>
      <c r="J63">
        <v>0.63119977579046604</v>
      </c>
      <c r="K63">
        <v>0.6987951807228916</v>
      </c>
      <c r="L63">
        <v>0</v>
      </c>
      <c r="M63">
        <v>0.61685313800795705</v>
      </c>
      <c r="N63">
        <v>0.6987951807228916</v>
      </c>
      <c r="O63">
        <v>0</v>
      </c>
      <c r="P63">
        <v>0.6222356826738481</v>
      </c>
      <c r="Q63">
        <v>0.6987951807228916</v>
      </c>
      <c r="R63">
        <v>0</v>
      </c>
      <c r="S63" s="1" t="s">
        <v>91</v>
      </c>
      <c r="T63" s="1">
        <v>31</v>
      </c>
      <c r="U63" s="1">
        <v>8</v>
      </c>
      <c r="V63" s="1">
        <v>20</v>
      </c>
      <c r="W63" s="1">
        <v>6</v>
      </c>
      <c r="X63" s="1">
        <v>47</v>
      </c>
      <c r="Y63" s="1">
        <v>35</v>
      </c>
      <c r="Z63" s="1">
        <v>13</v>
      </c>
      <c r="AA63" s="1">
        <v>43</v>
      </c>
      <c r="AB63" s="1">
        <v>212</v>
      </c>
      <c r="AC63">
        <v>0.4795918367346938</v>
      </c>
      <c r="AD63">
        <v>0.53409090909090906</v>
      </c>
      <c r="AE63">
        <v>0.5053763440860215</v>
      </c>
      <c r="AF63">
        <v>88</v>
      </c>
      <c r="AG63">
        <v>0.62</v>
      </c>
      <c r="AH63">
        <v>0.52542372881355937</v>
      </c>
      <c r="AI63">
        <v>0.56880733944954132</v>
      </c>
      <c r="AJ63">
        <v>59</v>
      </c>
      <c r="AK63">
        <v>0.79252336448598126</v>
      </c>
      <c r="AL63">
        <v>268</v>
      </c>
      <c r="AM63">
        <v>0.79400749063670417</v>
      </c>
      <c r="AN63">
        <v>0.79104477611940294</v>
      </c>
      <c r="AO63">
        <v>0.6987951807228916</v>
      </c>
      <c r="AP63">
        <v>0.63119977579046604</v>
      </c>
      <c r="AQ63">
        <v>0.61685313800795705</v>
      </c>
      <c r="AR63">
        <v>0.6222356826738481</v>
      </c>
      <c r="AS63">
        <v>415</v>
      </c>
      <c r="AT63">
        <v>0.70259780511636094</v>
      </c>
      <c r="AU63">
        <v>0.6987951807228916</v>
      </c>
      <c r="AV63">
        <v>0.69982894696225484</v>
      </c>
      <c r="AW63">
        <v>415</v>
      </c>
    </row>
    <row r="64" spans="1:49" x14ac:dyDescent="0.25">
      <c r="A64">
        <v>3</v>
      </c>
      <c r="B64" s="1" t="s">
        <v>89</v>
      </c>
      <c r="C64" t="s">
        <v>186</v>
      </c>
      <c r="D64" s="1" t="s">
        <v>28</v>
      </c>
      <c r="E64">
        <v>42.767153024673462</v>
      </c>
      <c r="F64">
        <v>1660</v>
      </c>
      <c r="G64">
        <v>1245</v>
      </c>
      <c r="H64">
        <v>415</v>
      </c>
      <c r="I64">
        <v>0.6506024096385542</v>
      </c>
      <c r="J64">
        <v>0.55044716077579936</v>
      </c>
      <c r="K64">
        <v>0.6506024096385542</v>
      </c>
      <c r="L64">
        <v>0</v>
      </c>
      <c r="M64">
        <v>0.54587137502012284</v>
      </c>
      <c r="N64">
        <v>0.6506024096385542</v>
      </c>
      <c r="O64">
        <v>0</v>
      </c>
      <c r="P64">
        <v>0.54582846437451982</v>
      </c>
      <c r="Q64">
        <v>0.6506024096385542</v>
      </c>
      <c r="R64">
        <v>0</v>
      </c>
      <c r="S64" s="1" t="s">
        <v>92</v>
      </c>
      <c r="T64" s="1">
        <v>24</v>
      </c>
      <c r="U64" s="1">
        <v>8</v>
      </c>
      <c r="V64" s="1">
        <v>27</v>
      </c>
      <c r="W64" s="1">
        <v>9</v>
      </c>
      <c r="X64" s="1">
        <v>41</v>
      </c>
      <c r="Y64" s="1">
        <v>38</v>
      </c>
      <c r="Z64" s="1">
        <v>38</v>
      </c>
      <c r="AA64" s="1">
        <v>25</v>
      </c>
      <c r="AB64" s="1">
        <v>205</v>
      </c>
      <c r="AC64">
        <v>0.55405405405405406</v>
      </c>
      <c r="AD64">
        <v>0.46590909090909088</v>
      </c>
      <c r="AE64">
        <v>0.50617283950617276</v>
      </c>
      <c r="AF64">
        <v>88</v>
      </c>
      <c r="AG64">
        <v>0.3380281690140845</v>
      </c>
      <c r="AH64">
        <v>0.40677966101694918</v>
      </c>
      <c r="AI64">
        <v>0.3692307692307692</v>
      </c>
      <c r="AJ64">
        <v>59</v>
      </c>
      <c r="AK64">
        <v>0.76208178438661722</v>
      </c>
      <c r="AL64">
        <v>268</v>
      </c>
      <c r="AM64">
        <v>0.7592592592592593</v>
      </c>
      <c r="AN64">
        <v>0.7649253731343284</v>
      </c>
      <c r="AO64">
        <v>0.6506024096385542</v>
      </c>
      <c r="AP64">
        <v>0.55044716077579936</v>
      </c>
      <c r="AQ64">
        <v>0.54587137502012284</v>
      </c>
      <c r="AR64">
        <v>0.54582846437451982</v>
      </c>
      <c r="AS64">
        <v>415</v>
      </c>
      <c r="AT64">
        <v>0.65586000050619087</v>
      </c>
      <c r="AU64">
        <v>0.6506024096385542</v>
      </c>
      <c r="AV64">
        <v>0.65196564693198078</v>
      </c>
      <c r="AW64">
        <v>415</v>
      </c>
    </row>
    <row r="65" spans="1:49" x14ac:dyDescent="0.25">
      <c r="A65">
        <v>4</v>
      </c>
      <c r="B65" s="1" t="s">
        <v>89</v>
      </c>
      <c r="C65" t="s">
        <v>186</v>
      </c>
      <c r="D65" s="1" t="s">
        <v>28</v>
      </c>
      <c r="E65">
        <v>41.945752382278442</v>
      </c>
      <c r="F65">
        <v>1660</v>
      </c>
      <c r="G65">
        <v>1245</v>
      </c>
      <c r="H65">
        <v>415</v>
      </c>
      <c r="I65">
        <v>0.7060240963855422</v>
      </c>
      <c r="J65">
        <v>0.6115271809449857</v>
      </c>
      <c r="K65">
        <v>0.7060240963855422</v>
      </c>
      <c r="L65">
        <v>0</v>
      </c>
      <c r="M65">
        <v>0.59470463773088589</v>
      </c>
      <c r="N65">
        <v>0.7060240963855422</v>
      </c>
      <c r="O65">
        <v>0</v>
      </c>
      <c r="P65">
        <v>0.60150820127884341</v>
      </c>
      <c r="Q65">
        <v>0.7060240963855422</v>
      </c>
      <c r="R65">
        <v>0</v>
      </c>
      <c r="S65" s="1" t="s">
        <v>93</v>
      </c>
      <c r="T65" s="1">
        <v>24</v>
      </c>
      <c r="U65" s="1">
        <v>10</v>
      </c>
      <c r="V65" s="1">
        <v>26</v>
      </c>
      <c r="W65" s="1">
        <v>7</v>
      </c>
      <c r="X65" s="1">
        <v>49</v>
      </c>
      <c r="Y65" s="1">
        <v>31</v>
      </c>
      <c r="Z65" s="1">
        <v>18</v>
      </c>
      <c r="AA65" s="1">
        <v>30</v>
      </c>
      <c r="AB65" s="1">
        <v>220</v>
      </c>
      <c r="AC65">
        <v>0.550561797752809</v>
      </c>
      <c r="AD65">
        <v>0.56321839080459768</v>
      </c>
      <c r="AE65">
        <v>0.55681818181818177</v>
      </c>
      <c r="AF65">
        <v>87</v>
      </c>
      <c r="AG65">
        <v>0.48979591836734693</v>
      </c>
      <c r="AH65">
        <v>0.4</v>
      </c>
      <c r="AI65">
        <v>0.44036697247706419</v>
      </c>
      <c r="AJ65">
        <v>60</v>
      </c>
      <c r="AK65">
        <v>0.80733944954128434</v>
      </c>
      <c r="AL65">
        <v>268</v>
      </c>
      <c r="AM65">
        <v>0.79422382671480141</v>
      </c>
      <c r="AN65">
        <v>0.82089552238805974</v>
      </c>
      <c r="AO65">
        <v>0.7060240963855422</v>
      </c>
      <c r="AP65">
        <v>0.6115271809449857</v>
      </c>
      <c r="AQ65">
        <v>0.59470463773088589</v>
      </c>
      <c r="AR65">
        <v>0.60150820127884341</v>
      </c>
      <c r="AS65">
        <v>415</v>
      </c>
      <c r="AT65">
        <v>0.69912919774964333</v>
      </c>
      <c r="AU65">
        <v>0.7060240963855422</v>
      </c>
      <c r="AV65">
        <v>0.70176427143101161</v>
      </c>
      <c r="AW65">
        <v>415</v>
      </c>
    </row>
    <row r="66" spans="1:49" s="3" customFormat="1" x14ac:dyDescent="0.25">
      <c r="A66" s="2" t="s">
        <v>234</v>
      </c>
      <c r="B66" s="2" t="str">
        <f>B65</f>
        <v>SM03</v>
      </c>
      <c r="C66" s="2" t="str">
        <f>C65</f>
        <v>multiSe</v>
      </c>
      <c r="D66" s="2" t="str">
        <f>D65</f>
        <v>Ternary</v>
      </c>
      <c r="E66" s="2">
        <f>SUM(E62:E65)</f>
        <v>168.96292352676392</v>
      </c>
      <c r="F66" s="2">
        <f>F65</f>
        <v>1660</v>
      </c>
      <c r="G66" s="2">
        <f t="shared" ref="G66:H66" si="120">G65</f>
        <v>1245</v>
      </c>
      <c r="H66" s="2">
        <f t="shared" si="120"/>
        <v>415</v>
      </c>
      <c r="I66" s="2">
        <f>SUM(I62:I65)/4</f>
        <v>0.69759036144578324</v>
      </c>
      <c r="J66" s="2">
        <f t="shared" ref="J66:L66" si="121">SUM(J62:J65)/4</f>
        <v>0.6092244424363854</v>
      </c>
      <c r="K66" s="2">
        <f t="shared" si="121"/>
        <v>0.69759036144578324</v>
      </c>
      <c r="L66" s="2">
        <f t="shared" si="121"/>
        <v>0</v>
      </c>
      <c r="M66" s="2">
        <f t="shared" ref="M66:R66" si="122">SUM(M62:M65)/4</f>
        <v>0.59536950641393327</v>
      </c>
      <c r="N66" s="2">
        <f t="shared" si="122"/>
        <v>0.69759036144578324</v>
      </c>
      <c r="O66" s="2">
        <f t="shared" si="122"/>
        <v>0</v>
      </c>
      <c r="P66" s="2">
        <f t="shared" si="122"/>
        <v>0.60062971836743595</v>
      </c>
      <c r="Q66" s="2">
        <f t="shared" si="122"/>
        <v>0.69759036144578324</v>
      </c>
      <c r="R66" s="2">
        <f t="shared" si="122"/>
        <v>0</v>
      </c>
      <c r="S66" s="2"/>
      <c r="T66" s="2">
        <f>ROUND(SUM(T62:T65)/4,0)</f>
        <v>27</v>
      </c>
      <c r="U66" s="2">
        <f>ROUND(SUM(U62:U65)/4,0)</f>
        <v>9</v>
      </c>
      <c r="V66" s="2">
        <f t="shared" ref="V66:AB66" si="123">ROUND(SUM(V62:V65)/4,0)</f>
        <v>24</v>
      </c>
      <c r="W66" s="2">
        <f t="shared" si="123"/>
        <v>8</v>
      </c>
      <c r="X66" s="2">
        <f t="shared" si="123"/>
        <v>47</v>
      </c>
      <c r="Y66" s="2">
        <f t="shared" si="123"/>
        <v>33</v>
      </c>
      <c r="Z66" s="2">
        <f t="shared" si="123"/>
        <v>22</v>
      </c>
      <c r="AA66" s="2">
        <f t="shared" si="123"/>
        <v>30</v>
      </c>
      <c r="AB66" s="2">
        <f t="shared" si="123"/>
        <v>217</v>
      </c>
      <c r="AC66" s="2">
        <f t="shared" ref="AC66" si="124">SUM(AC62:AC65)/4</f>
        <v>0.55310320418667125</v>
      </c>
      <c r="AD66" s="2">
        <f t="shared" ref="AD66:AE66" si="125">SUM(AD62:AD65)/4</f>
        <v>0.53160919540229878</v>
      </c>
      <c r="AE66" s="2">
        <f t="shared" si="125"/>
        <v>0.54057668983744245</v>
      </c>
      <c r="AF66" s="2">
        <f>AF65</f>
        <v>87</v>
      </c>
      <c r="AG66" s="2">
        <f t="shared" ref="AG66:AI66" si="126">SUM(AG62:AG65)/4</f>
        <v>0.4846832945726306</v>
      </c>
      <c r="AH66" s="2">
        <f t="shared" si="126"/>
        <v>0.44745762711864412</v>
      </c>
      <c r="AI66" s="2">
        <f t="shared" si="126"/>
        <v>0.46302232292092266</v>
      </c>
      <c r="AJ66" s="2">
        <f>AJ65</f>
        <v>60</v>
      </c>
      <c r="AK66" s="2">
        <f t="shared" ref="AK66:AM66" si="127">SUM(AK62:AK65)/4</f>
        <v>0.79829014234394258</v>
      </c>
      <c r="AL66" s="2">
        <f t="shared" si="127"/>
        <v>268.25</v>
      </c>
      <c r="AM66" s="2">
        <f t="shared" si="127"/>
        <v>0.78988682854985437</v>
      </c>
      <c r="AN66" s="2">
        <f>AN65</f>
        <v>0.82089552238805974</v>
      </c>
      <c r="AO66" s="2">
        <f t="shared" ref="AO66:AR66" si="128">SUM(AO62:AO65)/4</f>
        <v>0.69759036144578324</v>
      </c>
      <c r="AP66" s="2">
        <f t="shared" si="128"/>
        <v>0.6092244424363854</v>
      </c>
      <c r="AQ66" s="2">
        <f t="shared" si="128"/>
        <v>0.59536950641393327</v>
      </c>
      <c r="AR66" s="2">
        <f t="shared" si="128"/>
        <v>0.60062971836743595</v>
      </c>
      <c r="AS66" s="2">
        <f>AS65</f>
        <v>415</v>
      </c>
      <c r="AT66" s="2">
        <f t="shared" ref="AT66:AV66" si="129">SUM(AT62:AT65)/4</f>
        <v>0.69636105501704282</v>
      </c>
      <c r="AU66" s="2">
        <f t="shared" si="129"/>
        <v>0.69759036144578324</v>
      </c>
      <c r="AV66" s="2">
        <f t="shared" si="129"/>
        <v>0.69605067529668996</v>
      </c>
      <c r="AW66" s="2">
        <f>AW65</f>
        <v>415</v>
      </c>
    </row>
    <row r="67" spans="1:49" x14ac:dyDescent="0.25">
      <c r="A67">
        <v>1</v>
      </c>
      <c r="B67" s="1" t="s">
        <v>94</v>
      </c>
      <c r="C67" t="s">
        <v>191</v>
      </c>
      <c r="D67" s="1" t="s">
        <v>28</v>
      </c>
      <c r="E67">
        <v>1540.4559218883514</v>
      </c>
      <c r="F67">
        <v>64637</v>
      </c>
      <c r="G67">
        <v>48477</v>
      </c>
      <c r="H67">
        <v>16160</v>
      </c>
      <c r="I67">
        <v>0.62599009900990099</v>
      </c>
      <c r="J67">
        <v>0.57238242870273282</v>
      </c>
      <c r="K67">
        <v>0.62599009900990099</v>
      </c>
      <c r="L67">
        <v>0</v>
      </c>
      <c r="M67">
        <v>0.55277735930441529</v>
      </c>
      <c r="N67">
        <v>0.62599009900990099</v>
      </c>
      <c r="O67">
        <v>0</v>
      </c>
      <c r="P67">
        <v>0.56075633786440271</v>
      </c>
      <c r="Q67">
        <v>0.62599009900990099</v>
      </c>
      <c r="R67">
        <v>0</v>
      </c>
      <c r="S67" s="1" t="s">
        <v>95</v>
      </c>
      <c r="T67" s="1">
        <v>1170</v>
      </c>
      <c r="U67" s="1">
        <v>416</v>
      </c>
      <c r="V67" s="1">
        <v>1338</v>
      </c>
      <c r="W67" s="1">
        <v>351</v>
      </c>
      <c r="X67" s="1">
        <v>2083</v>
      </c>
      <c r="Y67" s="1">
        <v>1692</v>
      </c>
      <c r="Z67" s="1">
        <v>926</v>
      </c>
      <c r="AA67" s="1">
        <v>1321</v>
      </c>
      <c r="AB67" s="1">
        <v>6863</v>
      </c>
      <c r="AC67">
        <v>0.54528795811518327</v>
      </c>
      <c r="AD67">
        <v>0.50484730974309255</v>
      </c>
      <c r="AE67">
        <v>0.52428895041530332</v>
      </c>
      <c r="AF67">
        <v>4126</v>
      </c>
      <c r="AG67">
        <v>0.47813649366571309</v>
      </c>
      <c r="AH67">
        <v>0.40013679890560871</v>
      </c>
      <c r="AI67">
        <v>0.4356730590206665</v>
      </c>
      <c r="AJ67">
        <v>2924</v>
      </c>
      <c r="AK67">
        <v>0.72230700415723836</v>
      </c>
      <c r="AL67">
        <v>9110</v>
      </c>
      <c r="AM67">
        <v>0.69372283432730208</v>
      </c>
      <c r="AN67">
        <v>0.7533479692645445</v>
      </c>
      <c r="AO67">
        <v>0.62599009900990099</v>
      </c>
      <c r="AP67">
        <v>0.57238242870273282</v>
      </c>
      <c r="AQ67">
        <v>0.55277735930441529</v>
      </c>
      <c r="AR67">
        <v>0.56075633786440271</v>
      </c>
      <c r="AS67">
        <v>16160</v>
      </c>
      <c r="AT67">
        <v>0.61681585664501937</v>
      </c>
      <c r="AU67">
        <v>0.62599009900990099</v>
      </c>
      <c r="AV67">
        <v>0.61988496546178284</v>
      </c>
      <c r="AW67">
        <v>16160</v>
      </c>
    </row>
    <row r="68" spans="1:49" x14ac:dyDescent="0.25">
      <c r="A68">
        <v>2</v>
      </c>
      <c r="B68" s="1" t="s">
        <v>94</v>
      </c>
      <c r="C68" t="s">
        <v>191</v>
      </c>
      <c r="D68" s="1" t="s">
        <v>28</v>
      </c>
      <c r="E68">
        <v>1542.4699256420135</v>
      </c>
      <c r="F68">
        <v>64637</v>
      </c>
      <c r="G68">
        <v>48478</v>
      </c>
      <c r="H68">
        <v>16159</v>
      </c>
      <c r="I68">
        <v>0.63215545516430471</v>
      </c>
      <c r="J68">
        <v>0.5804360725449661</v>
      </c>
      <c r="K68">
        <v>0.63215545516430471</v>
      </c>
      <c r="L68">
        <v>0</v>
      </c>
      <c r="M68">
        <v>0.56759655662980479</v>
      </c>
      <c r="N68">
        <v>0.63215545516430471</v>
      </c>
      <c r="O68">
        <v>0</v>
      </c>
      <c r="P68">
        <v>0.57324726869926179</v>
      </c>
      <c r="Q68">
        <v>0.63215545516430471</v>
      </c>
      <c r="R68">
        <v>0</v>
      </c>
      <c r="S68" s="1" t="s">
        <v>96</v>
      </c>
      <c r="T68" s="1">
        <v>1255</v>
      </c>
      <c r="U68" s="1">
        <v>374</v>
      </c>
      <c r="V68" s="1">
        <v>1294</v>
      </c>
      <c r="W68" s="1">
        <v>388</v>
      </c>
      <c r="X68" s="1">
        <v>2186</v>
      </c>
      <c r="Y68" s="1">
        <v>1551</v>
      </c>
      <c r="Z68" s="1">
        <v>967</v>
      </c>
      <c r="AA68" s="1">
        <v>1370</v>
      </c>
      <c r="AB68" s="1">
        <v>6774</v>
      </c>
      <c r="AC68">
        <v>0.55623409669211199</v>
      </c>
      <c r="AD68">
        <v>0.52993939393939393</v>
      </c>
      <c r="AE68">
        <v>0.54276846679081314</v>
      </c>
      <c r="AF68">
        <v>4125</v>
      </c>
      <c r="AG68">
        <v>0.48084291187739459</v>
      </c>
      <c r="AH68">
        <v>0.42935340403694833</v>
      </c>
      <c r="AI68">
        <v>0.45364178564973789</v>
      </c>
      <c r="AJ68">
        <v>2923</v>
      </c>
      <c r="AK68">
        <v>0.72333155365723434</v>
      </c>
      <c r="AL68">
        <v>9111</v>
      </c>
      <c r="AM68">
        <v>0.70423120906539138</v>
      </c>
      <c r="AN68">
        <v>0.74349687191307212</v>
      </c>
      <c r="AO68">
        <v>0.63215545516430471</v>
      </c>
      <c r="AP68">
        <v>0.5804360725449661</v>
      </c>
      <c r="AQ68">
        <v>0.56759655662980479</v>
      </c>
      <c r="AR68">
        <v>0.57324726869926179</v>
      </c>
      <c r="AS68">
        <v>16159</v>
      </c>
      <c r="AT68">
        <v>0.62604245473527864</v>
      </c>
      <c r="AU68">
        <v>0.63215545516430471</v>
      </c>
      <c r="AV68">
        <v>0.62845402873552514</v>
      </c>
      <c r="AW68">
        <v>16159</v>
      </c>
    </row>
    <row r="69" spans="1:49" x14ac:dyDescent="0.25">
      <c r="A69">
        <v>3</v>
      </c>
      <c r="B69" s="1" t="s">
        <v>94</v>
      </c>
      <c r="C69" t="s">
        <v>191</v>
      </c>
      <c r="D69" s="1" t="s">
        <v>28</v>
      </c>
      <c r="E69">
        <v>1541.0249054431915</v>
      </c>
      <c r="F69">
        <v>64637</v>
      </c>
      <c r="G69">
        <v>48478</v>
      </c>
      <c r="H69">
        <v>16159</v>
      </c>
      <c r="I69">
        <v>0.63104152484683462</v>
      </c>
      <c r="J69">
        <v>0.58076869958934951</v>
      </c>
      <c r="K69">
        <v>0.63104152484683462</v>
      </c>
      <c r="L69">
        <v>0</v>
      </c>
      <c r="M69">
        <v>0.56306767720609663</v>
      </c>
      <c r="N69">
        <v>0.63104152484683462</v>
      </c>
      <c r="O69">
        <v>0</v>
      </c>
      <c r="P69">
        <v>0.57053749175789281</v>
      </c>
      <c r="Q69">
        <v>0.63104152484683462</v>
      </c>
      <c r="R69">
        <v>0</v>
      </c>
      <c r="S69" s="1" t="s">
        <v>97</v>
      </c>
      <c r="T69" s="1">
        <v>1241</v>
      </c>
      <c r="U69" s="1">
        <v>397</v>
      </c>
      <c r="V69" s="1">
        <v>1285</v>
      </c>
      <c r="W69" s="1">
        <v>330</v>
      </c>
      <c r="X69" s="1">
        <v>2123</v>
      </c>
      <c r="Y69" s="1">
        <v>1672</v>
      </c>
      <c r="Z69" s="1">
        <v>943</v>
      </c>
      <c r="AA69" s="1">
        <v>1335</v>
      </c>
      <c r="AB69" s="1">
        <v>6833</v>
      </c>
      <c r="AC69">
        <v>0.5507133592736706</v>
      </c>
      <c r="AD69">
        <v>0.51466666666666672</v>
      </c>
      <c r="AE69">
        <v>0.53208020050125315</v>
      </c>
      <c r="AF69">
        <v>4125</v>
      </c>
      <c r="AG69">
        <v>0.4936356404136833</v>
      </c>
      <c r="AH69">
        <v>0.42456380431063978</v>
      </c>
      <c r="AI69">
        <v>0.4565017472871068</v>
      </c>
      <c r="AJ69">
        <v>2923</v>
      </c>
      <c r="AK69">
        <v>0.72303052748531826</v>
      </c>
      <c r="AL69">
        <v>9111</v>
      </c>
      <c r="AM69">
        <v>0.69795709908069459</v>
      </c>
      <c r="AN69">
        <v>0.74997256064098339</v>
      </c>
      <c r="AO69">
        <v>0.63104152484683462</v>
      </c>
      <c r="AP69">
        <v>0.58076869958934951</v>
      </c>
      <c r="AQ69">
        <v>0.56306767720609663</v>
      </c>
      <c r="AR69">
        <v>0.57053749175789281</v>
      </c>
      <c r="AS69">
        <v>16159</v>
      </c>
      <c r="AT69">
        <v>0.62340966109643514</v>
      </c>
      <c r="AU69">
        <v>0.63104152484683462</v>
      </c>
      <c r="AV69">
        <v>0.62607318338428219</v>
      </c>
      <c r="AW69">
        <v>16159</v>
      </c>
    </row>
    <row r="70" spans="1:49" x14ac:dyDescent="0.25">
      <c r="A70">
        <v>4</v>
      </c>
      <c r="B70" s="1" t="s">
        <v>94</v>
      </c>
      <c r="C70" t="s">
        <v>191</v>
      </c>
      <c r="D70" s="1" t="s">
        <v>28</v>
      </c>
      <c r="E70">
        <v>1544.3687057495115</v>
      </c>
      <c r="F70">
        <v>64637</v>
      </c>
      <c r="G70">
        <v>48478</v>
      </c>
      <c r="H70">
        <v>16159</v>
      </c>
      <c r="I70">
        <v>0.63500216597561732</v>
      </c>
      <c r="J70">
        <v>0.5840728742831095</v>
      </c>
      <c r="K70">
        <v>0.63500216597561732</v>
      </c>
      <c r="L70">
        <v>0</v>
      </c>
      <c r="M70">
        <v>0.56299519707747592</v>
      </c>
      <c r="N70">
        <v>0.63500216597561732</v>
      </c>
      <c r="O70">
        <v>0</v>
      </c>
      <c r="P70">
        <v>0.57162940618380431</v>
      </c>
      <c r="Q70">
        <v>0.63500216597561732</v>
      </c>
      <c r="R70">
        <v>0</v>
      </c>
      <c r="S70" s="1" t="s">
        <v>98</v>
      </c>
      <c r="T70" s="1">
        <v>1218</v>
      </c>
      <c r="U70" s="1">
        <v>365</v>
      </c>
      <c r="V70" s="1">
        <v>1340</v>
      </c>
      <c r="W70" s="1">
        <v>368</v>
      </c>
      <c r="X70" s="1">
        <v>2109</v>
      </c>
      <c r="Y70" s="1">
        <v>1649</v>
      </c>
      <c r="Z70" s="1">
        <v>878</v>
      </c>
      <c r="AA70" s="1">
        <v>1298</v>
      </c>
      <c r="AB70" s="1">
        <v>6934</v>
      </c>
      <c r="AC70">
        <v>0.55911983032873802</v>
      </c>
      <c r="AD70">
        <v>0.51114881240911292</v>
      </c>
      <c r="AE70">
        <v>0.53405925550772337</v>
      </c>
      <c r="AF70">
        <v>4126</v>
      </c>
      <c r="AG70">
        <v>0.49431818181818182</v>
      </c>
      <c r="AH70">
        <v>0.41669517618884699</v>
      </c>
      <c r="AI70">
        <v>0.4521997401150919</v>
      </c>
      <c r="AJ70">
        <v>2923</v>
      </c>
      <c r="AK70">
        <v>0.72862922292859766</v>
      </c>
      <c r="AL70">
        <v>9110</v>
      </c>
      <c r="AM70">
        <v>0.6987806107024086</v>
      </c>
      <c r="AN70">
        <v>0.76114160263446762</v>
      </c>
      <c r="AO70">
        <v>0.63500216597561732</v>
      </c>
      <c r="AP70">
        <v>0.5840728742831095</v>
      </c>
      <c r="AQ70">
        <v>0.56299519707747592</v>
      </c>
      <c r="AR70">
        <v>0.57162940618380431</v>
      </c>
      <c r="AS70">
        <v>16159</v>
      </c>
      <c r="AT70">
        <v>0.62613477497925984</v>
      </c>
      <c r="AU70">
        <v>0.63500216597561732</v>
      </c>
      <c r="AV70">
        <v>0.62894489445267676</v>
      </c>
      <c r="AW70">
        <v>16159</v>
      </c>
    </row>
    <row r="71" spans="1:49" s="3" customFormat="1" x14ac:dyDescent="0.25">
      <c r="A71" s="2" t="s">
        <v>234</v>
      </c>
      <c r="B71" s="2" t="str">
        <f>B70</f>
        <v>SM04</v>
      </c>
      <c r="C71" s="2" t="str">
        <f>C70</f>
        <v>gertwittersent</v>
      </c>
      <c r="D71" s="2" t="str">
        <f>D70</f>
        <v>Ternary</v>
      </c>
      <c r="E71" s="2">
        <f>SUM(E67:E70)</f>
        <v>6168.3194587230682</v>
      </c>
      <c r="F71" s="2">
        <f>F70</f>
        <v>64637</v>
      </c>
      <c r="G71" s="2">
        <f t="shared" ref="G71:H71" si="130">G70</f>
        <v>48478</v>
      </c>
      <c r="H71" s="2">
        <f t="shared" si="130"/>
        <v>16159</v>
      </c>
      <c r="I71" s="2">
        <f>SUM(I67:I70)/4</f>
        <v>0.63104731124916436</v>
      </c>
      <c r="J71" s="2">
        <f t="shared" ref="J71:L71" si="131">SUM(J67:J70)/4</f>
        <v>0.57941501878003943</v>
      </c>
      <c r="K71" s="2">
        <f t="shared" si="131"/>
        <v>0.63104731124916436</v>
      </c>
      <c r="L71" s="2">
        <f t="shared" si="131"/>
        <v>0</v>
      </c>
      <c r="M71" s="2">
        <f t="shared" ref="M71:R71" si="132">SUM(M67:M70)/4</f>
        <v>0.56160919755444816</v>
      </c>
      <c r="N71" s="2">
        <f t="shared" si="132"/>
        <v>0.63104731124916436</v>
      </c>
      <c r="O71" s="2">
        <f t="shared" si="132"/>
        <v>0</v>
      </c>
      <c r="P71" s="2">
        <f t="shared" si="132"/>
        <v>0.56904262612634038</v>
      </c>
      <c r="Q71" s="2">
        <f t="shared" si="132"/>
        <v>0.63104731124916436</v>
      </c>
      <c r="R71" s="2">
        <f t="shared" si="132"/>
        <v>0</v>
      </c>
      <c r="S71" s="2"/>
      <c r="T71" s="2">
        <f>ROUND(SUM(T67:T70)/4,0)</f>
        <v>1221</v>
      </c>
      <c r="U71" s="2">
        <f>ROUND(SUM(U67:U70)/4,0)</f>
        <v>388</v>
      </c>
      <c r="V71" s="2">
        <f t="shared" ref="V71:AB71" si="133">ROUND(SUM(V67:V70)/4,0)</f>
        <v>1314</v>
      </c>
      <c r="W71" s="2">
        <f t="shared" si="133"/>
        <v>359</v>
      </c>
      <c r="X71" s="2">
        <f t="shared" si="133"/>
        <v>2125</v>
      </c>
      <c r="Y71" s="2">
        <f t="shared" si="133"/>
        <v>1641</v>
      </c>
      <c r="Z71" s="2">
        <f t="shared" si="133"/>
        <v>929</v>
      </c>
      <c r="AA71" s="2">
        <f t="shared" si="133"/>
        <v>1331</v>
      </c>
      <c r="AB71" s="2">
        <f t="shared" si="133"/>
        <v>6851</v>
      </c>
      <c r="AC71" s="2">
        <f t="shared" ref="AC71" si="134">SUM(AC67:AC70)/4</f>
        <v>0.55283881110242594</v>
      </c>
      <c r="AD71" s="2">
        <f t="shared" ref="AD71:AE71" si="135">SUM(AD67:AD70)/4</f>
        <v>0.51515054568956653</v>
      </c>
      <c r="AE71" s="2">
        <f t="shared" si="135"/>
        <v>0.53329921830377325</v>
      </c>
      <c r="AF71" s="2">
        <f>AF70</f>
        <v>4126</v>
      </c>
      <c r="AG71" s="2">
        <f t="shared" ref="AG71:AI71" si="136">SUM(AG67:AG70)/4</f>
        <v>0.48673330694374323</v>
      </c>
      <c r="AH71" s="2">
        <f t="shared" si="136"/>
        <v>0.4176872958605109</v>
      </c>
      <c r="AI71" s="2">
        <f t="shared" si="136"/>
        <v>0.44950408301815076</v>
      </c>
      <c r="AJ71" s="2">
        <f>AJ70</f>
        <v>2923</v>
      </c>
      <c r="AK71" s="2">
        <f t="shared" ref="AK71:AM71" si="137">SUM(AK67:AK70)/4</f>
        <v>0.72432457705709707</v>
      </c>
      <c r="AL71" s="2">
        <f t="shared" si="137"/>
        <v>9110.5</v>
      </c>
      <c r="AM71" s="2">
        <f t="shared" si="137"/>
        <v>0.69867293829394916</v>
      </c>
      <c r="AN71" s="2">
        <f>AN70</f>
        <v>0.76114160263446762</v>
      </c>
      <c r="AO71" s="2">
        <f t="shared" ref="AO71:AR71" si="138">SUM(AO67:AO70)/4</f>
        <v>0.63104731124916436</v>
      </c>
      <c r="AP71" s="2">
        <f t="shared" si="138"/>
        <v>0.57941501878003943</v>
      </c>
      <c r="AQ71" s="2">
        <f t="shared" si="138"/>
        <v>0.56160919755444816</v>
      </c>
      <c r="AR71" s="2">
        <f t="shared" si="138"/>
        <v>0.56904262612634038</v>
      </c>
      <c r="AS71" s="2">
        <f>AS70</f>
        <v>16159</v>
      </c>
      <c r="AT71" s="2">
        <f t="shared" ref="AT71:AV71" si="139">SUM(AT67:AT70)/4</f>
        <v>0.62310068686399822</v>
      </c>
      <c r="AU71" s="2">
        <f t="shared" si="139"/>
        <v>0.63104731124916436</v>
      </c>
      <c r="AV71" s="2">
        <f t="shared" si="139"/>
        <v>0.62583926800856671</v>
      </c>
      <c r="AW71" s="2">
        <f>AW70</f>
        <v>16159</v>
      </c>
    </row>
    <row r="72" spans="1:49" x14ac:dyDescent="0.25">
      <c r="A72">
        <v>1</v>
      </c>
      <c r="B72" s="1" t="s">
        <v>99</v>
      </c>
      <c r="C72" t="s">
        <v>196</v>
      </c>
      <c r="D72" s="1" t="s">
        <v>28</v>
      </c>
      <c r="E72">
        <v>7.247572660446167</v>
      </c>
      <c r="F72">
        <v>163</v>
      </c>
      <c r="G72">
        <v>122</v>
      </c>
      <c r="H72">
        <v>41</v>
      </c>
      <c r="I72">
        <v>0.75609756097560976</v>
      </c>
      <c r="J72">
        <v>0.50252525252525249</v>
      </c>
      <c r="K72">
        <v>0.75609756097560976</v>
      </c>
      <c r="L72">
        <v>0</v>
      </c>
      <c r="M72">
        <v>0.4753086419753087</v>
      </c>
      <c r="N72">
        <v>0.75609756097560976</v>
      </c>
      <c r="O72">
        <v>0</v>
      </c>
      <c r="P72">
        <v>0.4777777777777778</v>
      </c>
      <c r="Q72">
        <v>0.75609756097560987</v>
      </c>
      <c r="R72">
        <v>0</v>
      </c>
      <c r="S72" s="1" t="s">
        <v>100</v>
      </c>
      <c r="T72" s="1">
        <v>25</v>
      </c>
      <c r="U72" s="1">
        <v>2</v>
      </c>
      <c r="V72" s="1">
        <v>0</v>
      </c>
      <c r="W72" s="1">
        <v>6</v>
      </c>
      <c r="X72" s="1">
        <v>6</v>
      </c>
      <c r="Y72" s="1">
        <v>0</v>
      </c>
      <c r="Z72" s="1">
        <v>2</v>
      </c>
      <c r="AA72" s="1">
        <v>0</v>
      </c>
      <c r="AB72" s="1">
        <v>0</v>
      </c>
      <c r="AC72">
        <v>0.75</v>
      </c>
      <c r="AD72">
        <v>0.5</v>
      </c>
      <c r="AE72">
        <v>0.6</v>
      </c>
      <c r="AF72">
        <v>12</v>
      </c>
      <c r="AG72">
        <v>0.75757575757575757</v>
      </c>
      <c r="AH72">
        <v>0.92592592592592604</v>
      </c>
      <c r="AI72">
        <v>0.83333333333333337</v>
      </c>
      <c r="AJ72">
        <v>27</v>
      </c>
      <c r="AK72">
        <v>0</v>
      </c>
      <c r="AL72">
        <v>2</v>
      </c>
      <c r="AM72">
        <v>0</v>
      </c>
      <c r="AN72">
        <v>0</v>
      </c>
      <c r="AO72">
        <v>0.75609756097560976</v>
      </c>
      <c r="AP72">
        <v>0.50252525252525249</v>
      </c>
      <c r="AQ72">
        <v>0.4753086419753087</v>
      </c>
      <c r="AR72">
        <v>0.4777777777777778</v>
      </c>
      <c r="AS72">
        <v>41</v>
      </c>
      <c r="AT72">
        <v>0.71840354767184034</v>
      </c>
      <c r="AU72">
        <v>0.75609756097560976</v>
      </c>
      <c r="AV72">
        <v>0.724390243902439</v>
      </c>
      <c r="AW72">
        <v>41</v>
      </c>
    </row>
    <row r="73" spans="1:49" x14ac:dyDescent="0.25">
      <c r="A73">
        <v>2</v>
      </c>
      <c r="B73" s="1" t="s">
        <v>99</v>
      </c>
      <c r="C73" t="s">
        <v>196</v>
      </c>
      <c r="D73" s="1" t="s">
        <v>28</v>
      </c>
      <c r="E73">
        <v>8.0481479167938232</v>
      </c>
      <c r="F73">
        <v>163</v>
      </c>
      <c r="G73">
        <v>122</v>
      </c>
      <c r="H73">
        <v>41</v>
      </c>
      <c r="I73">
        <v>0.75609756097560976</v>
      </c>
      <c r="J73">
        <v>0.52539682539682542</v>
      </c>
      <c r="K73">
        <v>0.75609756097560976</v>
      </c>
      <c r="L73">
        <v>0</v>
      </c>
      <c r="M73">
        <v>0.45987654320987648</v>
      </c>
      <c r="N73">
        <v>0.75609756097560976</v>
      </c>
      <c r="O73">
        <v>0</v>
      </c>
      <c r="P73">
        <v>0.46475507765830337</v>
      </c>
      <c r="Q73">
        <v>0.75609756097560987</v>
      </c>
      <c r="R73">
        <v>0</v>
      </c>
      <c r="S73" s="1" t="s">
        <v>101</v>
      </c>
      <c r="T73" s="1">
        <v>26</v>
      </c>
      <c r="U73" s="1">
        <v>1</v>
      </c>
      <c r="V73" s="1">
        <v>0</v>
      </c>
      <c r="W73" s="1">
        <v>7</v>
      </c>
      <c r="X73" s="1">
        <v>5</v>
      </c>
      <c r="Y73" s="1">
        <v>0</v>
      </c>
      <c r="Z73" s="1">
        <v>2</v>
      </c>
      <c r="AA73" s="1">
        <v>0</v>
      </c>
      <c r="AB73" s="1">
        <v>0</v>
      </c>
      <c r="AC73">
        <v>0.83333333333333337</v>
      </c>
      <c r="AD73">
        <v>0.41666666666666669</v>
      </c>
      <c r="AE73">
        <v>0.55555555555555558</v>
      </c>
      <c r="AF73">
        <v>12</v>
      </c>
      <c r="AG73">
        <v>0.74285714285714288</v>
      </c>
      <c r="AH73">
        <v>0.9629629629629628</v>
      </c>
      <c r="AI73">
        <v>0.83870967741935487</v>
      </c>
      <c r="AJ73">
        <v>27</v>
      </c>
      <c r="AK73">
        <v>0</v>
      </c>
      <c r="AL73">
        <v>2</v>
      </c>
      <c r="AM73">
        <v>0</v>
      </c>
      <c r="AN73">
        <v>0</v>
      </c>
      <c r="AO73">
        <v>0.75609756097560976</v>
      </c>
      <c r="AP73">
        <v>0.52539682539682542</v>
      </c>
      <c r="AQ73">
        <v>0.45987654320987648</v>
      </c>
      <c r="AR73">
        <v>0.46475507765830337</v>
      </c>
      <c r="AS73">
        <v>41</v>
      </c>
      <c r="AT73">
        <v>0.73310104529616726</v>
      </c>
      <c r="AU73">
        <v>0.75609756097560976</v>
      </c>
      <c r="AV73">
        <v>0.71492263309729875</v>
      </c>
      <c r="AW73">
        <v>41</v>
      </c>
    </row>
    <row r="74" spans="1:49" x14ac:dyDescent="0.25">
      <c r="A74">
        <v>3</v>
      </c>
      <c r="B74" s="1" t="s">
        <v>99</v>
      </c>
      <c r="C74" t="s">
        <v>196</v>
      </c>
      <c r="D74" s="1" t="s">
        <v>28</v>
      </c>
      <c r="E74">
        <v>6.8466281890869141</v>
      </c>
      <c r="F74">
        <v>163</v>
      </c>
      <c r="G74">
        <v>122</v>
      </c>
      <c r="H74">
        <v>41</v>
      </c>
      <c r="I74">
        <v>0.65853658536585369</v>
      </c>
      <c r="J74">
        <v>0.21951219512195119</v>
      </c>
      <c r="K74">
        <v>0.65853658536585369</v>
      </c>
      <c r="L74">
        <v>0</v>
      </c>
      <c r="M74">
        <v>0.33333333333333331</v>
      </c>
      <c r="N74">
        <v>0.65853658536585369</v>
      </c>
      <c r="O74">
        <v>0</v>
      </c>
      <c r="P74">
        <v>0.26470588235294118</v>
      </c>
      <c r="Q74">
        <v>0.65853658536585369</v>
      </c>
      <c r="R74">
        <v>0</v>
      </c>
      <c r="S74" s="1" t="s">
        <v>102</v>
      </c>
      <c r="T74" s="1">
        <v>27</v>
      </c>
      <c r="U74" s="1">
        <v>0</v>
      </c>
      <c r="V74" s="1">
        <v>0</v>
      </c>
      <c r="W74" s="1">
        <v>12</v>
      </c>
      <c r="X74" s="1">
        <v>0</v>
      </c>
      <c r="Y74" s="1">
        <v>0</v>
      </c>
      <c r="Z74" s="1">
        <v>2</v>
      </c>
      <c r="AA74" s="1">
        <v>0</v>
      </c>
      <c r="AB74" s="1">
        <v>0</v>
      </c>
      <c r="AC74">
        <v>0</v>
      </c>
      <c r="AD74">
        <v>0</v>
      </c>
      <c r="AE74">
        <v>0</v>
      </c>
      <c r="AF74">
        <v>12</v>
      </c>
      <c r="AG74">
        <v>0.65853658536585369</v>
      </c>
      <c r="AH74">
        <v>1</v>
      </c>
      <c r="AI74">
        <v>0.79411764705882348</v>
      </c>
      <c r="AJ74">
        <v>27</v>
      </c>
      <c r="AK74">
        <v>0</v>
      </c>
      <c r="AL74">
        <v>2</v>
      </c>
      <c r="AM74">
        <v>0</v>
      </c>
      <c r="AN74">
        <v>0</v>
      </c>
      <c r="AO74">
        <v>0.65853658536585369</v>
      </c>
      <c r="AP74">
        <v>0.21951219512195119</v>
      </c>
      <c r="AQ74">
        <v>0.33333333333333331</v>
      </c>
      <c r="AR74">
        <v>0.26470588235294118</v>
      </c>
      <c r="AS74">
        <v>41</v>
      </c>
      <c r="AT74">
        <v>0.43367043426531821</v>
      </c>
      <c r="AU74">
        <v>0.65853658536585369</v>
      </c>
      <c r="AV74">
        <v>0.52295552367288378</v>
      </c>
      <c r="AW74">
        <v>41</v>
      </c>
    </row>
    <row r="75" spans="1:49" x14ac:dyDescent="0.25">
      <c r="A75">
        <v>4</v>
      </c>
      <c r="B75" s="1" t="s">
        <v>99</v>
      </c>
      <c r="C75" t="s">
        <v>196</v>
      </c>
      <c r="D75" s="1" t="s">
        <v>28</v>
      </c>
      <c r="E75">
        <v>7.1370477676391602</v>
      </c>
      <c r="F75">
        <v>163</v>
      </c>
      <c r="G75">
        <v>123</v>
      </c>
      <c r="H75">
        <v>40</v>
      </c>
      <c r="I75">
        <v>0.7</v>
      </c>
      <c r="J75">
        <v>0.56140350877192979</v>
      </c>
      <c r="K75">
        <v>0.7</v>
      </c>
      <c r="L75">
        <v>0</v>
      </c>
      <c r="M75">
        <v>0.38461538461538458</v>
      </c>
      <c r="N75">
        <v>0.7</v>
      </c>
      <c r="O75">
        <v>0</v>
      </c>
      <c r="P75">
        <v>0.35972222222222228</v>
      </c>
      <c r="Q75">
        <v>0.7</v>
      </c>
      <c r="R75">
        <v>0</v>
      </c>
      <c r="S75" s="1" t="s">
        <v>103</v>
      </c>
      <c r="T75" s="1">
        <v>26</v>
      </c>
      <c r="U75" s="1">
        <v>0</v>
      </c>
      <c r="V75" s="1">
        <v>0</v>
      </c>
      <c r="W75" s="1">
        <v>11</v>
      </c>
      <c r="X75" s="1">
        <v>2</v>
      </c>
      <c r="Y75" s="1">
        <v>0</v>
      </c>
      <c r="Z75" s="1">
        <v>1</v>
      </c>
      <c r="AA75" s="1">
        <v>0</v>
      </c>
      <c r="AB75" s="1">
        <v>0</v>
      </c>
      <c r="AC75">
        <v>1</v>
      </c>
      <c r="AD75">
        <v>0.1538461538461538</v>
      </c>
      <c r="AE75">
        <v>0.26666666666666672</v>
      </c>
      <c r="AF75">
        <v>13</v>
      </c>
      <c r="AG75">
        <v>0.68421052631578949</v>
      </c>
      <c r="AH75">
        <v>1</v>
      </c>
      <c r="AI75">
        <v>0.81250000000000011</v>
      </c>
      <c r="AJ75">
        <v>26</v>
      </c>
      <c r="AK75">
        <v>0</v>
      </c>
      <c r="AL75">
        <v>1</v>
      </c>
      <c r="AM75">
        <v>0</v>
      </c>
      <c r="AN75">
        <v>0</v>
      </c>
      <c r="AO75">
        <v>0.7</v>
      </c>
      <c r="AP75">
        <v>0.56140350877192979</v>
      </c>
      <c r="AQ75">
        <v>0.38461538461538458</v>
      </c>
      <c r="AR75">
        <v>0.35972222222222228</v>
      </c>
      <c r="AS75">
        <v>40</v>
      </c>
      <c r="AT75">
        <v>0.76973684210526316</v>
      </c>
      <c r="AU75">
        <v>0.7</v>
      </c>
      <c r="AV75">
        <v>0.61479166666666685</v>
      </c>
      <c r="AW75">
        <v>40</v>
      </c>
    </row>
    <row r="76" spans="1:49" s="3" customFormat="1" x14ac:dyDescent="0.25">
      <c r="A76" s="2" t="s">
        <v>234</v>
      </c>
      <c r="B76" s="2" t="str">
        <f>B75</f>
        <v>SM05</v>
      </c>
      <c r="C76" s="2" t="str">
        <f>C75</f>
        <v>ironycorpus</v>
      </c>
      <c r="D76" s="2" t="str">
        <f>D75</f>
        <v>Ternary</v>
      </c>
      <c r="E76" s="2">
        <f>SUM(E72:E75)</f>
        <v>29.279396533966064</v>
      </c>
      <c r="F76" s="2">
        <f>F75</f>
        <v>163</v>
      </c>
      <c r="G76" s="2">
        <f t="shared" ref="G76:H76" si="140">G75</f>
        <v>123</v>
      </c>
      <c r="H76" s="2">
        <f t="shared" si="140"/>
        <v>40</v>
      </c>
      <c r="I76" s="2">
        <f>SUM(I72:I75)/4</f>
        <v>0.71768292682926838</v>
      </c>
      <c r="J76" s="2">
        <f t="shared" ref="J76:L76" si="141">SUM(J72:J75)/4</f>
        <v>0.45220944545398972</v>
      </c>
      <c r="K76" s="2">
        <f t="shared" si="141"/>
        <v>0.71768292682926838</v>
      </c>
      <c r="L76" s="2">
        <f t="shared" si="141"/>
        <v>0</v>
      </c>
      <c r="M76" s="2">
        <f t="shared" ref="M76:R76" si="142">SUM(M72:M75)/4</f>
        <v>0.41328347578347574</v>
      </c>
      <c r="N76" s="2">
        <f t="shared" si="142"/>
        <v>0.71768292682926838</v>
      </c>
      <c r="O76" s="2">
        <f t="shared" si="142"/>
        <v>0</v>
      </c>
      <c r="P76" s="2">
        <f t="shared" si="142"/>
        <v>0.39174024000281116</v>
      </c>
      <c r="Q76" s="2">
        <f t="shared" si="142"/>
        <v>0.71768292682926838</v>
      </c>
      <c r="R76" s="2">
        <f t="shared" si="142"/>
        <v>0</v>
      </c>
      <c r="S76" s="2"/>
      <c r="T76" s="2">
        <f>ROUND(SUM(T72:T75)/4,0)</f>
        <v>26</v>
      </c>
      <c r="U76" s="2">
        <f>ROUND(SUM(U72:U75)/4,0)</f>
        <v>1</v>
      </c>
      <c r="V76" s="2">
        <f t="shared" ref="V76:AB76" si="143">ROUND(SUM(V72:V75)/4,0)</f>
        <v>0</v>
      </c>
      <c r="W76" s="2">
        <f t="shared" si="143"/>
        <v>9</v>
      </c>
      <c r="X76" s="2">
        <f t="shared" si="143"/>
        <v>3</v>
      </c>
      <c r="Y76" s="2">
        <f t="shared" si="143"/>
        <v>0</v>
      </c>
      <c r="Z76" s="2">
        <f t="shared" si="143"/>
        <v>2</v>
      </c>
      <c r="AA76" s="2">
        <f t="shared" si="143"/>
        <v>0</v>
      </c>
      <c r="AB76" s="2">
        <f t="shared" si="143"/>
        <v>0</v>
      </c>
      <c r="AC76" s="2">
        <f t="shared" ref="AC76" si="144">SUM(AC72:AC75)/4</f>
        <v>0.64583333333333337</v>
      </c>
      <c r="AD76" s="2">
        <f t="shared" ref="AD76:AE76" si="145">SUM(AD72:AD75)/4</f>
        <v>0.26762820512820512</v>
      </c>
      <c r="AE76" s="2">
        <f t="shared" si="145"/>
        <v>0.35555555555555551</v>
      </c>
      <c r="AF76" s="2">
        <f>AF75</f>
        <v>13</v>
      </c>
      <c r="AG76" s="2">
        <f t="shared" ref="AG76:AI76" si="146">SUM(AG72:AG75)/4</f>
        <v>0.71079500302863585</v>
      </c>
      <c r="AH76" s="2">
        <f t="shared" si="146"/>
        <v>0.97222222222222221</v>
      </c>
      <c r="AI76" s="2">
        <f t="shared" si="146"/>
        <v>0.81966516445287796</v>
      </c>
      <c r="AJ76" s="2">
        <f>AJ75</f>
        <v>26</v>
      </c>
      <c r="AK76" s="2">
        <f t="shared" ref="AK76:AM76" si="147">SUM(AK72:AK75)/4</f>
        <v>0</v>
      </c>
      <c r="AL76" s="2">
        <f t="shared" si="147"/>
        <v>1.75</v>
      </c>
      <c r="AM76" s="2">
        <f t="shared" si="147"/>
        <v>0</v>
      </c>
      <c r="AN76" s="2">
        <f>AN75</f>
        <v>0</v>
      </c>
      <c r="AO76" s="2">
        <f t="shared" ref="AO76:AR76" si="148">SUM(AO72:AO75)/4</f>
        <v>0.71768292682926838</v>
      </c>
      <c r="AP76" s="2">
        <f t="shared" si="148"/>
        <v>0.45220944545398972</v>
      </c>
      <c r="AQ76" s="2">
        <f t="shared" si="148"/>
        <v>0.41328347578347574</v>
      </c>
      <c r="AR76" s="2">
        <f t="shared" si="148"/>
        <v>0.39174024000281116</v>
      </c>
      <c r="AS76" s="2">
        <f>AS75</f>
        <v>40</v>
      </c>
      <c r="AT76" s="2">
        <f t="shared" ref="AT76:AV76" si="149">SUM(AT72:AT75)/4</f>
        <v>0.66372796733464723</v>
      </c>
      <c r="AU76" s="2">
        <f t="shared" si="149"/>
        <v>0.71768292682926838</v>
      </c>
      <c r="AV76" s="2">
        <f t="shared" si="149"/>
        <v>0.64426501683482207</v>
      </c>
      <c r="AW76" s="2">
        <f>AW75</f>
        <v>40</v>
      </c>
    </row>
    <row r="77" spans="1:49" x14ac:dyDescent="0.25">
      <c r="A77">
        <v>1</v>
      </c>
      <c r="B77" s="1" t="s">
        <v>104</v>
      </c>
      <c r="C77" t="s">
        <v>201</v>
      </c>
      <c r="D77" s="1" t="s">
        <v>28</v>
      </c>
      <c r="E77">
        <v>14.560114622116089</v>
      </c>
      <c r="F77">
        <v>491</v>
      </c>
      <c r="G77">
        <v>368</v>
      </c>
      <c r="H77">
        <v>123</v>
      </c>
      <c r="I77">
        <v>0.73170731707317072</v>
      </c>
      <c r="J77">
        <v>0.48255813953488369</v>
      </c>
      <c r="K77">
        <v>0.73170731707317072</v>
      </c>
      <c r="L77">
        <v>0</v>
      </c>
      <c r="M77">
        <v>0.49404761904761901</v>
      </c>
      <c r="N77">
        <v>0.73170731707317072</v>
      </c>
      <c r="O77">
        <v>0</v>
      </c>
      <c r="P77">
        <v>0.48644688644688638</v>
      </c>
      <c r="Q77">
        <v>0.73170731707317072</v>
      </c>
      <c r="R77">
        <v>0</v>
      </c>
      <c r="S77" s="1" t="s">
        <v>105</v>
      </c>
      <c r="T77" s="1">
        <v>30</v>
      </c>
      <c r="U77" s="1">
        <v>18</v>
      </c>
      <c r="V77" s="1">
        <v>0</v>
      </c>
      <c r="W77" s="1">
        <v>10</v>
      </c>
      <c r="X77" s="1">
        <v>60</v>
      </c>
      <c r="Y77" s="1">
        <v>0</v>
      </c>
      <c r="Z77" s="1">
        <v>3</v>
      </c>
      <c r="AA77" s="1">
        <v>2</v>
      </c>
      <c r="AB77" s="1">
        <v>0</v>
      </c>
      <c r="AC77">
        <v>0.75</v>
      </c>
      <c r="AD77">
        <v>0.8571428571428571</v>
      </c>
      <c r="AE77">
        <v>0.79999999999999993</v>
      </c>
      <c r="AF77">
        <v>70</v>
      </c>
      <c r="AG77">
        <v>0.69767441860465118</v>
      </c>
      <c r="AH77">
        <v>0.625</v>
      </c>
      <c r="AI77">
        <v>0.65934065934065933</v>
      </c>
      <c r="AJ77">
        <v>48</v>
      </c>
      <c r="AK77">
        <v>0</v>
      </c>
      <c r="AL77">
        <v>5</v>
      </c>
      <c r="AM77">
        <v>0</v>
      </c>
      <c r="AN77">
        <v>0</v>
      </c>
      <c r="AO77">
        <v>0.73170731707317072</v>
      </c>
      <c r="AP77">
        <v>0.48255813953488369</v>
      </c>
      <c r="AQ77">
        <v>0.49404761904761901</v>
      </c>
      <c r="AR77">
        <v>0.48644688644688638</v>
      </c>
      <c r="AS77">
        <v>123</v>
      </c>
      <c r="AT77">
        <v>0.69909245604083947</v>
      </c>
      <c r="AU77">
        <v>0.73170731707317072</v>
      </c>
      <c r="AV77">
        <v>0.71258822478334671</v>
      </c>
      <c r="AW77">
        <v>123</v>
      </c>
    </row>
    <row r="78" spans="1:49" x14ac:dyDescent="0.25">
      <c r="A78">
        <v>2</v>
      </c>
      <c r="B78" s="1" t="s">
        <v>104</v>
      </c>
      <c r="C78" t="s">
        <v>201</v>
      </c>
      <c r="D78" s="1" t="s">
        <v>28</v>
      </c>
      <c r="E78">
        <v>14.822327375411987</v>
      </c>
      <c r="F78">
        <v>491</v>
      </c>
      <c r="G78">
        <v>368</v>
      </c>
      <c r="H78">
        <v>123</v>
      </c>
      <c r="I78">
        <v>0.69105691056910568</v>
      </c>
      <c r="J78">
        <v>0.45548654244306408</v>
      </c>
      <c r="K78">
        <v>0.69105691056910568</v>
      </c>
      <c r="L78">
        <v>0</v>
      </c>
      <c r="M78">
        <v>0.47023809523809518</v>
      </c>
      <c r="N78">
        <v>0.69105691056910568</v>
      </c>
      <c r="O78">
        <v>0</v>
      </c>
      <c r="P78">
        <v>0.46219906402277222</v>
      </c>
      <c r="Q78">
        <v>0.69105691056910568</v>
      </c>
      <c r="R78">
        <v>0</v>
      </c>
      <c r="S78" s="1" t="s">
        <v>106</v>
      </c>
      <c r="T78" s="1">
        <v>30</v>
      </c>
      <c r="U78" s="1">
        <v>18</v>
      </c>
      <c r="V78" s="1">
        <v>0</v>
      </c>
      <c r="W78" s="1">
        <v>15</v>
      </c>
      <c r="X78" s="1">
        <v>55</v>
      </c>
      <c r="Y78" s="1">
        <v>0</v>
      </c>
      <c r="Z78" s="1">
        <v>1</v>
      </c>
      <c r="AA78" s="1">
        <v>4</v>
      </c>
      <c r="AB78" s="1">
        <v>0</v>
      </c>
      <c r="AC78">
        <v>0.7142857142857143</v>
      </c>
      <c r="AD78">
        <v>0.7857142857142857</v>
      </c>
      <c r="AE78">
        <v>0.7482993197278911</v>
      </c>
      <c r="AF78">
        <v>70</v>
      </c>
      <c r="AG78">
        <v>0.65217391304347827</v>
      </c>
      <c r="AH78">
        <v>0.625</v>
      </c>
      <c r="AI78">
        <v>0.63829787234042556</v>
      </c>
      <c r="AJ78">
        <v>48</v>
      </c>
      <c r="AK78">
        <v>0</v>
      </c>
      <c r="AL78">
        <v>5</v>
      </c>
      <c r="AM78">
        <v>0</v>
      </c>
      <c r="AN78">
        <v>0</v>
      </c>
      <c r="AO78">
        <v>0.69105691056910568</v>
      </c>
      <c r="AP78">
        <v>0.45548654244306408</v>
      </c>
      <c r="AQ78">
        <v>0.47023809523809518</v>
      </c>
      <c r="AR78">
        <v>0.46219906402277222</v>
      </c>
      <c r="AS78">
        <v>123</v>
      </c>
      <c r="AT78">
        <v>0.66101095793566633</v>
      </c>
      <c r="AU78">
        <v>0.69105691056910568</v>
      </c>
      <c r="AV78">
        <v>0.67495325409181151</v>
      </c>
      <c r="AW78">
        <v>123</v>
      </c>
    </row>
    <row r="79" spans="1:49" x14ac:dyDescent="0.25">
      <c r="A79">
        <v>3</v>
      </c>
      <c r="B79" s="1" t="s">
        <v>104</v>
      </c>
      <c r="C79" t="s">
        <v>201</v>
      </c>
      <c r="D79" s="1" t="s">
        <v>28</v>
      </c>
      <c r="E79">
        <v>14.579351425170898</v>
      </c>
      <c r="F79">
        <v>491</v>
      </c>
      <c r="G79">
        <v>368</v>
      </c>
      <c r="H79">
        <v>123</v>
      </c>
      <c r="I79">
        <v>0.65040650406504064</v>
      </c>
      <c r="J79">
        <v>0.42336182336182332</v>
      </c>
      <c r="K79">
        <v>0.65040650406504064</v>
      </c>
      <c r="L79">
        <v>0</v>
      </c>
      <c r="M79">
        <v>0.44142512077294688</v>
      </c>
      <c r="N79">
        <v>0.65040650406504064</v>
      </c>
      <c r="O79">
        <v>0</v>
      </c>
      <c r="P79">
        <v>0.43127788749908558</v>
      </c>
      <c r="Q79">
        <v>0.65040650406504064</v>
      </c>
      <c r="R79">
        <v>0</v>
      </c>
      <c r="S79" s="1" t="s">
        <v>107</v>
      </c>
      <c r="T79" s="1">
        <v>26</v>
      </c>
      <c r="U79" s="1">
        <v>22</v>
      </c>
      <c r="V79" s="1">
        <v>0</v>
      </c>
      <c r="W79" s="1">
        <v>15</v>
      </c>
      <c r="X79" s="1">
        <v>54</v>
      </c>
      <c r="Y79" s="1">
        <v>0</v>
      </c>
      <c r="Z79" s="1">
        <v>4</v>
      </c>
      <c r="AA79" s="1">
        <v>2</v>
      </c>
      <c r="AB79" s="1">
        <v>0</v>
      </c>
      <c r="AC79">
        <v>0.69230769230769229</v>
      </c>
      <c r="AD79">
        <v>0.78260869565217395</v>
      </c>
      <c r="AE79">
        <v>0.73469387755102034</v>
      </c>
      <c r="AF79">
        <v>69</v>
      </c>
      <c r="AG79">
        <v>0.57777777777777772</v>
      </c>
      <c r="AH79">
        <v>0.54166666666666663</v>
      </c>
      <c r="AI79">
        <v>0.5591397849462364</v>
      </c>
      <c r="AJ79">
        <v>48</v>
      </c>
      <c r="AK79">
        <v>0</v>
      </c>
      <c r="AL79">
        <v>6</v>
      </c>
      <c r="AM79">
        <v>0</v>
      </c>
      <c r="AN79">
        <v>0</v>
      </c>
      <c r="AO79">
        <v>0.65040650406504064</v>
      </c>
      <c r="AP79">
        <v>0.42336182336182332</v>
      </c>
      <c r="AQ79">
        <v>0.44142512077294688</v>
      </c>
      <c r="AR79">
        <v>0.43127788749908558</v>
      </c>
      <c r="AS79">
        <v>123</v>
      </c>
      <c r="AT79">
        <v>0.61384198457369177</v>
      </c>
      <c r="AU79">
        <v>0.65040650406504064</v>
      </c>
      <c r="AV79">
        <v>0.63034623762959152</v>
      </c>
      <c r="AW79">
        <v>123</v>
      </c>
    </row>
    <row r="80" spans="1:49" x14ac:dyDescent="0.25">
      <c r="A80">
        <v>4</v>
      </c>
      <c r="B80" s="1" t="s">
        <v>104</v>
      </c>
      <c r="C80" t="s">
        <v>201</v>
      </c>
      <c r="D80" s="1" t="s">
        <v>28</v>
      </c>
      <c r="E80">
        <v>14.522330760955811</v>
      </c>
      <c r="F80">
        <v>491</v>
      </c>
      <c r="G80">
        <v>369</v>
      </c>
      <c r="H80">
        <v>122</v>
      </c>
      <c r="I80">
        <v>0.65573770491803274</v>
      </c>
      <c r="J80">
        <v>0.43015562389339301</v>
      </c>
      <c r="K80">
        <v>0.65573770491803274</v>
      </c>
      <c r="L80">
        <v>0</v>
      </c>
      <c r="M80">
        <v>0.45205057045945107</v>
      </c>
      <c r="N80">
        <v>0.65573770491803274</v>
      </c>
      <c r="O80">
        <v>0</v>
      </c>
      <c r="P80">
        <v>0.44082550860719882</v>
      </c>
      <c r="Q80">
        <v>0.65573770491803274</v>
      </c>
      <c r="R80">
        <v>0</v>
      </c>
      <c r="S80" s="1" t="s">
        <v>108</v>
      </c>
      <c r="T80" s="1">
        <v>29</v>
      </c>
      <c r="U80" s="1">
        <v>18</v>
      </c>
      <c r="V80" s="1">
        <v>0</v>
      </c>
      <c r="W80" s="1">
        <v>18</v>
      </c>
      <c r="X80" s="1">
        <v>51</v>
      </c>
      <c r="Y80" s="1">
        <v>0</v>
      </c>
      <c r="Z80" s="1">
        <v>2</v>
      </c>
      <c r="AA80" s="1">
        <v>4</v>
      </c>
      <c r="AB80" s="1">
        <v>0</v>
      </c>
      <c r="AC80">
        <v>0.69863013698630139</v>
      </c>
      <c r="AD80">
        <v>0.73913043478260865</v>
      </c>
      <c r="AE80">
        <v>0.71830985915492973</v>
      </c>
      <c r="AF80">
        <v>69</v>
      </c>
      <c r="AG80">
        <v>0.59183673469387754</v>
      </c>
      <c r="AH80">
        <v>0.61702127659574468</v>
      </c>
      <c r="AI80">
        <v>0.60416666666666663</v>
      </c>
      <c r="AJ80">
        <v>47</v>
      </c>
      <c r="AK80">
        <v>0</v>
      </c>
      <c r="AL80">
        <v>6</v>
      </c>
      <c r="AM80">
        <v>0</v>
      </c>
      <c r="AN80">
        <v>0</v>
      </c>
      <c r="AO80">
        <v>0.65573770491803274</v>
      </c>
      <c r="AP80">
        <v>0.43015562389339301</v>
      </c>
      <c r="AQ80">
        <v>0.45205057045945107</v>
      </c>
      <c r="AR80">
        <v>0.44082550860719882</v>
      </c>
      <c r="AS80">
        <v>122</v>
      </c>
      <c r="AT80">
        <v>0.62312955723497576</v>
      </c>
      <c r="AU80">
        <v>0.65573770491803274</v>
      </c>
      <c r="AV80">
        <v>0.63900994766412689</v>
      </c>
      <c r="AW80">
        <v>122</v>
      </c>
    </row>
    <row r="81" spans="1:49" s="3" customFormat="1" x14ac:dyDescent="0.25">
      <c r="A81" s="2" t="s">
        <v>234</v>
      </c>
      <c r="B81" s="2" t="str">
        <f>B80</f>
        <v>SM06</v>
      </c>
      <c r="C81" s="2" t="str">
        <f>C80</f>
        <v>celeb</v>
      </c>
      <c r="D81" s="2" t="str">
        <f>D80</f>
        <v>Ternary</v>
      </c>
      <c r="E81" s="2">
        <f>SUM(E77:E80)</f>
        <v>58.484124183654785</v>
      </c>
      <c r="F81" s="2">
        <f>F80</f>
        <v>491</v>
      </c>
      <c r="G81" s="2">
        <f t="shared" ref="G81:H81" si="150">G80</f>
        <v>369</v>
      </c>
      <c r="H81" s="2">
        <f t="shared" si="150"/>
        <v>122</v>
      </c>
      <c r="I81" s="2">
        <f>SUM(I77:I80)/4</f>
        <v>0.68222710915633744</v>
      </c>
      <c r="J81" s="2">
        <f t="shared" ref="J81:L81" si="151">SUM(J77:J80)/4</f>
        <v>0.44789053230829101</v>
      </c>
      <c r="K81" s="2">
        <f t="shared" si="151"/>
        <v>0.68222710915633744</v>
      </c>
      <c r="L81" s="2">
        <f t="shared" si="151"/>
        <v>0</v>
      </c>
      <c r="M81" s="2">
        <f t="shared" ref="M81:R81" si="152">SUM(M77:M80)/4</f>
        <v>0.46444035137952805</v>
      </c>
      <c r="N81" s="2">
        <f t="shared" si="152"/>
        <v>0.68222710915633744</v>
      </c>
      <c r="O81" s="2">
        <f t="shared" si="152"/>
        <v>0</v>
      </c>
      <c r="P81" s="2">
        <f t="shared" si="152"/>
        <v>0.45518733664398575</v>
      </c>
      <c r="Q81" s="2">
        <f t="shared" si="152"/>
        <v>0.68222710915633744</v>
      </c>
      <c r="R81" s="2">
        <f t="shared" si="152"/>
        <v>0</v>
      </c>
      <c r="S81" s="2"/>
      <c r="T81" s="2">
        <f>ROUND(SUM(T77:T80)/4,0)</f>
        <v>29</v>
      </c>
      <c r="U81" s="2">
        <f>ROUND(SUM(U77:U80)/4,0)</f>
        <v>19</v>
      </c>
      <c r="V81" s="2">
        <f t="shared" ref="V81:AB81" si="153">ROUND(SUM(V77:V80)/4,0)</f>
        <v>0</v>
      </c>
      <c r="W81" s="2">
        <f t="shared" si="153"/>
        <v>15</v>
      </c>
      <c r="X81" s="2">
        <f t="shared" si="153"/>
        <v>55</v>
      </c>
      <c r="Y81" s="2">
        <f t="shared" si="153"/>
        <v>0</v>
      </c>
      <c r="Z81" s="2">
        <f t="shared" si="153"/>
        <v>3</v>
      </c>
      <c r="AA81" s="2">
        <f t="shared" si="153"/>
        <v>3</v>
      </c>
      <c r="AB81" s="2">
        <f t="shared" si="153"/>
        <v>0</v>
      </c>
      <c r="AC81" s="2">
        <f t="shared" ref="AC81" si="154">SUM(AC77:AC80)/4</f>
        <v>0.71380588589492711</v>
      </c>
      <c r="AD81" s="2">
        <f t="shared" ref="AD81:AE81" si="155">SUM(AD77:AD80)/4</f>
        <v>0.79114906832298137</v>
      </c>
      <c r="AE81" s="2">
        <f t="shared" si="155"/>
        <v>0.75032576410846019</v>
      </c>
      <c r="AF81" s="2">
        <f>AF80</f>
        <v>69</v>
      </c>
      <c r="AG81" s="2">
        <f t="shared" ref="AG81:AI81" si="156">SUM(AG77:AG80)/4</f>
        <v>0.62986571102994615</v>
      </c>
      <c r="AH81" s="2">
        <f t="shared" si="156"/>
        <v>0.60217198581560283</v>
      </c>
      <c r="AI81" s="2">
        <f t="shared" si="156"/>
        <v>0.61523624582349701</v>
      </c>
      <c r="AJ81" s="2">
        <f>AJ80</f>
        <v>47</v>
      </c>
      <c r="AK81" s="2">
        <f t="shared" ref="AK81:AM81" si="157">SUM(AK77:AK80)/4</f>
        <v>0</v>
      </c>
      <c r="AL81" s="2">
        <f t="shared" si="157"/>
        <v>5.5</v>
      </c>
      <c r="AM81" s="2">
        <f t="shared" si="157"/>
        <v>0</v>
      </c>
      <c r="AN81" s="2">
        <f>AN80</f>
        <v>0</v>
      </c>
      <c r="AO81" s="2">
        <f t="shared" ref="AO81:AR81" si="158">SUM(AO77:AO80)/4</f>
        <v>0.68222710915633744</v>
      </c>
      <c r="AP81" s="2">
        <f t="shared" si="158"/>
        <v>0.44789053230829101</v>
      </c>
      <c r="AQ81" s="2">
        <f t="shared" si="158"/>
        <v>0.46444035137952805</v>
      </c>
      <c r="AR81" s="2">
        <f t="shared" si="158"/>
        <v>0.45518733664398575</v>
      </c>
      <c r="AS81" s="2">
        <f>AS80</f>
        <v>122</v>
      </c>
      <c r="AT81" s="2">
        <f t="shared" ref="AT81:AV81" si="159">SUM(AT77:AT80)/4</f>
        <v>0.64926873894629333</v>
      </c>
      <c r="AU81" s="2">
        <f t="shared" si="159"/>
        <v>0.68222710915633744</v>
      </c>
      <c r="AV81" s="2">
        <f t="shared" si="159"/>
        <v>0.66422441604221916</v>
      </c>
      <c r="AW81" s="2">
        <f>AW80</f>
        <v>122</v>
      </c>
    </row>
    <row r="82" spans="1:49" x14ac:dyDescent="0.25">
      <c r="A82">
        <v>1</v>
      </c>
      <c r="B82" s="1" t="s">
        <v>109</v>
      </c>
      <c r="C82" t="s">
        <v>206</v>
      </c>
      <c r="D82" s="1" t="s">
        <v>28</v>
      </c>
      <c r="E82">
        <v>1675.2285838127136</v>
      </c>
      <c r="F82">
        <v>70002</v>
      </c>
      <c r="G82">
        <v>52501</v>
      </c>
      <c r="H82">
        <v>17501</v>
      </c>
      <c r="I82">
        <v>0.66287640706245354</v>
      </c>
      <c r="J82">
        <v>0.66298468826045498</v>
      </c>
      <c r="K82">
        <v>0.66287640706245354</v>
      </c>
      <c r="L82">
        <v>0</v>
      </c>
      <c r="M82">
        <v>0.66287505963169491</v>
      </c>
      <c r="N82">
        <v>0.66287640706245354</v>
      </c>
      <c r="O82">
        <v>0</v>
      </c>
      <c r="P82">
        <v>0.66273382484504384</v>
      </c>
      <c r="Q82">
        <v>0.66287640706245354</v>
      </c>
      <c r="R82">
        <v>0</v>
      </c>
      <c r="S82" s="1" t="s">
        <v>110</v>
      </c>
      <c r="T82" s="1">
        <v>3729</v>
      </c>
      <c r="U82" s="1">
        <v>552</v>
      </c>
      <c r="V82" s="1">
        <v>1552</v>
      </c>
      <c r="W82" s="1">
        <v>392</v>
      </c>
      <c r="X82" s="1">
        <v>4451</v>
      </c>
      <c r="Y82" s="1">
        <v>991</v>
      </c>
      <c r="Z82" s="1">
        <v>1432</v>
      </c>
      <c r="AA82" s="1">
        <v>981</v>
      </c>
      <c r="AB82" s="1">
        <v>3421</v>
      </c>
      <c r="AC82">
        <v>0.74381684491978606</v>
      </c>
      <c r="AD82">
        <v>0.76294137812821394</v>
      </c>
      <c r="AE82">
        <v>0.75325774242680654</v>
      </c>
      <c r="AF82">
        <v>5834</v>
      </c>
      <c r="AG82">
        <v>0.67152890329551596</v>
      </c>
      <c r="AH82">
        <v>0.6392936739242242</v>
      </c>
      <c r="AI82">
        <v>0.65501493061654659</v>
      </c>
      <c r="AJ82">
        <v>5833</v>
      </c>
      <c r="AK82">
        <v>0.57992880149177828</v>
      </c>
      <c r="AL82">
        <v>5834</v>
      </c>
      <c r="AM82">
        <v>0.57360831656606304</v>
      </c>
      <c r="AN82">
        <v>0.58639012684264658</v>
      </c>
      <c r="AO82">
        <v>0.66287640706245354</v>
      </c>
      <c r="AP82">
        <v>0.66298468826045498</v>
      </c>
      <c r="AQ82">
        <v>0.66287505963169491</v>
      </c>
      <c r="AR82">
        <v>0.66273382484504384</v>
      </c>
      <c r="AS82">
        <v>17501</v>
      </c>
      <c r="AT82">
        <v>0.66298420004749381</v>
      </c>
      <c r="AU82">
        <v>0.66287640706245354</v>
      </c>
      <c r="AV82">
        <v>0.6627342658995109</v>
      </c>
      <c r="AW82">
        <v>17501</v>
      </c>
    </row>
    <row r="83" spans="1:49" x14ac:dyDescent="0.25">
      <c r="A83">
        <v>2</v>
      </c>
      <c r="B83" s="1" t="s">
        <v>109</v>
      </c>
      <c r="C83" t="s">
        <v>206</v>
      </c>
      <c r="D83" s="1" t="s">
        <v>28</v>
      </c>
      <c r="E83">
        <v>1675.1456849575045</v>
      </c>
      <c r="F83">
        <v>70002</v>
      </c>
      <c r="G83">
        <v>52501</v>
      </c>
      <c r="H83">
        <v>17501</v>
      </c>
      <c r="I83">
        <v>0.66664762013599221</v>
      </c>
      <c r="J83">
        <v>0.66655786977953746</v>
      </c>
      <c r="K83">
        <v>0.66664762013599221</v>
      </c>
      <c r="L83">
        <v>0</v>
      </c>
      <c r="M83">
        <v>0.666646096413404</v>
      </c>
      <c r="N83">
        <v>0.66664762013599221</v>
      </c>
      <c r="O83">
        <v>0</v>
      </c>
      <c r="P83">
        <v>0.66643013046998745</v>
      </c>
      <c r="Q83">
        <v>0.66664762013599221</v>
      </c>
      <c r="R83">
        <v>0</v>
      </c>
      <c r="S83" s="1" t="s">
        <v>111</v>
      </c>
      <c r="T83" s="1">
        <v>3733</v>
      </c>
      <c r="U83" s="1">
        <v>537</v>
      </c>
      <c r="V83" s="1">
        <v>1563</v>
      </c>
      <c r="W83" s="1">
        <v>377</v>
      </c>
      <c r="X83" s="1">
        <v>4503</v>
      </c>
      <c r="Y83" s="1">
        <v>954</v>
      </c>
      <c r="Z83" s="1">
        <v>1462</v>
      </c>
      <c r="AA83" s="1">
        <v>941</v>
      </c>
      <c r="AB83" s="1">
        <v>3431</v>
      </c>
      <c r="AC83">
        <v>0.75288413308811231</v>
      </c>
      <c r="AD83">
        <v>0.77185464518340763</v>
      </c>
      <c r="AE83">
        <v>0.76225137537029208</v>
      </c>
      <c r="AF83">
        <v>5834</v>
      </c>
      <c r="AG83">
        <v>0.66995692749461588</v>
      </c>
      <c r="AH83">
        <v>0.63997942739585123</v>
      </c>
      <c r="AI83">
        <v>0.65462516440157825</v>
      </c>
      <c r="AJ83">
        <v>5833</v>
      </c>
      <c r="AK83">
        <v>0.58241385163809201</v>
      </c>
      <c r="AL83">
        <v>5834</v>
      </c>
      <c r="AM83">
        <v>0.5768325487558843</v>
      </c>
      <c r="AN83">
        <v>0.58810421666095303</v>
      </c>
      <c r="AO83">
        <v>0.66664762013599221</v>
      </c>
      <c r="AP83">
        <v>0.66655786977953746</v>
      </c>
      <c r="AQ83">
        <v>0.666646096413404</v>
      </c>
      <c r="AR83">
        <v>0.66643013046998745</v>
      </c>
      <c r="AS83">
        <v>17501</v>
      </c>
      <c r="AT83">
        <v>0.66655767555876644</v>
      </c>
      <c r="AU83">
        <v>0.66664762013599221</v>
      </c>
      <c r="AV83">
        <v>0.66643080500093244</v>
      </c>
      <c r="AW83">
        <v>17501</v>
      </c>
    </row>
    <row r="84" spans="1:49" x14ac:dyDescent="0.25">
      <c r="A84">
        <v>3</v>
      </c>
      <c r="B84" s="1" t="s">
        <v>109</v>
      </c>
      <c r="C84" t="s">
        <v>206</v>
      </c>
      <c r="D84" s="1" t="s">
        <v>28</v>
      </c>
      <c r="E84">
        <v>1675.992205619812</v>
      </c>
      <c r="F84">
        <v>70002</v>
      </c>
      <c r="G84">
        <v>52502</v>
      </c>
      <c r="H84">
        <v>17500</v>
      </c>
      <c r="I84">
        <v>0.65977142857142856</v>
      </c>
      <c r="J84">
        <v>0.65892748765053855</v>
      </c>
      <c r="K84">
        <v>0.65977142857142856</v>
      </c>
      <c r="L84">
        <v>0</v>
      </c>
      <c r="M84">
        <v>0.65977253649030698</v>
      </c>
      <c r="N84">
        <v>0.65977142857142856</v>
      </c>
      <c r="O84">
        <v>0</v>
      </c>
      <c r="P84">
        <v>0.65922394090255032</v>
      </c>
      <c r="Q84">
        <v>0.65977142857142856</v>
      </c>
      <c r="R84">
        <v>0</v>
      </c>
      <c r="S84" s="1" t="s">
        <v>112</v>
      </c>
      <c r="T84" s="1">
        <v>3736</v>
      </c>
      <c r="U84" s="1">
        <v>567</v>
      </c>
      <c r="V84" s="1">
        <v>1531</v>
      </c>
      <c r="W84" s="1">
        <v>388</v>
      </c>
      <c r="X84" s="1">
        <v>4474</v>
      </c>
      <c r="Y84" s="1">
        <v>971</v>
      </c>
      <c r="Z84" s="1">
        <v>1516</v>
      </c>
      <c r="AA84" s="1">
        <v>981</v>
      </c>
      <c r="AB84" s="1">
        <v>3336</v>
      </c>
      <c r="AC84">
        <v>0.7429425440053139</v>
      </c>
      <c r="AD84">
        <v>0.76701525801474368</v>
      </c>
      <c r="AE84">
        <v>0.75478700970054846</v>
      </c>
      <c r="AF84">
        <v>5833</v>
      </c>
      <c r="AG84">
        <v>0.66241134751773045</v>
      </c>
      <c r="AH84">
        <v>0.64038395611930066</v>
      </c>
      <c r="AI84">
        <v>0.65121143454767294</v>
      </c>
      <c r="AJ84">
        <v>5834</v>
      </c>
      <c r="AK84">
        <v>0.57167337845942934</v>
      </c>
      <c r="AL84">
        <v>5833</v>
      </c>
      <c r="AM84">
        <v>0.5714285714285714</v>
      </c>
      <c r="AN84">
        <v>0.57191839533687638</v>
      </c>
      <c r="AO84">
        <v>0.65977142857142856</v>
      </c>
      <c r="AP84">
        <v>0.65892748765053855</v>
      </c>
      <c r="AQ84">
        <v>0.65977253649030698</v>
      </c>
      <c r="AR84">
        <v>0.65922394090255032</v>
      </c>
      <c r="AS84">
        <v>17500</v>
      </c>
      <c r="AT84">
        <v>0.65892768672824531</v>
      </c>
      <c r="AU84">
        <v>0.65977142857142856</v>
      </c>
      <c r="AV84">
        <v>0.65922348304504419</v>
      </c>
      <c r="AW84">
        <v>17500</v>
      </c>
    </row>
    <row r="85" spans="1:49" x14ac:dyDescent="0.25">
      <c r="A85">
        <v>4</v>
      </c>
      <c r="B85" s="1" t="s">
        <v>109</v>
      </c>
      <c r="C85" t="s">
        <v>206</v>
      </c>
      <c r="D85" s="1" t="s">
        <v>28</v>
      </c>
      <c r="E85">
        <v>1672.0750164985657</v>
      </c>
      <c r="F85">
        <v>70002</v>
      </c>
      <c r="G85">
        <v>52502</v>
      </c>
      <c r="H85">
        <v>17500</v>
      </c>
      <c r="I85">
        <v>0.66491428571428568</v>
      </c>
      <c r="J85">
        <v>0.6650617783470959</v>
      </c>
      <c r="K85">
        <v>0.66491428571428568</v>
      </c>
      <c r="L85">
        <v>0</v>
      </c>
      <c r="M85">
        <v>0.66491519775957419</v>
      </c>
      <c r="N85">
        <v>0.66491428571428568</v>
      </c>
      <c r="O85">
        <v>0</v>
      </c>
      <c r="P85">
        <v>0.66489758561830536</v>
      </c>
      <c r="Q85">
        <v>0.66491428571428568</v>
      </c>
      <c r="R85">
        <v>0</v>
      </c>
      <c r="S85" s="1" t="s">
        <v>113</v>
      </c>
      <c r="T85" s="1">
        <v>3786</v>
      </c>
      <c r="U85" s="1">
        <v>512</v>
      </c>
      <c r="V85" s="1">
        <v>1536</v>
      </c>
      <c r="W85" s="1">
        <v>415</v>
      </c>
      <c r="X85" s="1">
        <v>4435</v>
      </c>
      <c r="Y85" s="1">
        <v>983</v>
      </c>
      <c r="Z85" s="1">
        <v>1441</v>
      </c>
      <c r="AA85" s="1">
        <v>977</v>
      </c>
      <c r="AB85" s="1">
        <v>3415</v>
      </c>
      <c r="AC85">
        <v>0.74864956110735992</v>
      </c>
      <c r="AD85">
        <v>0.76032916166638098</v>
      </c>
      <c r="AE85">
        <v>0.75444416092540634</v>
      </c>
      <c r="AF85">
        <v>5833</v>
      </c>
      <c r="AG85">
        <v>0.67103863878057424</v>
      </c>
      <c r="AH85">
        <v>0.64895440521083303</v>
      </c>
      <c r="AI85">
        <v>0.65981178110840011</v>
      </c>
      <c r="AJ85">
        <v>5834</v>
      </c>
      <c r="AK85">
        <v>0.58043681482110987</v>
      </c>
      <c r="AL85">
        <v>5833</v>
      </c>
      <c r="AM85">
        <v>0.57549713515335355</v>
      </c>
      <c r="AN85">
        <v>0.58546202640150868</v>
      </c>
      <c r="AO85">
        <v>0.66491428571428568</v>
      </c>
      <c r="AP85">
        <v>0.6650617783470959</v>
      </c>
      <c r="AQ85">
        <v>0.66491519775957419</v>
      </c>
      <c r="AR85">
        <v>0.66489758561830536</v>
      </c>
      <c r="AS85">
        <v>17500</v>
      </c>
      <c r="AT85">
        <v>0.66506211988197783</v>
      </c>
      <c r="AU85">
        <v>0.66491428571428568</v>
      </c>
      <c r="AV85">
        <v>0.66489729500090489</v>
      </c>
      <c r="AW85">
        <v>17500</v>
      </c>
    </row>
    <row r="86" spans="1:49" s="3" customFormat="1" x14ac:dyDescent="0.25">
      <c r="A86" s="2" t="s">
        <v>234</v>
      </c>
      <c r="B86" s="2" t="str">
        <f>B85</f>
        <v>RE02</v>
      </c>
      <c r="C86" s="2" t="str">
        <f>C85</f>
        <v>scare</v>
      </c>
      <c r="D86" s="2" t="str">
        <f>D85</f>
        <v>Ternary</v>
      </c>
      <c r="E86" s="2">
        <f>SUM(E82:E85)</f>
        <v>6698.4414908885956</v>
      </c>
      <c r="F86" s="2">
        <f>F85</f>
        <v>70002</v>
      </c>
      <c r="G86" s="2">
        <f t="shared" ref="G86:H86" si="160">G85</f>
        <v>52502</v>
      </c>
      <c r="H86" s="2">
        <f t="shared" si="160"/>
        <v>17500</v>
      </c>
      <c r="I86" s="2">
        <f>SUM(I82:I85)/4</f>
        <v>0.66355243537104003</v>
      </c>
      <c r="J86" s="2">
        <f t="shared" ref="J86:L86" si="161">SUM(J82:J85)/4</f>
        <v>0.66338295600940667</v>
      </c>
      <c r="K86" s="2">
        <f t="shared" si="161"/>
        <v>0.66355243537104003</v>
      </c>
      <c r="L86" s="2">
        <f t="shared" si="161"/>
        <v>0</v>
      </c>
      <c r="M86" s="2">
        <f t="shared" ref="M86:R86" si="162">SUM(M82:M85)/4</f>
        <v>0.66355222257374502</v>
      </c>
      <c r="N86" s="2">
        <f t="shared" si="162"/>
        <v>0.66355243537104003</v>
      </c>
      <c r="O86" s="2">
        <f t="shared" si="162"/>
        <v>0</v>
      </c>
      <c r="P86" s="2">
        <f t="shared" si="162"/>
        <v>0.66332137045897177</v>
      </c>
      <c r="Q86" s="2">
        <f t="shared" si="162"/>
        <v>0.66355243537104003</v>
      </c>
      <c r="R86" s="2">
        <f t="shared" si="162"/>
        <v>0</v>
      </c>
      <c r="S86" s="2"/>
      <c r="T86" s="2">
        <f>ROUND(SUM(T82:T85)/4,0)</f>
        <v>3746</v>
      </c>
      <c r="U86" s="2">
        <f>ROUND(SUM(U82:U85)/4,0)</f>
        <v>542</v>
      </c>
      <c r="V86" s="2">
        <f t="shared" ref="V86:AB86" si="163">ROUND(SUM(V82:V85)/4,0)</f>
        <v>1546</v>
      </c>
      <c r="W86" s="2">
        <f t="shared" si="163"/>
        <v>393</v>
      </c>
      <c r="X86" s="2">
        <f t="shared" si="163"/>
        <v>4466</v>
      </c>
      <c r="Y86" s="2">
        <f t="shared" si="163"/>
        <v>975</v>
      </c>
      <c r="Z86" s="2">
        <f t="shared" si="163"/>
        <v>1463</v>
      </c>
      <c r="AA86" s="2">
        <f t="shared" si="163"/>
        <v>970</v>
      </c>
      <c r="AB86" s="2">
        <f t="shared" si="163"/>
        <v>3401</v>
      </c>
      <c r="AC86" s="2">
        <f t="shared" ref="AC86" si="164">SUM(AC82:AC85)/4</f>
        <v>0.74707327078014307</v>
      </c>
      <c r="AD86" s="2">
        <f t="shared" ref="AD86:AE86" si="165">SUM(AD82:AD85)/4</f>
        <v>0.76553511074818648</v>
      </c>
      <c r="AE86" s="2">
        <f t="shared" si="165"/>
        <v>0.75618507210576336</v>
      </c>
      <c r="AF86" s="2">
        <f>AF85</f>
        <v>5833</v>
      </c>
      <c r="AG86" s="2">
        <f t="shared" ref="AG86:AI86" si="166">SUM(AG82:AG85)/4</f>
        <v>0.66873395427210913</v>
      </c>
      <c r="AH86" s="2">
        <f t="shared" si="166"/>
        <v>0.64215286566255225</v>
      </c>
      <c r="AI86" s="2">
        <f t="shared" si="166"/>
        <v>0.65516582766854947</v>
      </c>
      <c r="AJ86" s="2">
        <f>AJ85</f>
        <v>5834</v>
      </c>
      <c r="AK86" s="2">
        <f t="shared" ref="AK86:AM86" si="167">SUM(AK82:AK85)/4</f>
        <v>0.57861321160260237</v>
      </c>
      <c r="AL86" s="2">
        <f t="shared" si="167"/>
        <v>5833.5</v>
      </c>
      <c r="AM86" s="2">
        <f t="shared" si="167"/>
        <v>0.57434164297596801</v>
      </c>
      <c r="AN86" s="2">
        <f>AN85</f>
        <v>0.58546202640150868</v>
      </c>
      <c r="AO86" s="2">
        <f t="shared" ref="AO86:AR86" si="168">SUM(AO82:AO85)/4</f>
        <v>0.66355243537104003</v>
      </c>
      <c r="AP86" s="2">
        <f t="shared" si="168"/>
        <v>0.66338295600940667</v>
      </c>
      <c r="AQ86" s="2">
        <f t="shared" si="168"/>
        <v>0.66355222257374502</v>
      </c>
      <c r="AR86" s="2">
        <f t="shared" si="168"/>
        <v>0.66332137045897177</v>
      </c>
      <c r="AS86" s="2">
        <f>AS85</f>
        <v>17500</v>
      </c>
      <c r="AT86" s="2">
        <f t="shared" ref="AT86:AV86" si="169">SUM(AT82:AT85)/4</f>
        <v>0.66338292055412085</v>
      </c>
      <c r="AU86" s="2">
        <f t="shared" si="169"/>
        <v>0.66355243537104003</v>
      </c>
      <c r="AV86" s="2">
        <f t="shared" si="169"/>
        <v>0.66332146223659816</v>
      </c>
      <c r="AW86" s="2">
        <f>AW85</f>
        <v>17500</v>
      </c>
    </row>
    <row r="87" spans="1:49" x14ac:dyDescent="0.25">
      <c r="A87">
        <v>1</v>
      </c>
      <c r="B87" s="1" t="s">
        <v>114</v>
      </c>
      <c r="C87" t="s">
        <v>211</v>
      </c>
      <c r="D87" s="1" t="s">
        <v>28</v>
      </c>
      <c r="E87">
        <v>1709.1241002082825</v>
      </c>
      <c r="F87">
        <v>70440</v>
      </c>
      <c r="G87">
        <v>52830</v>
      </c>
      <c r="H87">
        <v>17610</v>
      </c>
      <c r="I87">
        <v>0.72856331629755822</v>
      </c>
      <c r="J87">
        <v>0.68014732250380305</v>
      </c>
      <c r="K87">
        <v>0.72856331629755822</v>
      </c>
      <c r="L87">
        <v>0</v>
      </c>
      <c r="M87">
        <v>0.67912150590459852</v>
      </c>
      <c r="N87">
        <v>0.72856331629755822</v>
      </c>
      <c r="O87">
        <v>0</v>
      </c>
      <c r="P87">
        <v>0.67960224136428027</v>
      </c>
      <c r="Q87">
        <v>0.72856331629755833</v>
      </c>
      <c r="R87">
        <v>0</v>
      </c>
      <c r="S87" s="1" t="s">
        <v>115</v>
      </c>
      <c r="T87" s="1">
        <v>2686</v>
      </c>
      <c r="U87" s="1">
        <v>508</v>
      </c>
      <c r="V87" s="1">
        <v>665</v>
      </c>
      <c r="W87" s="1">
        <v>498</v>
      </c>
      <c r="X87" s="1">
        <v>8150</v>
      </c>
      <c r="Y87" s="1">
        <v>1258</v>
      </c>
      <c r="Z87" s="1">
        <v>609</v>
      </c>
      <c r="AA87" s="1">
        <v>1242</v>
      </c>
      <c r="AB87" s="1">
        <v>1994</v>
      </c>
      <c r="AC87">
        <v>0.8232323232323232</v>
      </c>
      <c r="AD87">
        <v>0.82273369674944474</v>
      </c>
      <c r="AE87">
        <v>0.82298293446430382</v>
      </c>
      <c r="AF87">
        <v>9906</v>
      </c>
      <c r="AG87">
        <v>0.70814658581597678</v>
      </c>
      <c r="AH87">
        <v>0.69603524229074887</v>
      </c>
      <c r="AI87">
        <v>0.70203868269733394</v>
      </c>
      <c r="AJ87">
        <v>3859</v>
      </c>
      <c r="AK87">
        <v>0.51378510693120327</v>
      </c>
      <c r="AL87">
        <v>3845</v>
      </c>
      <c r="AM87">
        <v>0.50906305846310951</v>
      </c>
      <c r="AN87">
        <v>0.51859557867360206</v>
      </c>
      <c r="AO87">
        <v>0.72856331629755822</v>
      </c>
      <c r="AP87">
        <v>0.68014732250380305</v>
      </c>
      <c r="AQ87">
        <v>0.67912150590459852</v>
      </c>
      <c r="AR87">
        <v>0.67960224136428027</v>
      </c>
      <c r="AS87">
        <v>17610</v>
      </c>
      <c r="AT87">
        <v>0.72941649792128926</v>
      </c>
      <c r="AU87">
        <v>0.72856331629755822</v>
      </c>
      <c r="AV87">
        <v>0.7289687655583692</v>
      </c>
      <c r="AW87">
        <v>17610</v>
      </c>
    </row>
    <row r="88" spans="1:49" x14ac:dyDescent="0.25">
      <c r="A88">
        <v>2</v>
      </c>
      <c r="B88" s="1" t="s">
        <v>114</v>
      </c>
      <c r="C88" t="s">
        <v>211</v>
      </c>
      <c r="D88" s="1" t="s">
        <v>28</v>
      </c>
      <c r="E88">
        <v>1711.2849955558777</v>
      </c>
      <c r="F88">
        <v>70440</v>
      </c>
      <c r="G88">
        <v>52830</v>
      </c>
      <c r="H88">
        <v>17610</v>
      </c>
      <c r="I88">
        <v>0.73401476433844404</v>
      </c>
      <c r="J88">
        <v>0.68534741403511923</v>
      </c>
      <c r="K88">
        <v>0.73401476433844404</v>
      </c>
      <c r="L88">
        <v>0</v>
      </c>
      <c r="M88">
        <v>0.67780621042526212</v>
      </c>
      <c r="N88">
        <v>0.73401476433844404</v>
      </c>
      <c r="O88">
        <v>0</v>
      </c>
      <c r="P88">
        <v>0.68137523857364013</v>
      </c>
      <c r="Q88">
        <v>0.73401476433844404</v>
      </c>
      <c r="R88">
        <v>0</v>
      </c>
      <c r="S88" s="1" t="s">
        <v>116</v>
      </c>
      <c r="T88" s="1">
        <v>2635</v>
      </c>
      <c r="U88" s="1">
        <v>550</v>
      </c>
      <c r="V88" s="1">
        <v>674</v>
      </c>
      <c r="W88" s="1">
        <v>418</v>
      </c>
      <c r="X88" s="1">
        <v>8332</v>
      </c>
      <c r="Y88" s="1">
        <v>1156</v>
      </c>
      <c r="Z88" s="1">
        <v>615</v>
      </c>
      <c r="AA88" s="1">
        <v>1271</v>
      </c>
      <c r="AB88" s="1">
        <v>1959</v>
      </c>
      <c r="AC88">
        <v>0.82064414458780655</v>
      </c>
      <c r="AD88">
        <v>0.84110640016151828</v>
      </c>
      <c r="AE88">
        <v>0.83074928959569261</v>
      </c>
      <c r="AF88">
        <v>9906</v>
      </c>
      <c r="AG88">
        <v>0.71837513631406757</v>
      </c>
      <c r="AH88">
        <v>0.68281938325991187</v>
      </c>
      <c r="AI88">
        <v>0.70014614056064828</v>
      </c>
      <c r="AJ88">
        <v>3859</v>
      </c>
      <c r="AK88">
        <v>0.5132302855645795</v>
      </c>
      <c r="AL88">
        <v>3845</v>
      </c>
      <c r="AM88">
        <v>0.51702296120348379</v>
      </c>
      <c r="AN88">
        <v>0.50949284785435633</v>
      </c>
      <c r="AO88">
        <v>0.73401476433844404</v>
      </c>
      <c r="AP88">
        <v>0.68534741403511923</v>
      </c>
      <c r="AQ88">
        <v>0.67780621042526212</v>
      </c>
      <c r="AR88">
        <v>0.68137523857364013</v>
      </c>
      <c r="AS88">
        <v>17610</v>
      </c>
      <c r="AT88">
        <v>0.73194002459683094</v>
      </c>
      <c r="AU88">
        <v>0.73401476433844404</v>
      </c>
      <c r="AV88">
        <v>0.73280163924782982</v>
      </c>
      <c r="AW88">
        <v>17610</v>
      </c>
    </row>
    <row r="89" spans="1:49" x14ac:dyDescent="0.25">
      <c r="A89">
        <v>3</v>
      </c>
      <c r="B89" s="1" t="s">
        <v>114</v>
      </c>
      <c r="C89" t="s">
        <v>211</v>
      </c>
      <c r="D89" s="1" t="s">
        <v>28</v>
      </c>
      <c r="E89">
        <v>1710.5899183750153</v>
      </c>
      <c r="F89">
        <v>70440</v>
      </c>
      <c r="G89">
        <v>52830</v>
      </c>
      <c r="H89">
        <v>17610</v>
      </c>
      <c r="I89">
        <v>0.7305508233957978</v>
      </c>
      <c r="J89">
        <v>0.68232855630358669</v>
      </c>
      <c r="K89">
        <v>0.7305508233957978</v>
      </c>
      <c r="L89">
        <v>0</v>
      </c>
      <c r="M89">
        <v>0.6717004053063379</v>
      </c>
      <c r="N89">
        <v>0.7305508233957978</v>
      </c>
      <c r="O89">
        <v>0</v>
      </c>
      <c r="P89">
        <v>0.67654805302862175</v>
      </c>
      <c r="Q89">
        <v>0.7305508233957978</v>
      </c>
      <c r="R89">
        <v>0</v>
      </c>
      <c r="S89" s="1" t="s">
        <v>117</v>
      </c>
      <c r="T89" s="1">
        <v>2536</v>
      </c>
      <c r="U89" s="1">
        <v>595</v>
      </c>
      <c r="V89" s="1">
        <v>728</v>
      </c>
      <c r="W89" s="1">
        <v>423</v>
      </c>
      <c r="X89" s="1">
        <v>8348</v>
      </c>
      <c r="Y89" s="1">
        <v>1135</v>
      </c>
      <c r="Z89" s="1">
        <v>590</v>
      </c>
      <c r="AA89" s="1">
        <v>1274</v>
      </c>
      <c r="AB89" s="1">
        <v>1981</v>
      </c>
      <c r="AC89">
        <v>0.81706958989918765</v>
      </c>
      <c r="AD89">
        <v>0.84272158287906318</v>
      </c>
      <c r="AE89">
        <v>0.82969736122844506</v>
      </c>
      <c r="AF89">
        <v>9906</v>
      </c>
      <c r="AG89">
        <v>0.71456748379825308</v>
      </c>
      <c r="AH89">
        <v>0.65716506867064006</v>
      </c>
      <c r="AI89">
        <v>0.68466522678185759</v>
      </c>
      <c r="AJ89">
        <v>3859</v>
      </c>
      <c r="AK89">
        <v>0.51528157107556261</v>
      </c>
      <c r="AL89">
        <v>3845</v>
      </c>
      <c r="AM89">
        <v>0.51534859521331944</v>
      </c>
      <c r="AN89">
        <v>0.51521456436931079</v>
      </c>
      <c r="AO89">
        <v>0.7305508233957978</v>
      </c>
      <c r="AP89">
        <v>0.68232855630358669</v>
      </c>
      <c r="AQ89">
        <v>0.6717004053063379</v>
      </c>
      <c r="AR89">
        <v>0.67654805302862175</v>
      </c>
      <c r="AS89">
        <v>17610</v>
      </c>
      <c r="AT89">
        <v>0.72872928030176176</v>
      </c>
      <c r="AU89">
        <v>0.7305508233957978</v>
      </c>
      <c r="AV89">
        <v>0.72926534987312341</v>
      </c>
      <c r="AW89">
        <v>17610</v>
      </c>
    </row>
    <row r="90" spans="1:49" x14ac:dyDescent="0.25">
      <c r="A90">
        <v>4</v>
      </c>
      <c r="B90" s="1" t="s">
        <v>114</v>
      </c>
      <c r="C90" t="s">
        <v>211</v>
      </c>
      <c r="D90" s="1" t="s">
        <v>28</v>
      </c>
      <c r="E90">
        <v>1710.0006716251373</v>
      </c>
      <c r="F90">
        <v>70440</v>
      </c>
      <c r="G90">
        <v>52830</v>
      </c>
      <c r="H90">
        <v>17610</v>
      </c>
      <c r="I90">
        <v>0.73049403747870523</v>
      </c>
      <c r="J90">
        <v>0.68093604398852958</v>
      </c>
      <c r="K90">
        <v>0.73049403747870523</v>
      </c>
      <c r="L90">
        <v>0</v>
      </c>
      <c r="M90">
        <v>0.67512914915867039</v>
      </c>
      <c r="N90">
        <v>0.73049403747870523</v>
      </c>
      <c r="O90">
        <v>0</v>
      </c>
      <c r="P90">
        <v>0.67789679164456473</v>
      </c>
      <c r="Q90">
        <v>0.73049403747870523</v>
      </c>
      <c r="R90">
        <v>0</v>
      </c>
      <c r="S90" s="1" t="s">
        <v>118</v>
      </c>
      <c r="T90" s="1">
        <v>2606</v>
      </c>
      <c r="U90" s="1">
        <v>558</v>
      </c>
      <c r="V90" s="1">
        <v>695</v>
      </c>
      <c r="W90" s="1">
        <v>464</v>
      </c>
      <c r="X90" s="1">
        <v>8281</v>
      </c>
      <c r="Y90" s="1">
        <v>1160</v>
      </c>
      <c r="Z90" s="1">
        <v>622</v>
      </c>
      <c r="AA90" s="1">
        <v>1247</v>
      </c>
      <c r="AB90" s="1">
        <v>1977</v>
      </c>
      <c r="AC90">
        <v>0.82103906404917704</v>
      </c>
      <c r="AD90">
        <v>0.83604240282685516</v>
      </c>
      <c r="AE90">
        <v>0.82847281276574447</v>
      </c>
      <c r="AF90">
        <v>9905</v>
      </c>
      <c r="AG90">
        <v>0.7058504875406284</v>
      </c>
      <c r="AH90">
        <v>0.67530448302669088</v>
      </c>
      <c r="AI90">
        <v>0.69023970335054952</v>
      </c>
      <c r="AJ90">
        <v>3859</v>
      </c>
      <c r="AK90">
        <v>0.51497785881740044</v>
      </c>
      <c r="AL90">
        <v>3846</v>
      </c>
      <c r="AM90">
        <v>0.51591858037578286</v>
      </c>
      <c r="AN90">
        <v>0.51404056162246492</v>
      </c>
      <c r="AO90">
        <v>0.73049403747870523</v>
      </c>
      <c r="AP90">
        <v>0.68093604398852958</v>
      </c>
      <c r="AQ90">
        <v>0.67512914915867039</v>
      </c>
      <c r="AR90">
        <v>0.67789679164456473</v>
      </c>
      <c r="AS90">
        <v>17610</v>
      </c>
      <c r="AT90">
        <v>0.72915910397226824</v>
      </c>
      <c r="AU90">
        <v>0.73049403747870523</v>
      </c>
      <c r="AV90">
        <v>0.72971397334958499</v>
      </c>
      <c r="AW90">
        <v>17610</v>
      </c>
    </row>
    <row r="91" spans="1:49" s="3" customFormat="1" x14ac:dyDescent="0.25">
      <c r="A91" s="2" t="s">
        <v>234</v>
      </c>
      <c r="B91" s="2" t="str">
        <f>B90</f>
        <v>RE04</v>
      </c>
      <c r="C91" s="2" t="str">
        <f>C90</f>
        <v>filmstarts</v>
      </c>
      <c r="D91" s="2" t="str">
        <f>D90</f>
        <v>Ternary</v>
      </c>
      <c r="E91" s="2">
        <f>SUM(E87:E90)</f>
        <v>6840.9996857643127</v>
      </c>
      <c r="F91" s="2">
        <f>F90</f>
        <v>70440</v>
      </c>
      <c r="G91" s="2">
        <f t="shared" ref="G91:H91" si="170">G90</f>
        <v>52830</v>
      </c>
      <c r="H91" s="2">
        <f t="shared" si="170"/>
        <v>17610</v>
      </c>
      <c r="I91" s="2">
        <f>SUM(I87:I90)/4</f>
        <v>0.73090573537762638</v>
      </c>
      <c r="J91" s="2">
        <f t="shared" ref="J91:L91" si="171">SUM(J87:J90)/4</f>
        <v>0.68218983420775969</v>
      </c>
      <c r="K91" s="2">
        <f t="shared" si="171"/>
        <v>0.73090573537762638</v>
      </c>
      <c r="L91" s="2">
        <f t="shared" si="171"/>
        <v>0</v>
      </c>
      <c r="M91" s="2">
        <f t="shared" ref="M91:R91" si="172">SUM(M87:M90)/4</f>
        <v>0.67593931769871718</v>
      </c>
      <c r="N91" s="2">
        <f t="shared" si="172"/>
        <v>0.73090573537762638</v>
      </c>
      <c r="O91" s="2">
        <f t="shared" si="172"/>
        <v>0</v>
      </c>
      <c r="P91" s="2">
        <f t="shared" si="172"/>
        <v>0.67885558115277667</v>
      </c>
      <c r="Q91" s="2">
        <f t="shared" si="172"/>
        <v>0.73090573537762638</v>
      </c>
      <c r="R91" s="2">
        <f t="shared" si="172"/>
        <v>0</v>
      </c>
      <c r="S91" s="2"/>
      <c r="T91" s="2">
        <f>ROUND(SUM(T87:T90)/4,0)</f>
        <v>2616</v>
      </c>
      <c r="U91" s="2">
        <f>ROUND(SUM(U87:U90)/4,0)</f>
        <v>553</v>
      </c>
      <c r="V91" s="2">
        <f t="shared" ref="V91:AB91" si="173">ROUND(SUM(V87:V90)/4,0)</f>
        <v>691</v>
      </c>
      <c r="W91" s="2">
        <f t="shared" si="173"/>
        <v>451</v>
      </c>
      <c r="X91" s="2">
        <f t="shared" si="173"/>
        <v>8278</v>
      </c>
      <c r="Y91" s="2">
        <f t="shared" si="173"/>
        <v>1177</v>
      </c>
      <c r="Z91" s="2">
        <f t="shared" si="173"/>
        <v>609</v>
      </c>
      <c r="AA91" s="2">
        <f t="shared" si="173"/>
        <v>1259</v>
      </c>
      <c r="AB91" s="2">
        <f t="shared" si="173"/>
        <v>1978</v>
      </c>
      <c r="AC91" s="2">
        <f t="shared" ref="AC91" si="174">SUM(AC87:AC90)/4</f>
        <v>0.82049628044212364</v>
      </c>
      <c r="AD91" s="2">
        <f t="shared" ref="AD91:AE91" si="175">SUM(AD87:AD90)/4</f>
        <v>0.83565102065422026</v>
      </c>
      <c r="AE91" s="2">
        <f t="shared" si="175"/>
        <v>0.8279755995135466</v>
      </c>
      <c r="AF91" s="2">
        <f>AF90</f>
        <v>9905</v>
      </c>
      <c r="AG91" s="2">
        <f t="shared" ref="AG91:AI91" si="176">SUM(AG87:AG90)/4</f>
        <v>0.71173492336723143</v>
      </c>
      <c r="AH91" s="2">
        <f t="shared" si="176"/>
        <v>0.67783104431199781</v>
      </c>
      <c r="AI91" s="2">
        <f t="shared" si="176"/>
        <v>0.69427243834759733</v>
      </c>
      <c r="AJ91" s="2">
        <f>AJ90</f>
        <v>3859</v>
      </c>
      <c r="AK91" s="2">
        <f t="shared" ref="AK91:AM91" si="177">SUM(AK87:AK90)/4</f>
        <v>0.5143187055971864</v>
      </c>
      <c r="AL91" s="2">
        <f t="shared" si="177"/>
        <v>3845.25</v>
      </c>
      <c r="AM91" s="2">
        <f t="shared" si="177"/>
        <v>0.5143382988139239</v>
      </c>
      <c r="AN91" s="2">
        <f>AN90</f>
        <v>0.51404056162246492</v>
      </c>
      <c r="AO91" s="2">
        <f t="shared" ref="AO91:AR91" si="178">SUM(AO87:AO90)/4</f>
        <v>0.73090573537762638</v>
      </c>
      <c r="AP91" s="2">
        <f t="shared" si="178"/>
        <v>0.68218983420775969</v>
      </c>
      <c r="AQ91" s="2">
        <f t="shared" si="178"/>
        <v>0.67593931769871718</v>
      </c>
      <c r="AR91" s="2">
        <f t="shared" si="178"/>
        <v>0.67885558115277667</v>
      </c>
      <c r="AS91" s="2">
        <f>AS90</f>
        <v>17610</v>
      </c>
      <c r="AT91" s="2">
        <f t="shared" ref="AT91:AV91" si="179">SUM(AT87:AT90)/4</f>
        <v>0.72981122669803755</v>
      </c>
      <c r="AU91" s="2">
        <f t="shared" si="179"/>
        <v>0.73090573537762638</v>
      </c>
      <c r="AV91" s="2">
        <f t="shared" si="179"/>
        <v>0.7301874320072268</v>
      </c>
      <c r="AW91" s="2">
        <f>AW90</f>
        <v>17610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C32-6F72-487D-8451-168A04A771E3}">
  <dimension ref="A1:AW19"/>
  <sheetViews>
    <sheetView topLeftCell="R1" workbookViewId="0">
      <selection activeCell="Z2" sqref="Z2:AB19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3.28515625" customWidth="1"/>
    <col min="21" max="21" width="12.85546875" customWidth="1"/>
    <col min="22" max="22" width="13.42578125" customWidth="1"/>
    <col min="23" max="23" width="12.85546875" customWidth="1"/>
    <col min="24" max="24" width="12.42578125" customWidth="1"/>
    <col min="25" max="25" width="13" customWidth="1"/>
    <col min="26" max="26" width="13.85546875" customWidth="1"/>
    <col min="27" max="27" width="13" customWidth="1"/>
    <col min="28" max="28" width="13.5703125" customWidth="1"/>
    <col min="29" max="29" width="14.85546875" customWidth="1"/>
    <col min="30" max="30" width="11.5703125" customWidth="1"/>
    <col min="31" max="31" width="13.85546875" customWidth="1"/>
    <col min="32" max="32" width="13.5703125" customWidth="1"/>
    <col min="33" max="33" width="15.28515625" customWidth="1"/>
    <col min="34" max="34" width="12" customWidth="1"/>
    <col min="35" max="35" width="14.28515625" customWidth="1"/>
    <col min="36" max="36" width="14" customWidth="1"/>
    <col min="37" max="37" width="14.42578125" customWidth="1"/>
    <col min="38" max="38" width="14.140625" customWidth="1"/>
    <col min="39" max="39" width="15.42578125" customWidth="1"/>
    <col min="40" max="40" width="12.140625" customWidth="1"/>
    <col min="41" max="41" width="18.42578125" customWidth="1"/>
    <col min="42" max="42" width="20.5703125" customWidth="1"/>
    <col min="43" max="43" width="17.28515625" customWidth="1"/>
    <col min="44" max="44" width="19.5703125" customWidth="1"/>
    <col min="45" max="45" width="19.28515625" customWidth="1"/>
    <col min="46" max="46" width="23.5703125" customWidth="1"/>
    <col min="47" max="47" width="20.28515625" customWidth="1"/>
    <col min="48" max="48" width="22.5703125" customWidth="1"/>
    <col min="49" max="49" width="22.28515625" customWidth="1"/>
  </cols>
  <sheetData>
    <row r="1" spans="1:4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249</v>
      </c>
      <c r="U1" s="4" t="s">
        <v>250</v>
      </c>
      <c r="V1" s="4" t="s">
        <v>251</v>
      </c>
      <c r="W1" s="4" t="s">
        <v>252</v>
      </c>
      <c r="X1" s="4" t="s">
        <v>253</v>
      </c>
      <c r="Y1" s="4" t="s">
        <v>254</v>
      </c>
      <c r="Z1" s="4" t="s">
        <v>255</v>
      </c>
      <c r="AA1" s="4" t="s">
        <v>256</v>
      </c>
      <c r="AB1" s="4" t="s">
        <v>257</v>
      </c>
      <c r="AC1" s="4" t="s">
        <v>226</v>
      </c>
      <c r="AD1" s="4" t="s">
        <v>227</v>
      </c>
      <c r="AE1" s="4" t="s">
        <v>228</v>
      </c>
      <c r="AF1" s="4" t="s">
        <v>229</v>
      </c>
      <c r="AG1" s="4" t="s">
        <v>230</v>
      </c>
      <c r="AH1" s="4" t="s">
        <v>231</v>
      </c>
      <c r="AI1" s="4" t="s">
        <v>232</v>
      </c>
      <c r="AJ1" s="4" t="s">
        <v>233</v>
      </c>
      <c r="AK1" s="4" t="s">
        <v>258</v>
      </c>
      <c r="AL1" s="4" t="s">
        <v>259</v>
      </c>
      <c r="AM1" s="4" t="s">
        <v>260</v>
      </c>
      <c r="AN1" s="4" t="s">
        <v>261</v>
      </c>
      <c r="AO1" s="4" t="s">
        <v>19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25</v>
      </c>
      <c r="AV1" s="4" t="s">
        <v>26</v>
      </c>
      <c r="AW1" s="4" t="s">
        <v>27</v>
      </c>
    </row>
    <row r="2" spans="1:49" s="4" customFormat="1" x14ac:dyDescent="0.25">
      <c r="A2" s="4" t="s">
        <v>234</v>
      </c>
      <c r="B2" s="4" t="s">
        <v>29</v>
      </c>
      <c r="C2" s="4" t="s">
        <v>119</v>
      </c>
      <c r="D2" s="4" t="s">
        <v>28</v>
      </c>
      <c r="E2" s="4">
        <v>37.164217472076416</v>
      </c>
      <c r="F2" s="4">
        <v>270</v>
      </c>
      <c r="G2" s="4">
        <v>203</v>
      </c>
      <c r="H2" s="4">
        <v>67</v>
      </c>
      <c r="I2" s="4">
        <v>0.40364354697102722</v>
      </c>
      <c r="J2" s="4">
        <v>0.23501085756817122</v>
      </c>
      <c r="K2" s="4">
        <v>0.40364354697102722</v>
      </c>
      <c r="L2" s="4">
        <v>0</v>
      </c>
      <c r="M2" s="4">
        <v>0.30824195673424282</v>
      </c>
      <c r="N2" s="4">
        <v>0.40364354697102722</v>
      </c>
      <c r="O2" s="4">
        <v>0</v>
      </c>
      <c r="P2" s="4">
        <v>0.25267173446156854</v>
      </c>
      <c r="Q2" s="4">
        <v>0.40364354697102722</v>
      </c>
      <c r="R2" s="4">
        <v>0</v>
      </c>
      <c r="T2" s="4">
        <v>4</v>
      </c>
      <c r="U2" s="4">
        <v>1</v>
      </c>
      <c r="V2" s="4">
        <v>18</v>
      </c>
      <c r="W2" s="4">
        <v>4</v>
      </c>
      <c r="X2" s="4">
        <v>0</v>
      </c>
      <c r="Y2" s="4">
        <v>11</v>
      </c>
      <c r="Z2" s="4">
        <v>6</v>
      </c>
      <c r="AA2" s="4">
        <v>2</v>
      </c>
      <c r="AB2" s="4">
        <v>24</v>
      </c>
      <c r="AC2" s="4">
        <v>0</v>
      </c>
      <c r="AD2" s="4">
        <v>0</v>
      </c>
      <c r="AE2" s="4">
        <v>0</v>
      </c>
      <c r="AF2" s="4">
        <v>14</v>
      </c>
      <c r="AG2" s="4">
        <v>0.24978070175438594</v>
      </c>
      <c r="AH2" s="4">
        <v>0.158596837944664</v>
      </c>
      <c r="AI2" s="4">
        <v>0.18858381213053949</v>
      </c>
      <c r="AJ2" s="4">
        <v>22</v>
      </c>
      <c r="AK2" s="4">
        <v>0.5694313912541662</v>
      </c>
      <c r="AL2" s="4">
        <v>31</v>
      </c>
      <c r="AM2" s="4">
        <v>0.45525187095012776</v>
      </c>
      <c r="AN2" s="4">
        <v>0.77419354838709675</v>
      </c>
      <c r="AO2" s="4">
        <v>0.40364354697102722</v>
      </c>
      <c r="AP2" s="4">
        <v>0.23501085756817122</v>
      </c>
      <c r="AQ2" s="4">
        <v>0.30824195673424282</v>
      </c>
      <c r="AR2" s="4">
        <v>0.25267173446156854</v>
      </c>
      <c r="AS2" s="4">
        <v>67</v>
      </c>
      <c r="AT2" s="4">
        <v>0.29114200794642375</v>
      </c>
      <c r="AU2" s="4">
        <v>0.40364354697102722</v>
      </c>
      <c r="AV2" s="4">
        <v>0.32325612868492859</v>
      </c>
      <c r="AW2" s="4">
        <v>67</v>
      </c>
    </row>
    <row r="3" spans="1:49" s="4" customFormat="1" x14ac:dyDescent="0.25">
      <c r="A3" s="4" t="s">
        <v>234</v>
      </c>
      <c r="B3" s="4" t="s">
        <v>34</v>
      </c>
      <c r="C3" s="4" t="s">
        <v>125</v>
      </c>
      <c r="D3" s="4" t="s">
        <v>28</v>
      </c>
      <c r="E3" s="4">
        <v>76.649972200393677</v>
      </c>
      <c r="F3" s="4">
        <v>704</v>
      </c>
      <c r="G3" s="4">
        <v>528</v>
      </c>
      <c r="H3" s="4">
        <v>176</v>
      </c>
      <c r="I3" s="4">
        <v>0.58806818181818188</v>
      </c>
      <c r="J3" s="4">
        <v>0.55474650883803389</v>
      </c>
      <c r="K3" s="4">
        <v>0.58806818181818188</v>
      </c>
      <c r="L3" s="4">
        <v>0</v>
      </c>
      <c r="M3" s="4">
        <v>0.5520546984572231</v>
      </c>
      <c r="N3" s="4">
        <v>0.58806818181818188</v>
      </c>
      <c r="O3" s="4">
        <v>0</v>
      </c>
      <c r="P3" s="4">
        <v>0.54982808719303733</v>
      </c>
      <c r="Q3" s="4">
        <v>0.58806818181818188</v>
      </c>
      <c r="R3" s="4">
        <v>0</v>
      </c>
      <c r="T3" s="4">
        <v>66</v>
      </c>
      <c r="U3" s="4">
        <v>17</v>
      </c>
      <c r="V3" s="4">
        <v>9</v>
      </c>
      <c r="W3" s="4">
        <v>26</v>
      </c>
      <c r="X3" s="4">
        <v>18</v>
      </c>
      <c r="Y3" s="4">
        <v>6</v>
      </c>
      <c r="Z3" s="4">
        <v>9</v>
      </c>
      <c r="AA3" s="4">
        <v>5</v>
      </c>
      <c r="AB3" s="4">
        <v>19</v>
      </c>
      <c r="AC3" s="4">
        <v>0.4484307359307359</v>
      </c>
      <c r="AD3" s="4">
        <v>0.35666666666666669</v>
      </c>
      <c r="AE3" s="4">
        <v>0.39602203182374535</v>
      </c>
      <c r="AF3" s="4">
        <v>51</v>
      </c>
      <c r="AG3" s="4">
        <v>0.65418435107267836</v>
      </c>
      <c r="AH3" s="4">
        <v>0.71616409537166903</v>
      </c>
      <c r="AI3" s="4">
        <v>0.68317767520584716</v>
      </c>
      <c r="AJ3" s="4">
        <v>92</v>
      </c>
      <c r="AK3" s="4">
        <v>0.57028455454951943</v>
      </c>
      <c r="AL3" s="4">
        <v>33</v>
      </c>
      <c r="AM3" s="4">
        <v>0.5616244395106873</v>
      </c>
      <c r="AN3" s="4">
        <v>0.51515151515151514</v>
      </c>
      <c r="AO3" s="4">
        <v>0.58806818181818188</v>
      </c>
      <c r="AP3" s="4">
        <v>0.55474650883803389</v>
      </c>
      <c r="AQ3" s="4">
        <v>0.5520546984572231</v>
      </c>
      <c r="AR3" s="4">
        <v>0.54982808719303733</v>
      </c>
      <c r="AS3" s="4">
        <v>176</v>
      </c>
      <c r="AT3" s="4">
        <v>0.57777135106115662</v>
      </c>
      <c r="AU3" s="4">
        <v>0.58806818181818188</v>
      </c>
      <c r="AV3" s="4">
        <v>0.57958587007592099</v>
      </c>
      <c r="AW3" s="4">
        <v>176</v>
      </c>
    </row>
    <row r="4" spans="1:49" s="4" customFormat="1" x14ac:dyDescent="0.25">
      <c r="A4" s="4" t="s">
        <v>234</v>
      </c>
      <c r="B4" s="4" t="s">
        <v>39</v>
      </c>
      <c r="C4" s="4" t="s">
        <v>136</v>
      </c>
      <c r="D4" s="4" t="s">
        <v>28</v>
      </c>
      <c r="E4" s="4">
        <v>35.830644607543945</v>
      </c>
      <c r="F4" s="4">
        <v>270</v>
      </c>
      <c r="G4" s="4">
        <v>203</v>
      </c>
      <c r="H4" s="4">
        <v>67</v>
      </c>
      <c r="I4" s="4">
        <v>0.5852172958735733</v>
      </c>
      <c r="J4" s="4">
        <v>0.61355568072639688</v>
      </c>
      <c r="K4" s="4">
        <v>0.5852172958735733</v>
      </c>
      <c r="L4" s="4">
        <v>0</v>
      </c>
      <c r="M4" s="4">
        <v>0.57435232547125126</v>
      </c>
      <c r="N4" s="4">
        <v>0.5852172958735733</v>
      </c>
      <c r="O4" s="4">
        <v>0</v>
      </c>
      <c r="P4" s="4">
        <v>0.56094454501194591</v>
      </c>
      <c r="Q4" s="4">
        <v>0.5852172958735733</v>
      </c>
      <c r="R4" s="4">
        <v>0</v>
      </c>
      <c r="T4" s="4">
        <v>20</v>
      </c>
      <c r="U4" s="4">
        <v>4</v>
      </c>
      <c r="V4" s="4">
        <v>4</v>
      </c>
      <c r="W4" s="4">
        <v>5</v>
      </c>
      <c r="X4" s="4">
        <v>10</v>
      </c>
      <c r="Y4" s="4">
        <v>2</v>
      </c>
      <c r="Z4" s="4">
        <v>9</v>
      </c>
      <c r="AA4" s="4">
        <v>4</v>
      </c>
      <c r="AB4" s="4">
        <v>10</v>
      </c>
      <c r="AC4" s="4">
        <v>0.60885740165631463</v>
      </c>
      <c r="AD4" s="4">
        <v>0.56454248366013082</v>
      </c>
      <c r="AE4" s="4">
        <v>0.56334365325077396</v>
      </c>
      <c r="AF4" s="4">
        <v>17</v>
      </c>
      <c r="AG4" s="4">
        <v>0.58976715686274517</v>
      </c>
      <c r="AH4" s="4">
        <v>0.72916666666666674</v>
      </c>
      <c r="AI4" s="4">
        <v>0.6431010928961749</v>
      </c>
      <c r="AJ4" s="4">
        <v>27</v>
      </c>
      <c r="AK4" s="4">
        <v>0.47638888888888886</v>
      </c>
      <c r="AL4" s="4">
        <v>22.75</v>
      </c>
      <c r="AM4" s="4">
        <v>0.64204248366013073</v>
      </c>
      <c r="AN4" s="4">
        <v>0.60869565217391308</v>
      </c>
      <c r="AO4" s="4">
        <v>0.5852172958735733</v>
      </c>
      <c r="AP4" s="4">
        <v>0.61355568072639688</v>
      </c>
      <c r="AQ4" s="4">
        <v>0.57435232547125126</v>
      </c>
      <c r="AR4" s="4">
        <v>0.56094454501194591</v>
      </c>
      <c r="AS4" s="4">
        <v>67</v>
      </c>
      <c r="AT4" s="4">
        <v>0.61287200555983612</v>
      </c>
      <c r="AU4" s="4">
        <v>0.5852172958735733</v>
      </c>
      <c r="AV4" s="4">
        <v>0.56656695554298375</v>
      </c>
      <c r="AW4" s="4">
        <v>67</v>
      </c>
    </row>
    <row r="5" spans="1:49" s="4" customFormat="1" x14ac:dyDescent="0.25">
      <c r="A5" s="4" t="s">
        <v>234</v>
      </c>
      <c r="B5" s="4" t="s">
        <v>44</v>
      </c>
      <c r="C5" s="4" t="s">
        <v>141</v>
      </c>
      <c r="D5" s="4" t="s">
        <v>28</v>
      </c>
      <c r="E5" s="4">
        <v>2570.0415983200073</v>
      </c>
      <c r="F5" s="4">
        <v>26686</v>
      </c>
      <c r="G5" s="4">
        <v>20015</v>
      </c>
      <c r="H5" s="4">
        <v>6671</v>
      </c>
      <c r="I5" s="4">
        <v>0.72790970491482698</v>
      </c>
      <c r="J5" s="4">
        <v>0.61629797686202414</v>
      </c>
      <c r="K5" s="4">
        <v>0.72790970491482698</v>
      </c>
      <c r="L5" s="4">
        <v>0</v>
      </c>
      <c r="M5" s="4">
        <v>0.58085279491244912</v>
      </c>
      <c r="N5" s="4">
        <v>0.72790970491482698</v>
      </c>
      <c r="O5" s="4">
        <v>0</v>
      </c>
      <c r="P5" s="4">
        <v>0.59607011807129373</v>
      </c>
      <c r="Q5" s="4">
        <v>0.72790970491482698</v>
      </c>
      <c r="R5" s="4">
        <v>0</v>
      </c>
      <c r="T5" s="4">
        <v>925</v>
      </c>
      <c r="U5" s="4">
        <v>30</v>
      </c>
      <c r="V5" s="4">
        <v>768</v>
      </c>
      <c r="W5" s="4">
        <v>43</v>
      </c>
      <c r="X5" s="4">
        <v>145</v>
      </c>
      <c r="Y5" s="4">
        <v>197</v>
      </c>
      <c r="Z5" s="4">
        <v>652</v>
      </c>
      <c r="AA5" s="4">
        <v>127</v>
      </c>
      <c r="AB5" s="4">
        <v>3787</v>
      </c>
      <c r="AC5" s="4">
        <v>0.48075949676559432</v>
      </c>
      <c r="AD5" s="4">
        <v>0.37607041396103896</v>
      </c>
      <c r="AE5" s="4">
        <v>0.4219029546739963</v>
      </c>
      <c r="AF5" s="4">
        <v>384</v>
      </c>
      <c r="AG5" s="4">
        <v>0.57099126821118695</v>
      </c>
      <c r="AH5" s="4">
        <v>0.53695072011316114</v>
      </c>
      <c r="AI5" s="4">
        <v>0.55331670980458336</v>
      </c>
      <c r="AJ5" s="4">
        <v>1722</v>
      </c>
      <c r="AK5" s="4">
        <v>0.81299068973530164</v>
      </c>
      <c r="AL5" s="4">
        <v>4565.5</v>
      </c>
      <c r="AM5" s="4">
        <v>0.79714316560929122</v>
      </c>
      <c r="AN5" s="4">
        <v>0.82935377875136906</v>
      </c>
      <c r="AO5" s="4">
        <v>0.72790970491482698</v>
      </c>
      <c r="AP5" s="4">
        <v>0.61629797686202414</v>
      </c>
      <c r="AQ5" s="4">
        <v>0.58085279491244912</v>
      </c>
      <c r="AR5" s="4">
        <v>0.59607011807129373</v>
      </c>
      <c r="AS5" s="4">
        <v>6671</v>
      </c>
      <c r="AT5" s="4">
        <v>0.72055629379642361</v>
      </c>
      <c r="AU5" s="4">
        <v>0.72790970491482698</v>
      </c>
      <c r="AV5" s="4">
        <v>0.72344983785271921</v>
      </c>
      <c r="AW5" s="4">
        <v>6671</v>
      </c>
    </row>
    <row r="6" spans="1:49" s="4" customFormat="1" x14ac:dyDescent="0.25">
      <c r="A6" s="4" t="s">
        <v>234</v>
      </c>
      <c r="B6" s="4" t="s">
        <v>49</v>
      </c>
      <c r="C6" s="4" t="s">
        <v>146</v>
      </c>
      <c r="D6" s="4" t="s">
        <v>28</v>
      </c>
      <c r="E6" s="4">
        <v>146.80822706222534</v>
      </c>
      <c r="F6" s="4">
        <v>1426</v>
      </c>
      <c r="G6" s="4">
        <v>1070</v>
      </c>
      <c r="H6" s="4">
        <v>356</v>
      </c>
      <c r="I6" s="4">
        <v>0.6073061246970699</v>
      </c>
      <c r="J6" s="4">
        <v>0.59935050326716122</v>
      </c>
      <c r="K6" s="4">
        <v>0.6073061246970699</v>
      </c>
      <c r="L6" s="4">
        <v>0</v>
      </c>
      <c r="M6" s="4">
        <v>0.59845473155210671</v>
      </c>
      <c r="N6" s="4">
        <v>0.6073061246970699</v>
      </c>
      <c r="O6" s="4">
        <v>0</v>
      </c>
      <c r="P6" s="4">
        <v>0.59813153408077546</v>
      </c>
      <c r="Q6" s="4">
        <v>0.6073061246970699</v>
      </c>
      <c r="R6" s="4">
        <v>0</v>
      </c>
      <c r="T6" s="4">
        <v>74</v>
      </c>
      <c r="U6" s="4">
        <v>15</v>
      </c>
      <c r="V6" s="4">
        <v>30</v>
      </c>
      <c r="W6" s="4">
        <v>12</v>
      </c>
      <c r="X6" s="4">
        <v>45</v>
      </c>
      <c r="Y6" s="4">
        <v>26</v>
      </c>
      <c r="Z6" s="4">
        <v>34</v>
      </c>
      <c r="AA6" s="4">
        <v>24</v>
      </c>
      <c r="AB6" s="4">
        <v>97</v>
      </c>
      <c r="AC6" s="4">
        <v>0.54451778552845342</v>
      </c>
      <c r="AD6" s="4">
        <v>0.5405192197360873</v>
      </c>
      <c r="AE6" s="4">
        <v>0.54102468267916748</v>
      </c>
      <c r="AF6" s="4">
        <v>83</v>
      </c>
      <c r="AG6" s="4">
        <v>0.61788371084300064</v>
      </c>
      <c r="AH6" s="4">
        <v>0.62532046716991885</v>
      </c>
      <c r="AI6" s="4">
        <v>0.6214804981445724</v>
      </c>
      <c r="AJ6" s="4">
        <v>119</v>
      </c>
      <c r="AK6" s="4">
        <v>0.63188942141858651</v>
      </c>
      <c r="AL6" s="4">
        <v>154.5</v>
      </c>
      <c r="AM6" s="4">
        <v>0.63565001343002958</v>
      </c>
      <c r="AN6" s="4">
        <v>0.60389610389610393</v>
      </c>
      <c r="AO6" s="4">
        <v>0.6073061246970699</v>
      </c>
      <c r="AP6" s="4">
        <v>0.59935050326716122</v>
      </c>
      <c r="AQ6" s="4">
        <v>0.59845473155210671</v>
      </c>
      <c r="AR6" s="4">
        <v>0.59813153408077546</v>
      </c>
      <c r="AS6" s="4">
        <v>356</v>
      </c>
      <c r="AT6" s="4">
        <v>0.60843320831927561</v>
      </c>
      <c r="AU6" s="4">
        <v>0.6073061246970699</v>
      </c>
      <c r="AV6" s="4">
        <v>0.60717861576603993</v>
      </c>
      <c r="AW6" s="4">
        <v>356</v>
      </c>
    </row>
    <row r="7" spans="1:49" s="4" customFormat="1" x14ac:dyDescent="0.25">
      <c r="A7" s="4" t="s">
        <v>234</v>
      </c>
      <c r="B7" s="4" t="s">
        <v>54</v>
      </c>
      <c r="C7" s="4" t="s">
        <v>151</v>
      </c>
      <c r="D7" s="4" t="s">
        <v>28</v>
      </c>
      <c r="E7" s="4">
        <v>233.40891551971436</v>
      </c>
      <c r="F7" s="4">
        <v>2334</v>
      </c>
      <c r="G7" s="4">
        <v>1751</v>
      </c>
      <c r="H7" s="4">
        <v>583</v>
      </c>
      <c r="I7" s="4">
        <v>0.69109280645691873</v>
      </c>
      <c r="J7" s="4">
        <v>0.62783204853283014</v>
      </c>
      <c r="K7" s="4">
        <v>0.69109280645691873</v>
      </c>
      <c r="L7" s="4">
        <v>0</v>
      </c>
      <c r="M7" s="4">
        <v>0.58829499102495475</v>
      </c>
      <c r="N7" s="4">
        <v>0.69109280645691873</v>
      </c>
      <c r="O7" s="4">
        <v>0</v>
      </c>
      <c r="P7" s="4">
        <v>0.60339500093320164</v>
      </c>
      <c r="Q7" s="4">
        <v>0.69109280645691873</v>
      </c>
      <c r="R7" s="4">
        <v>0</v>
      </c>
      <c r="T7" s="4">
        <v>55</v>
      </c>
      <c r="U7" s="4">
        <v>6</v>
      </c>
      <c r="V7" s="4">
        <v>61</v>
      </c>
      <c r="W7" s="4">
        <v>6</v>
      </c>
      <c r="X7" s="4">
        <v>46</v>
      </c>
      <c r="Y7" s="4">
        <v>41</v>
      </c>
      <c r="Z7" s="4">
        <v>40</v>
      </c>
      <c r="AA7" s="4">
        <v>27</v>
      </c>
      <c r="AB7" s="4">
        <v>303</v>
      </c>
      <c r="AC7" s="4">
        <v>0.58460893354523857</v>
      </c>
      <c r="AD7" s="4">
        <v>0.49193548387096775</v>
      </c>
      <c r="AE7" s="4">
        <v>0.53379296564526479</v>
      </c>
      <c r="AF7" s="4">
        <v>93</v>
      </c>
      <c r="AG7" s="4">
        <v>0.55029511051233493</v>
      </c>
      <c r="AH7" s="4">
        <v>0.45371562118954067</v>
      </c>
      <c r="AI7" s="4">
        <v>0.49426909245406764</v>
      </c>
      <c r="AJ7" s="4">
        <v>121</v>
      </c>
      <c r="AK7" s="4">
        <v>0.78212294470027244</v>
      </c>
      <c r="AL7" s="4">
        <v>369.25</v>
      </c>
      <c r="AM7" s="4">
        <v>0.74859210154091693</v>
      </c>
      <c r="AN7" s="4">
        <v>0.85636856368563685</v>
      </c>
      <c r="AO7" s="4">
        <v>0.69109280645691873</v>
      </c>
      <c r="AP7" s="4">
        <v>0.62783204853283014</v>
      </c>
      <c r="AQ7" s="4">
        <v>0.58829499102495475</v>
      </c>
      <c r="AR7" s="4">
        <v>0.60339500093320164</v>
      </c>
      <c r="AS7" s="4">
        <v>583</v>
      </c>
      <c r="AT7" s="4">
        <v>0.68124948852998357</v>
      </c>
      <c r="AU7" s="4">
        <v>0.69109280645691873</v>
      </c>
      <c r="AV7" s="4">
        <v>0.68271691725996098</v>
      </c>
      <c r="AW7" s="4">
        <v>583</v>
      </c>
    </row>
    <row r="8" spans="1:49" s="4" customFormat="1" x14ac:dyDescent="0.25">
      <c r="A8" s="4" t="s">
        <v>234</v>
      </c>
      <c r="B8" s="4" t="s">
        <v>59</v>
      </c>
      <c r="C8" s="4" t="s">
        <v>156</v>
      </c>
      <c r="D8" s="4" t="s">
        <v>28</v>
      </c>
      <c r="E8" s="4">
        <v>91.140548467636108</v>
      </c>
      <c r="F8" s="4">
        <v>851</v>
      </c>
      <c r="G8" s="4">
        <v>639</v>
      </c>
      <c r="H8" s="4">
        <v>212</v>
      </c>
      <c r="I8" s="4">
        <v>0.8907343431659136</v>
      </c>
      <c r="J8" s="4">
        <v>0.63371220138384921</v>
      </c>
      <c r="K8" s="4">
        <v>0.8907343431659136</v>
      </c>
      <c r="L8" s="4">
        <v>0</v>
      </c>
      <c r="M8" s="4">
        <v>0.54713385111867086</v>
      </c>
      <c r="N8" s="4">
        <v>0.8907343431659136</v>
      </c>
      <c r="O8" s="4">
        <v>0</v>
      </c>
      <c r="P8" s="4">
        <v>0.5459964459478942</v>
      </c>
      <c r="Q8" s="4">
        <v>0.8907343431659136</v>
      </c>
      <c r="R8" s="4">
        <v>0</v>
      </c>
      <c r="T8" s="4">
        <v>1</v>
      </c>
      <c r="U8" s="4">
        <v>1</v>
      </c>
      <c r="V8" s="4">
        <v>8</v>
      </c>
      <c r="W8" s="4">
        <v>0</v>
      </c>
      <c r="X8" s="4">
        <v>11</v>
      </c>
      <c r="Y8" s="4">
        <v>7</v>
      </c>
      <c r="Z8" s="4">
        <v>1</v>
      </c>
      <c r="AA8" s="4">
        <v>7</v>
      </c>
      <c r="AB8" s="4">
        <v>178</v>
      </c>
      <c r="AC8" s="4">
        <v>0.6002199792960663</v>
      </c>
      <c r="AD8" s="4">
        <v>0.63316993464052285</v>
      </c>
      <c r="AE8" s="4">
        <v>0.6091621542401382</v>
      </c>
      <c r="AF8" s="4">
        <v>17</v>
      </c>
      <c r="AG8" s="4">
        <v>0.375</v>
      </c>
      <c r="AH8" s="4">
        <v>0.05</v>
      </c>
      <c r="AI8" s="4">
        <v>8.7121212121212099E-2</v>
      </c>
      <c r="AJ8" s="4">
        <v>10</v>
      </c>
      <c r="AK8" s="4">
        <v>0.94170597148233215</v>
      </c>
      <c r="AL8" s="4">
        <v>185.5</v>
      </c>
      <c r="AM8" s="4">
        <v>0.9259166248554811</v>
      </c>
      <c r="AN8" s="4">
        <v>0.97837837837837838</v>
      </c>
      <c r="AO8" s="4">
        <v>0.8907343431659136</v>
      </c>
      <c r="AP8" s="4">
        <v>0.63371220138384921</v>
      </c>
      <c r="AQ8" s="4">
        <v>0.54713385111867086</v>
      </c>
      <c r="AR8" s="4">
        <v>0.5459964459478942</v>
      </c>
      <c r="AS8" s="4">
        <v>212</v>
      </c>
      <c r="AT8" s="4">
        <v>0.87492969883716387</v>
      </c>
      <c r="AU8" s="4">
        <v>0.8907343431659136</v>
      </c>
      <c r="AV8" s="4">
        <v>0.87597404663779077</v>
      </c>
      <c r="AW8" s="4">
        <v>212</v>
      </c>
    </row>
    <row r="9" spans="1:49" s="4" customFormat="1" x14ac:dyDescent="0.25">
      <c r="A9" s="4" t="s">
        <v>234</v>
      </c>
      <c r="B9" s="4" t="s">
        <v>64</v>
      </c>
      <c r="C9" s="4" t="s">
        <v>161</v>
      </c>
      <c r="D9" s="4" t="s">
        <v>28</v>
      </c>
      <c r="E9" s="4">
        <v>340.10641145706177</v>
      </c>
      <c r="F9" s="4">
        <v>3439</v>
      </c>
      <c r="G9" s="4">
        <v>2580</v>
      </c>
      <c r="H9" s="4">
        <v>859</v>
      </c>
      <c r="I9" s="4">
        <v>0.5917423586106072</v>
      </c>
      <c r="J9" s="4">
        <v>0.4047128675908202</v>
      </c>
      <c r="K9" s="4">
        <v>0.5917423586106072</v>
      </c>
      <c r="L9" s="4">
        <v>0</v>
      </c>
      <c r="M9" s="4">
        <v>0.40586832071742229</v>
      </c>
      <c r="N9" s="4">
        <v>0.5917423586106072</v>
      </c>
      <c r="O9" s="4">
        <v>0</v>
      </c>
      <c r="P9" s="4">
        <v>0.40437365902164857</v>
      </c>
      <c r="Q9" s="4">
        <v>0.5917423586106072</v>
      </c>
      <c r="R9" s="4">
        <v>0</v>
      </c>
      <c r="T9" s="4">
        <v>229</v>
      </c>
      <c r="U9" s="4">
        <v>1</v>
      </c>
      <c r="V9" s="4">
        <v>172</v>
      </c>
      <c r="W9" s="4">
        <v>5</v>
      </c>
      <c r="X9" s="4">
        <v>0</v>
      </c>
      <c r="Y9" s="4">
        <v>6</v>
      </c>
      <c r="Z9" s="4">
        <v>166</v>
      </c>
      <c r="AA9" s="4">
        <v>2</v>
      </c>
      <c r="AB9" s="4">
        <v>280</v>
      </c>
      <c r="AC9" s="4">
        <v>2.7777777777777776E-2</v>
      </c>
      <c r="AD9" s="4">
        <v>2.2727272727272724E-2</v>
      </c>
      <c r="AE9" s="4">
        <v>2.4999999999999974E-2</v>
      </c>
      <c r="AF9" s="4">
        <v>10</v>
      </c>
      <c r="AG9" s="4">
        <v>0.57424779675248028</v>
      </c>
      <c r="AH9" s="4">
        <v>0.56915236783662737</v>
      </c>
      <c r="AI9" s="4">
        <v>0.57018886413172276</v>
      </c>
      <c r="AJ9" s="4">
        <v>401</v>
      </c>
      <c r="AK9" s="4">
        <v>0.61793211293322292</v>
      </c>
      <c r="AL9" s="4">
        <v>447.5</v>
      </c>
      <c r="AM9" s="4">
        <v>0.61211302824220282</v>
      </c>
      <c r="AN9" s="4">
        <v>0.6026785714285714</v>
      </c>
      <c r="AO9" s="4">
        <v>0.5917423586106072</v>
      </c>
      <c r="AP9" s="4">
        <v>0.4047128675908202</v>
      </c>
      <c r="AQ9" s="4">
        <v>0.40586832071742229</v>
      </c>
      <c r="AR9" s="4">
        <v>0.40437365902164857</v>
      </c>
      <c r="AS9" s="4">
        <v>859</v>
      </c>
      <c r="AT9" s="4">
        <v>0.58714016313695905</v>
      </c>
      <c r="AU9" s="4">
        <v>0.5917423586106072</v>
      </c>
      <c r="AV9" s="4">
        <v>0.58821867550716356</v>
      </c>
      <c r="AW9" s="4">
        <v>859</v>
      </c>
    </row>
    <row r="10" spans="1:49" s="4" customFormat="1" x14ac:dyDescent="0.25">
      <c r="A10" s="4" t="s">
        <v>234</v>
      </c>
      <c r="B10" s="4" t="s">
        <v>69</v>
      </c>
      <c r="C10" s="4" t="s">
        <v>166</v>
      </c>
      <c r="D10" s="4" t="s">
        <v>28</v>
      </c>
      <c r="E10" s="4">
        <v>67.033365964889526</v>
      </c>
      <c r="F10" s="4">
        <v>590</v>
      </c>
      <c r="G10" s="4">
        <v>443</v>
      </c>
      <c r="H10" s="4">
        <v>147</v>
      </c>
      <c r="I10" s="4">
        <v>0.88821474535760259</v>
      </c>
      <c r="J10" s="4">
        <v>0.58067416384731385</v>
      </c>
      <c r="K10" s="4">
        <v>0.88821474535760259</v>
      </c>
      <c r="L10" s="4">
        <v>0</v>
      </c>
      <c r="M10" s="4">
        <v>0.56139006262037761</v>
      </c>
      <c r="N10" s="4">
        <v>0.88821474535760259</v>
      </c>
      <c r="O10" s="4">
        <v>0</v>
      </c>
      <c r="P10" s="4">
        <v>0.55354968610933653</v>
      </c>
      <c r="Q10" s="4">
        <v>0.88821474535760259</v>
      </c>
      <c r="R10" s="4">
        <v>0</v>
      </c>
      <c r="T10" s="4">
        <v>8</v>
      </c>
      <c r="U10" s="4">
        <v>4</v>
      </c>
      <c r="V10" s="4">
        <v>1</v>
      </c>
      <c r="W10" s="4">
        <v>3</v>
      </c>
      <c r="X10" s="4">
        <v>122</v>
      </c>
      <c r="Y10" s="4">
        <v>1</v>
      </c>
      <c r="Z10" s="4">
        <v>3</v>
      </c>
      <c r="AA10" s="4">
        <v>6</v>
      </c>
      <c r="AB10" s="4">
        <v>1</v>
      </c>
      <c r="AC10" s="4">
        <v>0.93006361708306706</v>
      </c>
      <c r="AD10" s="4">
        <v>0.96648856392950866</v>
      </c>
      <c r="AE10" s="4">
        <v>0.94744039879582043</v>
      </c>
      <c r="AF10" s="4">
        <v>126</v>
      </c>
      <c r="AG10" s="4">
        <v>0.62445887445887438</v>
      </c>
      <c r="AH10" s="4">
        <v>0.65865384615384615</v>
      </c>
      <c r="AI10" s="4">
        <v>0.62474712107065056</v>
      </c>
      <c r="AJ10" s="4">
        <v>13</v>
      </c>
      <c r="AK10" s="4">
        <v>8.8461538461538453E-2</v>
      </c>
      <c r="AL10" s="4">
        <v>8.5</v>
      </c>
      <c r="AM10" s="4">
        <v>0.1875</v>
      </c>
      <c r="AN10" s="4">
        <v>0.125</v>
      </c>
      <c r="AO10" s="4">
        <v>0.88821474535760259</v>
      </c>
      <c r="AP10" s="4">
        <v>0.58067416384731385</v>
      </c>
      <c r="AQ10" s="4">
        <v>0.56139006262037761</v>
      </c>
      <c r="AR10" s="4">
        <v>0.55354968610933653</v>
      </c>
      <c r="AS10" s="4">
        <v>147</v>
      </c>
      <c r="AT10" s="4">
        <v>0.86149482070558969</v>
      </c>
      <c r="AU10" s="4">
        <v>0.88821474535760259</v>
      </c>
      <c r="AV10" s="4">
        <v>0.87082892113086419</v>
      </c>
      <c r="AW10" s="4">
        <v>147</v>
      </c>
    </row>
    <row r="11" spans="1:49" s="4" customFormat="1" x14ac:dyDescent="0.25">
      <c r="A11" s="4" t="s">
        <v>234</v>
      </c>
      <c r="B11" s="4" t="s">
        <v>74</v>
      </c>
      <c r="C11" s="4" t="s">
        <v>171</v>
      </c>
      <c r="D11" s="4" t="s">
        <v>28</v>
      </c>
      <c r="E11" s="4">
        <v>172.12880086898804</v>
      </c>
      <c r="F11" s="4">
        <v>1685</v>
      </c>
      <c r="G11" s="4">
        <v>1264</v>
      </c>
      <c r="H11" s="4">
        <v>421</v>
      </c>
      <c r="I11" s="4">
        <v>0.65339521113124921</v>
      </c>
      <c r="J11" s="4">
        <v>0.60379838344428616</v>
      </c>
      <c r="K11" s="4">
        <v>0.65339521113124921</v>
      </c>
      <c r="L11" s="4">
        <v>0</v>
      </c>
      <c r="M11" s="4">
        <v>0.59627925085335987</v>
      </c>
      <c r="N11" s="4">
        <v>0.65339521113124921</v>
      </c>
      <c r="O11" s="4">
        <v>0</v>
      </c>
      <c r="P11" s="4">
        <v>0.59609779672012597</v>
      </c>
      <c r="Q11" s="4">
        <v>0.65339521113124921</v>
      </c>
      <c r="R11" s="4">
        <v>0</v>
      </c>
      <c r="T11" s="4">
        <v>27</v>
      </c>
      <c r="U11" s="4">
        <v>28</v>
      </c>
      <c r="V11" s="4">
        <v>18</v>
      </c>
      <c r="W11" s="4">
        <v>18</v>
      </c>
      <c r="X11" s="4">
        <v>137</v>
      </c>
      <c r="Y11" s="4">
        <v>25</v>
      </c>
      <c r="Z11" s="4">
        <v>22</v>
      </c>
      <c r="AA11" s="4">
        <v>36</v>
      </c>
      <c r="AB11" s="4">
        <v>112</v>
      </c>
      <c r="AC11" s="4">
        <v>0.68329439345471765</v>
      </c>
      <c r="AD11" s="4">
        <v>0.76319056486654258</v>
      </c>
      <c r="AE11" s="4">
        <v>0.72025006234032474</v>
      </c>
      <c r="AF11" s="4">
        <v>180</v>
      </c>
      <c r="AG11" s="4">
        <v>0.39990963855421685</v>
      </c>
      <c r="AH11" s="4">
        <v>0.36534436834094364</v>
      </c>
      <c r="AI11" s="4">
        <v>0.37715564137851526</v>
      </c>
      <c r="AJ11" s="4">
        <v>72</v>
      </c>
      <c r="AK11" s="4">
        <v>0.69088768644153775</v>
      </c>
      <c r="AL11" s="4">
        <v>169.25</v>
      </c>
      <c r="AM11" s="4">
        <v>0.72819111832392391</v>
      </c>
      <c r="AN11" s="4">
        <v>0.65680473372781067</v>
      </c>
      <c r="AO11" s="4">
        <v>0.65339521113124921</v>
      </c>
      <c r="AP11" s="4">
        <v>0.60379838344428616</v>
      </c>
      <c r="AQ11" s="4">
        <v>0.59627925085335987</v>
      </c>
      <c r="AR11" s="4">
        <v>0.59609779672012597</v>
      </c>
      <c r="AS11" s="4">
        <v>421</v>
      </c>
      <c r="AT11" s="4">
        <v>0.65264445828015027</v>
      </c>
      <c r="AU11" s="4">
        <v>0.65339521113124921</v>
      </c>
      <c r="AV11" s="4">
        <v>0.64945175426748414</v>
      </c>
      <c r="AW11" s="4">
        <v>421</v>
      </c>
    </row>
    <row r="12" spans="1:49" s="4" customFormat="1" x14ac:dyDescent="0.25">
      <c r="A12" s="4" t="s">
        <v>234</v>
      </c>
      <c r="B12" s="4" t="s">
        <v>79</v>
      </c>
      <c r="C12" s="4" t="s">
        <v>176</v>
      </c>
      <c r="D12" s="4" t="s">
        <v>28</v>
      </c>
      <c r="E12" s="4">
        <v>723.43992447853088</v>
      </c>
      <c r="F12" s="4">
        <v>7476</v>
      </c>
      <c r="G12" s="4">
        <v>5607</v>
      </c>
      <c r="H12" s="4">
        <v>1869</v>
      </c>
      <c r="I12" s="4">
        <v>0.69662921348314599</v>
      </c>
      <c r="J12" s="4">
        <v>0.61118565421231397</v>
      </c>
      <c r="K12" s="4">
        <v>0.69662921348314599</v>
      </c>
      <c r="L12" s="4">
        <v>0</v>
      </c>
      <c r="M12" s="4">
        <v>0.58604885003419904</v>
      </c>
      <c r="N12" s="4">
        <v>0.69662921348314599</v>
      </c>
      <c r="O12" s="4">
        <v>0</v>
      </c>
      <c r="P12" s="4">
        <v>0.59651557859807991</v>
      </c>
      <c r="Q12" s="4">
        <v>0.69662921348314599</v>
      </c>
      <c r="R12" s="4">
        <v>0</v>
      </c>
      <c r="T12" s="4">
        <v>109</v>
      </c>
      <c r="U12" s="4">
        <v>45</v>
      </c>
      <c r="V12" s="4">
        <v>128</v>
      </c>
      <c r="W12" s="4">
        <v>42</v>
      </c>
      <c r="X12" s="4">
        <v>233</v>
      </c>
      <c r="Y12" s="4">
        <v>155</v>
      </c>
      <c r="Z12" s="4">
        <v>83</v>
      </c>
      <c r="AA12" s="4">
        <v>114</v>
      </c>
      <c r="AB12" s="4">
        <v>960</v>
      </c>
      <c r="AC12" s="4">
        <v>0.59362764299165016</v>
      </c>
      <c r="AD12" s="4">
        <v>0.54163820675448582</v>
      </c>
      <c r="AE12" s="4">
        <v>0.56636467715224359</v>
      </c>
      <c r="AF12" s="4">
        <v>429</v>
      </c>
      <c r="AG12" s="4">
        <v>0.46770130215131028</v>
      </c>
      <c r="AH12" s="4">
        <v>0.386737839260206</v>
      </c>
      <c r="AI12" s="4">
        <v>0.42322287828136029</v>
      </c>
      <c r="AJ12" s="4">
        <v>283</v>
      </c>
      <c r="AK12" s="4">
        <v>0.79995918036063585</v>
      </c>
      <c r="AL12" s="4">
        <v>1157.25</v>
      </c>
      <c r="AM12" s="4">
        <v>0.77222801749398129</v>
      </c>
      <c r="AN12" s="4">
        <v>0.83405358686257558</v>
      </c>
      <c r="AO12" s="4">
        <v>0.69662921348314599</v>
      </c>
      <c r="AP12" s="4">
        <v>0.61118565421231397</v>
      </c>
      <c r="AQ12" s="4">
        <v>0.58604885003419904</v>
      </c>
      <c r="AR12" s="4">
        <v>0.59651557859807991</v>
      </c>
      <c r="AS12" s="4">
        <v>1869</v>
      </c>
      <c r="AT12" s="4">
        <v>0.68518120247241532</v>
      </c>
      <c r="AU12" s="4">
        <v>0.69662921348314599</v>
      </c>
      <c r="AV12" s="4">
        <v>0.68936568693639944</v>
      </c>
      <c r="AW12" s="4">
        <v>1869</v>
      </c>
    </row>
    <row r="13" spans="1:49" s="4" customFormat="1" x14ac:dyDescent="0.25">
      <c r="A13" s="4" t="s">
        <v>234</v>
      </c>
      <c r="B13" s="4" t="s">
        <v>84</v>
      </c>
      <c r="C13" s="4" t="s">
        <v>181</v>
      </c>
      <c r="D13" s="4" t="s">
        <v>28</v>
      </c>
      <c r="E13" s="4">
        <v>705.40467953681946</v>
      </c>
      <c r="F13" s="4">
        <v>7294</v>
      </c>
      <c r="G13" s="4">
        <v>5471</v>
      </c>
      <c r="H13" s="4">
        <v>1823</v>
      </c>
      <c r="I13" s="4">
        <v>0.61584838828420474</v>
      </c>
      <c r="J13" s="4">
        <v>0.5881022868604564</v>
      </c>
      <c r="K13" s="4">
        <v>0.61584838828420474</v>
      </c>
      <c r="L13" s="4">
        <v>0</v>
      </c>
      <c r="M13" s="4">
        <v>0.58280474317578601</v>
      </c>
      <c r="N13" s="4">
        <v>0.61584838828420474</v>
      </c>
      <c r="O13" s="4">
        <v>0</v>
      </c>
      <c r="P13" s="4">
        <v>0.58451647224179626</v>
      </c>
      <c r="Q13" s="4">
        <v>0.61584838828420474</v>
      </c>
      <c r="R13" s="4">
        <v>0</v>
      </c>
      <c r="T13" s="4">
        <v>168</v>
      </c>
      <c r="U13" s="4">
        <v>115</v>
      </c>
      <c r="V13" s="4">
        <v>94</v>
      </c>
      <c r="W13" s="4">
        <v>94</v>
      </c>
      <c r="X13" s="4">
        <v>593</v>
      </c>
      <c r="Y13" s="4">
        <v>151</v>
      </c>
      <c r="Z13" s="4">
        <v>87</v>
      </c>
      <c r="AA13" s="4">
        <v>160</v>
      </c>
      <c r="AB13" s="4">
        <v>362</v>
      </c>
      <c r="AC13" s="4">
        <v>0.68320576409913802</v>
      </c>
      <c r="AD13" s="4">
        <v>0.70766788422112159</v>
      </c>
      <c r="AE13" s="4">
        <v>0.69498082482107593</v>
      </c>
      <c r="AF13" s="4">
        <v>837</v>
      </c>
      <c r="AG13" s="4">
        <v>0.48325063683835201</v>
      </c>
      <c r="AH13" s="4">
        <v>0.44568649741063537</v>
      </c>
      <c r="AI13" s="4">
        <v>0.46316125857017648</v>
      </c>
      <c r="AJ13" s="4">
        <v>377</v>
      </c>
      <c r="AK13" s="4">
        <v>0.59540733333413665</v>
      </c>
      <c r="AL13" s="4">
        <v>608.75</v>
      </c>
      <c r="AM13" s="4">
        <v>0.59785045964387917</v>
      </c>
      <c r="AN13" s="4">
        <v>0.64532019704433496</v>
      </c>
      <c r="AO13" s="4">
        <v>0.61584838828420474</v>
      </c>
      <c r="AP13" s="4">
        <v>0.5881022868604564</v>
      </c>
      <c r="AQ13" s="4">
        <v>0.58280474317578601</v>
      </c>
      <c r="AR13" s="4">
        <v>0.58451647224179626</v>
      </c>
      <c r="AS13" s="4">
        <v>1823</v>
      </c>
      <c r="AT13" s="4">
        <v>0.61331724730546611</v>
      </c>
      <c r="AU13" s="4">
        <v>0.61584838828420474</v>
      </c>
      <c r="AV13" s="4">
        <v>0.61375298538354917</v>
      </c>
      <c r="AW13" s="4">
        <v>1823</v>
      </c>
    </row>
    <row r="14" spans="1:49" s="4" customFormat="1" x14ac:dyDescent="0.25">
      <c r="A14" s="4" t="s">
        <v>234</v>
      </c>
      <c r="B14" s="4" t="s">
        <v>89</v>
      </c>
      <c r="C14" s="4" t="s">
        <v>186</v>
      </c>
      <c r="D14" s="4" t="s">
        <v>28</v>
      </c>
      <c r="E14" s="4">
        <v>168.96292352676392</v>
      </c>
      <c r="F14" s="4">
        <v>1660</v>
      </c>
      <c r="G14" s="4">
        <v>1245</v>
      </c>
      <c r="H14" s="4">
        <v>415</v>
      </c>
      <c r="I14" s="4">
        <v>0.69759036144578324</v>
      </c>
      <c r="J14" s="4">
        <v>0.6092244424363854</v>
      </c>
      <c r="K14" s="4">
        <v>0.69759036144578324</v>
      </c>
      <c r="L14" s="4">
        <v>0</v>
      </c>
      <c r="M14" s="4">
        <v>0.59536950641393327</v>
      </c>
      <c r="N14" s="4">
        <v>0.69759036144578324</v>
      </c>
      <c r="O14" s="4">
        <v>0</v>
      </c>
      <c r="P14" s="4">
        <v>0.60062971836743595</v>
      </c>
      <c r="Q14" s="4">
        <v>0.69759036144578324</v>
      </c>
      <c r="R14" s="4">
        <v>0</v>
      </c>
      <c r="T14" s="4">
        <v>27</v>
      </c>
      <c r="U14" s="4">
        <v>9</v>
      </c>
      <c r="V14" s="4">
        <v>24</v>
      </c>
      <c r="W14" s="4">
        <v>8</v>
      </c>
      <c r="X14" s="4">
        <v>47</v>
      </c>
      <c r="Y14" s="4">
        <v>33</v>
      </c>
      <c r="Z14" s="4">
        <v>22</v>
      </c>
      <c r="AA14" s="4">
        <v>30</v>
      </c>
      <c r="AB14" s="4">
        <v>217</v>
      </c>
      <c r="AC14" s="4">
        <v>0.55310320418667125</v>
      </c>
      <c r="AD14" s="4">
        <v>0.53160919540229878</v>
      </c>
      <c r="AE14" s="4">
        <v>0.54057668983744245</v>
      </c>
      <c r="AF14" s="4">
        <v>87</v>
      </c>
      <c r="AG14" s="4">
        <v>0.4846832945726306</v>
      </c>
      <c r="AH14" s="4">
        <v>0.44745762711864412</v>
      </c>
      <c r="AI14" s="4">
        <v>0.46302232292092266</v>
      </c>
      <c r="AJ14" s="4">
        <v>60</v>
      </c>
      <c r="AK14" s="4">
        <v>0.79829014234394258</v>
      </c>
      <c r="AL14" s="4">
        <v>268.25</v>
      </c>
      <c r="AM14" s="4">
        <v>0.78988682854985437</v>
      </c>
      <c r="AN14" s="4">
        <v>0.82089552238805974</v>
      </c>
      <c r="AO14" s="4">
        <v>0.69759036144578324</v>
      </c>
      <c r="AP14" s="4">
        <v>0.6092244424363854</v>
      </c>
      <c r="AQ14" s="4">
        <v>0.59536950641393327</v>
      </c>
      <c r="AR14" s="4">
        <v>0.60062971836743595</v>
      </c>
      <c r="AS14" s="4">
        <v>415</v>
      </c>
      <c r="AT14" s="4">
        <v>0.69636105501704282</v>
      </c>
      <c r="AU14" s="4">
        <v>0.69759036144578324</v>
      </c>
      <c r="AV14" s="4">
        <v>0.69605067529668996</v>
      </c>
      <c r="AW14" s="4">
        <v>415</v>
      </c>
    </row>
    <row r="15" spans="1:49" s="4" customFormat="1" x14ac:dyDescent="0.25">
      <c r="A15" s="4" t="s">
        <v>234</v>
      </c>
      <c r="B15" s="4" t="s">
        <v>94</v>
      </c>
      <c r="C15" s="4" t="s">
        <v>191</v>
      </c>
      <c r="D15" s="4" t="s">
        <v>28</v>
      </c>
      <c r="E15" s="4">
        <v>6168.3194587230682</v>
      </c>
      <c r="F15" s="4">
        <v>64637</v>
      </c>
      <c r="G15" s="4">
        <v>48478</v>
      </c>
      <c r="H15" s="4">
        <v>16159</v>
      </c>
      <c r="I15" s="4">
        <v>0.63104731124916436</v>
      </c>
      <c r="J15" s="4">
        <v>0.57941501878003943</v>
      </c>
      <c r="K15" s="4">
        <v>0.63104731124916436</v>
      </c>
      <c r="L15" s="4">
        <v>0</v>
      </c>
      <c r="M15" s="4">
        <v>0.56160919755444816</v>
      </c>
      <c r="N15" s="4">
        <v>0.63104731124916436</v>
      </c>
      <c r="O15" s="4">
        <v>0</v>
      </c>
      <c r="P15" s="4">
        <v>0.56904262612634038</v>
      </c>
      <c r="Q15" s="4">
        <v>0.63104731124916436</v>
      </c>
      <c r="R15" s="4">
        <v>0</v>
      </c>
      <c r="T15" s="4">
        <v>1221</v>
      </c>
      <c r="U15" s="4">
        <v>388</v>
      </c>
      <c r="V15" s="4">
        <v>1314</v>
      </c>
      <c r="W15" s="4">
        <v>359</v>
      </c>
      <c r="X15" s="4">
        <v>2125</v>
      </c>
      <c r="Y15" s="4">
        <v>1641</v>
      </c>
      <c r="Z15" s="4">
        <v>929</v>
      </c>
      <c r="AA15" s="4">
        <v>1331</v>
      </c>
      <c r="AB15" s="4">
        <v>6851</v>
      </c>
      <c r="AC15" s="4">
        <v>0.55283881110242594</v>
      </c>
      <c r="AD15" s="4">
        <v>0.51515054568956653</v>
      </c>
      <c r="AE15" s="4">
        <v>0.53329921830377325</v>
      </c>
      <c r="AF15" s="4">
        <v>4126</v>
      </c>
      <c r="AG15" s="4">
        <v>0.48673330694374323</v>
      </c>
      <c r="AH15" s="4">
        <v>0.4176872958605109</v>
      </c>
      <c r="AI15" s="4">
        <v>0.44950408301815076</v>
      </c>
      <c r="AJ15" s="4">
        <v>2923</v>
      </c>
      <c r="AK15" s="4">
        <v>0.72432457705709707</v>
      </c>
      <c r="AL15" s="4">
        <v>9110.5</v>
      </c>
      <c r="AM15" s="4">
        <v>0.69867293829394916</v>
      </c>
      <c r="AN15" s="4">
        <v>0.76114160263446762</v>
      </c>
      <c r="AO15" s="4">
        <v>0.63104731124916436</v>
      </c>
      <c r="AP15" s="4">
        <v>0.57941501878003943</v>
      </c>
      <c r="AQ15" s="4">
        <v>0.56160919755444816</v>
      </c>
      <c r="AR15" s="4">
        <v>0.56904262612634038</v>
      </c>
      <c r="AS15" s="4">
        <v>16159</v>
      </c>
      <c r="AT15" s="4">
        <v>0.62310068686399822</v>
      </c>
      <c r="AU15" s="4">
        <v>0.63104731124916436</v>
      </c>
      <c r="AV15" s="4">
        <v>0.62583926800856671</v>
      </c>
      <c r="AW15" s="4">
        <v>16159</v>
      </c>
    </row>
    <row r="16" spans="1:49" s="4" customFormat="1" x14ac:dyDescent="0.25">
      <c r="A16" s="4" t="s">
        <v>234</v>
      </c>
      <c r="B16" s="4" t="s">
        <v>99</v>
      </c>
      <c r="C16" s="4" t="s">
        <v>196</v>
      </c>
      <c r="D16" s="4" t="s">
        <v>28</v>
      </c>
      <c r="E16" s="4">
        <v>29.279396533966064</v>
      </c>
      <c r="F16" s="4">
        <v>163</v>
      </c>
      <c r="G16" s="4">
        <v>123</v>
      </c>
      <c r="H16" s="4">
        <v>40</v>
      </c>
      <c r="I16" s="4">
        <v>0.71768292682926838</v>
      </c>
      <c r="J16" s="4">
        <v>0.45220944545398972</v>
      </c>
      <c r="K16" s="4">
        <v>0.71768292682926838</v>
      </c>
      <c r="L16" s="4">
        <v>0</v>
      </c>
      <c r="M16" s="4">
        <v>0.41328347578347574</v>
      </c>
      <c r="N16" s="4">
        <v>0.71768292682926838</v>
      </c>
      <c r="O16" s="4">
        <v>0</v>
      </c>
      <c r="P16" s="4">
        <v>0.39174024000281116</v>
      </c>
      <c r="Q16" s="4">
        <v>0.71768292682926838</v>
      </c>
      <c r="R16" s="4">
        <v>0</v>
      </c>
      <c r="T16" s="4">
        <v>26</v>
      </c>
      <c r="U16" s="4">
        <v>1</v>
      </c>
      <c r="V16" s="4">
        <v>0</v>
      </c>
      <c r="W16" s="4">
        <v>9</v>
      </c>
      <c r="X16" s="4">
        <v>3</v>
      </c>
      <c r="Y16" s="4">
        <v>0</v>
      </c>
      <c r="Z16" s="4">
        <v>2</v>
      </c>
      <c r="AA16" s="4">
        <v>0</v>
      </c>
      <c r="AB16" s="4">
        <v>0</v>
      </c>
      <c r="AC16" s="4">
        <v>0.64583333333333337</v>
      </c>
      <c r="AD16" s="4">
        <v>0.26762820512820512</v>
      </c>
      <c r="AE16" s="4">
        <v>0.35555555555555551</v>
      </c>
      <c r="AF16" s="4">
        <v>13</v>
      </c>
      <c r="AG16" s="4">
        <v>0.71079500302863585</v>
      </c>
      <c r="AH16" s="4">
        <v>0.97222222222222221</v>
      </c>
      <c r="AI16" s="4">
        <v>0.81966516445287796</v>
      </c>
      <c r="AJ16" s="4">
        <v>26</v>
      </c>
      <c r="AK16" s="4">
        <v>0</v>
      </c>
      <c r="AL16" s="4">
        <v>1.75</v>
      </c>
      <c r="AM16" s="4">
        <v>0</v>
      </c>
      <c r="AN16" s="4">
        <v>0</v>
      </c>
      <c r="AO16" s="4">
        <v>0.71768292682926838</v>
      </c>
      <c r="AP16" s="4">
        <v>0.45220944545398972</v>
      </c>
      <c r="AQ16" s="4">
        <v>0.41328347578347574</v>
      </c>
      <c r="AR16" s="4">
        <v>0.39174024000281116</v>
      </c>
      <c r="AS16" s="4">
        <v>40</v>
      </c>
      <c r="AT16" s="4">
        <v>0.66372796733464723</v>
      </c>
      <c r="AU16" s="4">
        <v>0.71768292682926838</v>
      </c>
      <c r="AV16" s="4">
        <v>0.64426501683482207</v>
      </c>
      <c r="AW16" s="4">
        <v>40</v>
      </c>
    </row>
    <row r="17" spans="1:49" s="4" customFormat="1" x14ac:dyDescent="0.25">
      <c r="A17" s="4" t="s">
        <v>234</v>
      </c>
      <c r="B17" s="4" t="s">
        <v>104</v>
      </c>
      <c r="C17" s="4" t="s">
        <v>201</v>
      </c>
      <c r="D17" s="4" t="s">
        <v>28</v>
      </c>
      <c r="E17" s="4">
        <v>58.484124183654785</v>
      </c>
      <c r="F17" s="4">
        <v>491</v>
      </c>
      <c r="G17" s="4">
        <v>369</v>
      </c>
      <c r="H17" s="4">
        <v>122</v>
      </c>
      <c r="I17" s="4">
        <v>0.68222710915633744</v>
      </c>
      <c r="J17" s="4">
        <v>0.44789053230829101</v>
      </c>
      <c r="K17" s="4">
        <v>0.68222710915633744</v>
      </c>
      <c r="L17" s="4">
        <v>0</v>
      </c>
      <c r="M17" s="4">
        <v>0.46444035137952805</v>
      </c>
      <c r="N17" s="4">
        <v>0.68222710915633744</v>
      </c>
      <c r="O17" s="4">
        <v>0</v>
      </c>
      <c r="P17" s="4">
        <v>0.45518733664398575</v>
      </c>
      <c r="Q17" s="4">
        <v>0.68222710915633744</v>
      </c>
      <c r="R17" s="4">
        <v>0</v>
      </c>
      <c r="T17" s="4">
        <v>29</v>
      </c>
      <c r="U17" s="4">
        <v>19</v>
      </c>
      <c r="V17" s="4">
        <v>0</v>
      </c>
      <c r="W17" s="4">
        <v>15</v>
      </c>
      <c r="X17" s="4">
        <v>55</v>
      </c>
      <c r="Y17" s="4">
        <v>0</v>
      </c>
      <c r="Z17" s="4">
        <v>3</v>
      </c>
      <c r="AA17" s="4">
        <v>3</v>
      </c>
      <c r="AB17" s="4">
        <v>0</v>
      </c>
      <c r="AC17" s="4">
        <v>0.71380588589492711</v>
      </c>
      <c r="AD17" s="4">
        <v>0.79114906832298137</v>
      </c>
      <c r="AE17" s="4">
        <v>0.75032576410846019</v>
      </c>
      <c r="AF17" s="4">
        <v>69</v>
      </c>
      <c r="AG17" s="4">
        <v>0.62986571102994615</v>
      </c>
      <c r="AH17" s="4">
        <v>0.60217198581560283</v>
      </c>
      <c r="AI17" s="4">
        <v>0.61523624582349701</v>
      </c>
      <c r="AJ17" s="4">
        <v>47</v>
      </c>
      <c r="AK17" s="4">
        <v>0</v>
      </c>
      <c r="AL17" s="4">
        <v>5.5</v>
      </c>
      <c r="AM17" s="4">
        <v>0</v>
      </c>
      <c r="AN17" s="4">
        <v>0</v>
      </c>
      <c r="AO17" s="4">
        <v>0.68222710915633744</v>
      </c>
      <c r="AP17" s="4">
        <v>0.44789053230829101</v>
      </c>
      <c r="AQ17" s="4">
        <v>0.46444035137952805</v>
      </c>
      <c r="AR17" s="4">
        <v>0.45518733664398575</v>
      </c>
      <c r="AS17" s="4">
        <v>122</v>
      </c>
      <c r="AT17" s="4">
        <v>0.64926873894629333</v>
      </c>
      <c r="AU17" s="4">
        <v>0.68222710915633744</v>
      </c>
      <c r="AV17" s="4">
        <v>0.66422441604221916</v>
      </c>
      <c r="AW17" s="4">
        <v>122</v>
      </c>
    </row>
    <row r="18" spans="1:49" s="4" customFormat="1" x14ac:dyDescent="0.25">
      <c r="A18" s="4" t="s">
        <v>234</v>
      </c>
      <c r="B18" s="4" t="s">
        <v>109</v>
      </c>
      <c r="C18" s="4" t="s">
        <v>206</v>
      </c>
      <c r="D18" s="4" t="s">
        <v>28</v>
      </c>
      <c r="E18" s="4">
        <v>6698.4414908885956</v>
      </c>
      <c r="F18" s="4">
        <v>70002</v>
      </c>
      <c r="G18" s="4">
        <v>52502</v>
      </c>
      <c r="H18" s="4">
        <v>17500</v>
      </c>
      <c r="I18" s="4">
        <v>0.66355243537104003</v>
      </c>
      <c r="J18" s="4">
        <v>0.66338295600940667</v>
      </c>
      <c r="K18" s="4">
        <v>0.66355243537104003</v>
      </c>
      <c r="L18" s="4">
        <v>0</v>
      </c>
      <c r="M18" s="4">
        <v>0.66355222257374502</v>
      </c>
      <c r="N18" s="4">
        <v>0.66355243537104003</v>
      </c>
      <c r="O18" s="4">
        <v>0</v>
      </c>
      <c r="P18" s="4">
        <v>0.66332137045897177</v>
      </c>
      <c r="Q18" s="4">
        <v>0.66355243537104003</v>
      </c>
      <c r="R18" s="4">
        <v>0</v>
      </c>
      <c r="T18" s="4">
        <v>3746</v>
      </c>
      <c r="U18" s="4">
        <v>542</v>
      </c>
      <c r="V18" s="4">
        <v>1546</v>
      </c>
      <c r="W18" s="4">
        <v>393</v>
      </c>
      <c r="X18" s="4">
        <v>4466</v>
      </c>
      <c r="Y18" s="4">
        <v>975</v>
      </c>
      <c r="Z18" s="4">
        <v>1463</v>
      </c>
      <c r="AA18" s="4">
        <v>970</v>
      </c>
      <c r="AB18" s="4">
        <v>3401</v>
      </c>
      <c r="AC18" s="4">
        <v>0.74707327078014307</v>
      </c>
      <c r="AD18" s="4">
        <v>0.76553511074818648</v>
      </c>
      <c r="AE18" s="4">
        <v>0.75618507210576336</v>
      </c>
      <c r="AF18" s="4">
        <v>5833</v>
      </c>
      <c r="AG18" s="4">
        <v>0.66873395427210913</v>
      </c>
      <c r="AH18" s="4">
        <v>0.64215286566255225</v>
      </c>
      <c r="AI18" s="4">
        <v>0.65516582766854947</v>
      </c>
      <c r="AJ18" s="4">
        <v>5834</v>
      </c>
      <c r="AK18" s="4">
        <v>0.57861321160260237</v>
      </c>
      <c r="AL18" s="4">
        <v>5833.5</v>
      </c>
      <c r="AM18" s="4">
        <v>0.57434164297596801</v>
      </c>
      <c r="AN18" s="4">
        <v>0.58546202640150868</v>
      </c>
      <c r="AO18" s="4">
        <v>0.66355243537104003</v>
      </c>
      <c r="AP18" s="4">
        <v>0.66338295600940667</v>
      </c>
      <c r="AQ18" s="4">
        <v>0.66355222257374502</v>
      </c>
      <c r="AR18" s="4">
        <v>0.66332137045897177</v>
      </c>
      <c r="AS18" s="4">
        <v>17500</v>
      </c>
      <c r="AT18" s="4">
        <v>0.66338292055412085</v>
      </c>
      <c r="AU18" s="4">
        <v>0.66355243537104003</v>
      </c>
      <c r="AV18" s="4">
        <v>0.66332146223659816</v>
      </c>
      <c r="AW18" s="4">
        <v>17500</v>
      </c>
    </row>
    <row r="19" spans="1:49" s="4" customFormat="1" x14ac:dyDescent="0.25">
      <c r="A19" s="4" t="s">
        <v>234</v>
      </c>
      <c r="B19" s="4" t="s">
        <v>114</v>
      </c>
      <c r="C19" s="4" t="s">
        <v>211</v>
      </c>
      <c r="D19" s="4" t="s">
        <v>28</v>
      </c>
      <c r="E19" s="4">
        <v>6840.9996857643127</v>
      </c>
      <c r="F19" s="4">
        <v>70440</v>
      </c>
      <c r="G19" s="4">
        <v>52830</v>
      </c>
      <c r="H19" s="4">
        <v>17610</v>
      </c>
      <c r="I19" s="4">
        <v>0.73090573537762638</v>
      </c>
      <c r="J19" s="4">
        <v>0.68218983420775969</v>
      </c>
      <c r="K19" s="4">
        <v>0.73090573537762638</v>
      </c>
      <c r="L19" s="4">
        <v>0</v>
      </c>
      <c r="M19" s="4">
        <v>0.67593931769871718</v>
      </c>
      <c r="N19" s="4">
        <v>0.73090573537762638</v>
      </c>
      <c r="O19" s="4">
        <v>0</v>
      </c>
      <c r="P19" s="4">
        <v>0.67885558115277667</v>
      </c>
      <c r="Q19" s="4">
        <v>0.73090573537762638</v>
      </c>
      <c r="R19" s="4">
        <v>0</v>
      </c>
      <c r="T19" s="4">
        <v>2616</v>
      </c>
      <c r="U19" s="4">
        <v>553</v>
      </c>
      <c r="V19" s="4">
        <v>691</v>
      </c>
      <c r="W19" s="4">
        <v>451</v>
      </c>
      <c r="X19" s="4">
        <v>8278</v>
      </c>
      <c r="Y19" s="4">
        <v>1177</v>
      </c>
      <c r="Z19" s="4">
        <v>609</v>
      </c>
      <c r="AA19" s="4">
        <v>1259</v>
      </c>
      <c r="AB19" s="4">
        <v>1978</v>
      </c>
      <c r="AC19" s="4">
        <v>0.82049628044212364</v>
      </c>
      <c r="AD19" s="4">
        <v>0.83565102065422026</v>
      </c>
      <c r="AE19" s="4">
        <v>0.8279755995135466</v>
      </c>
      <c r="AF19" s="4">
        <v>9905</v>
      </c>
      <c r="AG19" s="4">
        <v>0.71173492336723143</v>
      </c>
      <c r="AH19" s="4">
        <v>0.67783104431199781</v>
      </c>
      <c r="AI19" s="4">
        <v>0.69427243834759733</v>
      </c>
      <c r="AJ19" s="4">
        <v>3859</v>
      </c>
      <c r="AK19" s="4">
        <v>0.5143187055971864</v>
      </c>
      <c r="AL19" s="4">
        <v>3845.25</v>
      </c>
      <c r="AM19" s="4">
        <v>0.5143382988139239</v>
      </c>
      <c r="AN19" s="4">
        <v>0.51404056162246492</v>
      </c>
      <c r="AO19" s="4">
        <v>0.73090573537762638</v>
      </c>
      <c r="AP19" s="4">
        <v>0.68218983420775969</v>
      </c>
      <c r="AQ19" s="4">
        <v>0.67593931769871718</v>
      </c>
      <c r="AR19" s="4">
        <v>0.67885558115277667</v>
      </c>
      <c r="AS19" s="4">
        <v>17610</v>
      </c>
      <c r="AT19" s="4">
        <v>0.72981122669803755</v>
      </c>
      <c r="AU19" s="4">
        <v>0.73090573537762638</v>
      </c>
      <c r="AV19" s="4">
        <v>0.7301874320072268</v>
      </c>
      <c r="AW19" s="4">
        <v>17610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3CF9-2DCA-441B-A5F2-9AEECC44D682}">
  <dimension ref="A1:AD19"/>
  <sheetViews>
    <sheetView tabSelected="1" topLeftCell="F1" workbookViewId="0">
      <selection activeCell="W2" sqref="W2:W19"/>
    </sheetView>
  </sheetViews>
  <sheetFormatPr baseColWidth="10" defaultRowHeight="15" x14ac:dyDescent="0.25"/>
  <cols>
    <col min="6" max="6" width="14" customWidth="1"/>
    <col min="7" max="7" width="13.5703125" customWidth="1"/>
    <col min="9" max="9" width="13.28515625" customWidth="1"/>
    <col min="10" max="10" width="12.85546875" customWidth="1"/>
    <col min="11" max="11" width="13.42578125" customWidth="1"/>
    <col min="12" max="12" width="12.85546875" customWidth="1"/>
    <col min="13" max="13" width="12.42578125" customWidth="1"/>
    <col min="14" max="14" width="13" customWidth="1"/>
    <col min="15" max="15" width="13.85546875" customWidth="1"/>
    <col min="16" max="16" width="13" customWidth="1"/>
    <col min="17" max="17" width="13.5703125" customWidth="1"/>
    <col min="19" max="19" width="17.28515625" customWidth="1"/>
    <col min="20" max="20" width="16.85546875" customWidth="1"/>
    <col min="21" max="21" width="14.42578125" customWidth="1"/>
    <col min="22" max="22" width="14" customWidth="1"/>
    <col min="25" max="25" width="20.5703125" customWidth="1"/>
    <col min="26" max="26" width="17.28515625" customWidth="1"/>
    <col min="27" max="27" width="19.5703125" customWidth="1"/>
    <col min="28" max="28" width="23.5703125" customWidth="1"/>
    <col min="29" max="29" width="20.28515625" customWidth="1"/>
    <col min="30" max="30" width="22.5703125" customWidth="1"/>
  </cols>
  <sheetData>
    <row r="1" spans="1: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249</v>
      </c>
      <c r="J1" s="7" t="s">
        <v>250</v>
      </c>
      <c r="K1" s="7" t="s">
        <v>251</v>
      </c>
      <c r="L1" s="7" t="s">
        <v>252</v>
      </c>
      <c r="M1" s="7" t="s">
        <v>253</v>
      </c>
      <c r="N1" s="7" t="s">
        <v>254</v>
      </c>
      <c r="O1" s="7" t="s">
        <v>255</v>
      </c>
      <c r="P1" s="7" t="s">
        <v>256</v>
      </c>
      <c r="Q1" s="7" t="s">
        <v>257</v>
      </c>
      <c r="R1" s="7" t="s">
        <v>8</v>
      </c>
      <c r="S1" s="7" t="s">
        <v>9</v>
      </c>
      <c r="T1" s="7" t="s">
        <v>10</v>
      </c>
      <c r="U1" s="7" t="s">
        <v>12</v>
      </c>
      <c r="V1" s="7" t="s">
        <v>13</v>
      </c>
      <c r="W1" s="7" t="s">
        <v>15</v>
      </c>
      <c r="X1" s="7" t="s">
        <v>16</v>
      </c>
      <c r="Y1" s="7" t="s">
        <v>20</v>
      </c>
      <c r="Z1" s="7" t="s">
        <v>21</v>
      </c>
      <c r="AA1" s="7" t="s">
        <v>22</v>
      </c>
      <c r="AB1" s="7" t="s">
        <v>24</v>
      </c>
      <c r="AC1" s="7" t="s">
        <v>25</v>
      </c>
      <c r="AD1" s="8" t="s">
        <v>26</v>
      </c>
    </row>
    <row r="2" spans="1:30" x14ac:dyDescent="0.25">
      <c r="A2" s="5" t="s">
        <v>234</v>
      </c>
      <c r="B2" s="5" t="s">
        <v>29</v>
      </c>
      <c r="C2" s="5" t="s">
        <v>119</v>
      </c>
      <c r="D2" s="5" t="s">
        <v>28</v>
      </c>
      <c r="E2" s="5">
        <v>37.164217472076416</v>
      </c>
      <c r="F2" s="5">
        <v>270</v>
      </c>
      <c r="G2" s="5">
        <v>203</v>
      </c>
      <c r="H2" s="5">
        <v>67</v>
      </c>
      <c r="I2" s="5">
        <v>4</v>
      </c>
      <c r="J2" s="5">
        <v>1</v>
      </c>
      <c r="K2" s="5">
        <v>18</v>
      </c>
      <c r="L2" s="5">
        <v>4</v>
      </c>
      <c r="M2" s="5">
        <v>0</v>
      </c>
      <c r="N2" s="5">
        <v>11</v>
      </c>
      <c r="O2" s="5">
        <v>6</v>
      </c>
      <c r="P2" s="5">
        <v>2</v>
      </c>
      <c r="Q2" s="5">
        <v>24</v>
      </c>
      <c r="R2" s="5">
        <v>0.40364354697102722</v>
      </c>
      <c r="S2" s="5">
        <v>0.23501085756817122</v>
      </c>
      <c r="T2" s="5">
        <v>0.40364354697102722</v>
      </c>
      <c r="U2" s="5">
        <v>0.30824195673424282</v>
      </c>
      <c r="V2" s="5">
        <v>0.40364354697102722</v>
      </c>
      <c r="W2" s="5">
        <v>0.25267173446156854</v>
      </c>
      <c r="X2" s="5">
        <v>0.40364354697102722</v>
      </c>
      <c r="Y2" s="5">
        <v>0.23501085756817122</v>
      </c>
      <c r="Z2" s="5">
        <v>0.30824195673424282</v>
      </c>
      <c r="AA2" s="5">
        <v>0.25267173446156854</v>
      </c>
      <c r="AB2" s="5">
        <v>0.29114200794642375</v>
      </c>
      <c r="AC2" s="5">
        <v>0.40364354697102722</v>
      </c>
      <c r="AD2" s="5">
        <v>0.32325612868492859</v>
      </c>
    </row>
    <row r="3" spans="1:30" x14ac:dyDescent="0.25">
      <c r="A3" s="6" t="s">
        <v>234</v>
      </c>
      <c r="B3" s="6" t="s">
        <v>34</v>
      </c>
      <c r="C3" s="6" t="s">
        <v>125</v>
      </c>
      <c r="D3" s="6" t="s">
        <v>28</v>
      </c>
      <c r="E3" s="6">
        <v>76.649972200393677</v>
      </c>
      <c r="F3" s="6">
        <v>704</v>
      </c>
      <c r="G3" s="6">
        <v>528</v>
      </c>
      <c r="H3" s="6">
        <v>176</v>
      </c>
      <c r="I3" s="6">
        <v>66</v>
      </c>
      <c r="J3" s="6">
        <v>17</v>
      </c>
      <c r="K3" s="6">
        <v>9</v>
      </c>
      <c r="L3" s="6">
        <v>26</v>
      </c>
      <c r="M3" s="6">
        <v>18</v>
      </c>
      <c r="N3" s="6">
        <v>6</v>
      </c>
      <c r="O3" s="6">
        <v>9</v>
      </c>
      <c r="P3" s="6">
        <v>5</v>
      </c>
      <c r="Q3" s="6">
        <v>19</v>
      </c>
      <c r="R3" s="6">
        <v>0.58806818181818188</v>
      </c>
      <c r="S3" s="6">
        <v>0.55474650883803389</v>
      </c>
      <c r="T3" s="6">
        <v>0.58806818181818188</v>
      </c>
      <c r="U3" s="6">
        <v>0.5520546984572231</v>
      </c>
      <c r="V3" s="6">
        <v>0.58806818181818188</v>
      </c>
      <c r="W3" s="6">
        <v>0.54982808719303733</v>
      </c>
      <c r="X3" s="6">
        <v>0.58806818181818188</v>
      </c>
      <c r="Y3" s="6">
        <v>0.55474650883803389</v>
      </c>
      <c r="Z3" s="6">
        <v>0.5520546984572231</v>
      </c>
      <c r="AA3" s="6">
        <v>0.54982808719303733</v>
      </c>
      <c r="AB3" s="6">
        <v>0.57777135106115662</v>
      </c>
      <c r="AC3" s="6">
        <v>0.58806818181818188</v>
      </c>
      <c r="AD3" s="6">
        <v>0.57958587007592099</v>
      </c>
    </row>
    <row r="4" spans="1:30" x14ac:dyDescent="0.25">
      <c r="A4" s="5" t="s">
        <v>234</v>
      </c>
      <c r="B4" s="5" t="s">
        <v>39</v>
      </c>
      <c r="C4" s="5" t="s">
        <v>136</v>
      </c>
      <c r="D4" s="5" t="s">
        <v>28</v>
      </c>
      <c r="E4" s="5">
        <v>35.830644607543945</v>
      </c>
      <c r="F4" s="5">
        <v>270</v>
      </c>
      <c r="G4" s="5">
        <v>203</v>
      </c>
      <c r="H4" s="5">
        <v>67</v>
      </c>
      <c r="I4" s="5">
        <v>20</v>
      </c>
      <c r="J4" s="5">
        <v>4</v>
      </c>
      <c r="K4" s="5">
        <v>4</v>
      </c>
      <c r="L4" s="5">
        <v>5</v>
      </c>
      <c r="M4" s="5">
        <v>10</v>
      </c>
      <c r="N4" s="5">
        <v>2</v>
      </c>
      <c r="O4" s="5">
        <v>9</v>
      </c>
      <c r="P4" s="5">
        <v>4</v>
      </c>
      <c r="Q4" s="5">
        <v>10</v>
      </c>
      <c r="R4" s="5">
        <v>0.5852172958735733</v>
      </c>
      <c r="S4" s="5">
        <v>0.61355568072639688</v>
      </c>
      <c r="T4" s="5">
        <v>0.5852172958735733</v>
      </c>
      <c r="U4" s="5">
        <v>0.57435232547125126</v>
      </c>
      <c r="V4" s="5">
        <v>0.5852172958735733</v>
      </c>
      <c r="W4" s="5">
        <v>0.56094454501194591</v>
      </c>
      <c r="X4" s="5">
        <v>0.5852172958735733</v>
      </c>
      <c r="Y4" s="5">
        <v>0.61355568072639688</v>
      </c>
      <c r="Z4" s="5">
        <v>0.57435232547125126</v>
      </c>
      <c r="AA4" s="5">
        <v>0.56094454501194591</v>
      </c>
      <c r="AB4" s="5">
        <v>0.61287200555983612</v>
      </c>
      <c r="AC4" s="5">
        <v>0.5852172958735733</v>
      </c>
      <c r="AD4" s="5">
        <v>0.56656695554298375</v>
      </c>
    </row>
    <row r="5" spans="1:30" x14ac:dyDescent="0.25">
      <c r="A5" s="6" t="s">
        <v>234</v>
      </c>
      <c r="B5" s="6" t="s">
        <v>44</v>
      </c>
      <c r="C5" s="6" t="s">
        <v>141</v>
      </c>
      <c r="D5" s="6" t="s">
        <v>28</v>
      </c>
      <c r="E5" s="6">
        <v>2570.0415983200073</v>
      </c>
      <c r="F5" s="6">
        <v>26686</v>
      </c>
      <c r="G5" s="6">
        <v>20015</v>
      </c>
      <c r="H5" s="6">
        <v>6671</v>
      </c>
      <c r="I5" s="6">
        <v>925</v>
      </c>
      <c r="J5" s="6">
        <v>30</v>
      </c>
      <c r="K5" s="6">
        <v>768</v>
      </c>
      <c r="L5" s="6">
        <v>43</v>
      </c>
      <c r="M5" s="6">
        <v>145</v>
      </c>
      <c r="N5" s="6">
        <v>197</v>
      </c>
      <c r="O5" s="6">
        <v>652</v>
      </c>
      <c r="P5" s="6">
        <v>127</v>
      </c>
      <c r="Q5" s="6">
        <v>3787</v>
      </c>
      <c r="R5" s="6">
        <v>0.72790970491482698</v>
      </c>
      <c r="S5" s="6">
        <v>0.61629797686202414</v>
      </c>
      <c r="T5" s="6">
        <v>0.72790970491482698</v>
      </c>
      <c r="U5" s="6">
        <v>0.58085279491244912</v>
      </c>
      <c r="V5" s="6">
        <v>0.72790970491482698</v>
      </c>
      <c r="W5" s="6">
        <v>0.59607011807129373</v>
      </c>
      <c r="X5" s="6">
        <v>0.72790970491482698</v>
      </c>
      <c r="Y5" s="6">
        <v>0.61629797686202414</v>
      </c>
      <c r="Z5" s="6">
        <v>0.58085279491244912</v>
      </c>
      <c r="AA5" s="6">
        <v>0.59607011807129373</v>
      </c>
      <c r="AB5" s="6">
        <v>0.72055629379642361</v>
      </c>
      <c r="AC5" s="6">
        <v>0.72790970491482698</v>
      </c>
      <c r="AD5" s="6">
        <v>0.72344983785271921</v>
      </c>
    </row>
    <row r="6" spans="1:30" x14ac:dyDescent="0.25">
      <c r="A6" s="5" t="s">
        <v>234</v>
      </c>
      <c r="B6" s="5" t="s">
        <v>49</v>
      </c>
      <c r="C6" s="5" t="s">
        <v>146</v>
      </c>
      <c r="D6" s="5" t="s">
        <v>28</v>
      </c>
      <c r="E6" s="5">
        <v>146.80822706222534</v>
      </c>
      <c r="F6" s="5">
        <v>1426</v>
      </c>
      <c r="G6" s="5">
        <v>1070</v>
      </c>
      <c r="H6" s="5">
        <v>356</v>
      </c>
      <c r="I6" s="5">
        <v>74</v>
      </c>
      <c r="J6" s="5">
        <v>15</v>
      </c>
      <c r="K6" s="5">
        <v>30</v>
      </c>
      <c r="L6" s="5">
        <v>12</v>
      </c>
      <c r="M6" s="5">
        <v>45</v>
      </c>
      <c r="N6" s="5">
        <v>26</v>
      </c>
      <c r="O6" s="5">
        <v>34</v>
      </c>
      <c r="P6" s="5">
        <v>24</v>
      </c>
      <c r="Q6" s="5">
        <v>97</v>
      </c>
      <c r="R6" s="5">
        <v>0.6073061246970699</v>
      </c>
      <c r="S6" s="5">
        <v>0.59935050326716122</v>
      </c>
      <c r="T6" s="5">
        <v>0.6073061246970699</v>
      </c>
      <c r="U6" s="5">
        <v>0.59845473155210671</v>
      </c>
      <c r="V6" s="5">
        <v>0.6073061246970699</v>
      </c>
      <c r="W6" s="5">
        <v>0.59813153408077546</v>
      </c>
      <c r="X6" s="5">
        <v>0.6073061246970699</v>
      </c>
      <c r="Y6" s="5">
        <v>0.59935050326716122</v>
      </c>
      <c r="Z6" s="5">
        <v>0.59845473155210671</v>
      </c>
      <c r="AA6" s="5">
        <v>0.59813153408077546</v>
      </c>
      <c r="AB6" s="5">
        <v>0.60843320831927561</v>
      </c>
      <c r="AC6" s="5">
        <v>0.6073061246970699</v>
      </c>
      <c r="AD6" s="5">
        <v>0.60717861576603993</v>
      </c>
    </row>
    <row r="7" spans="1:30" x14ac:dyDescent="0.25">
      <c r="A7" s="6" t="s">
        <v>234</v>
      </c>
      <c r="B7" s="6" t="s">
        <v>54</v>
      </c>
      <c r="C7" s="6" t="s">
        <v>151</v>
      </c>
      <c r="D7" s="6" t="s">
        <v>28</v>
      </c>
      <c r="E7" s="6">
        <v>233.40891551971436</v>
      </c>
      <c r="F7" s="6">
        <v>2334</v>
      </c>
      <c r="G7" s="6">
        <v>1751</v>
      </c>
      <c r="H7" s="6">
        <v>583</v>
      </c>
      <c r="I7" s="6">
        <v>55</v>
      </c>
      <c r="J7" s="6">
        <v>6</v>
      </c>
      <c r="K7" s="6">
        <v>61</v>
      </c>
      <c r="L7" s="6">
        <v>6</v>
      </c>
      <c r="M7" s="6">
        <v>46</v>
      </c>
      <c r="N7" s="6">
        <v>41</v>
      </c>
      <c r="O7" s="6">
        <v>40</v>
      </c>
      <c r="P7" s="6">
        <v>27</v>
      </c>
      <c r="Q7" s="6">
        <v>303</v>
      </c>
      <c r="R7" s="6">
        <v>0.69109280645691873</v>
      </c>
      <c r="S7" s="6">
        <v>0.62783204853283014</v>
      </c>
      <c r="T7" s="6">
        <v>0.69109280645691873</v>
      </c>
      <c r="U7" s="6">
        <v>0.58829499102495475</v>
      </c>
      <c r="V7" s="6">
        <v>0.69109280645691873</v>
      </c>
      <c r="W7" s="6">
        <v>0.60339500093320164</v>
      </c>
      <c r="X7" s="6">
        <v>0.69109280645691873</v>
      </c>
      <c r="Y7" s="6">
        <v>0.62783204853283014</v>
      </c>
      <c r="Z7" s="6">
        <v>0.58829499102495475</v>
      </c>
      <c r="AA7" s="6">
        <v>0.60339500093320164</v>
      </c>
      <c r="AB7" s="6">
        <v>0.68124948852998357</v>
      </c>
      <c r="AC7" s="6">
        <v>0.69109280645691873</v>
      </c>
      <c r="AD7" s="6">
        <v>0.68271691725996098</v>
      </c>
    </row>
    <row r="8" spans="1:30" x14ac:dyDescent="0.25">
      <c r="A8" s="5" t="s">
        <v>234</v>
      </c>
      <c r="B8" s="5" t="s">
        <v>59</v>
      </c>
      <c r="C8" s="5" t="s">
        <v>156</v>
      </c>
      <c r="D8" s="5" t="s">
        <v>28</v>
      </c>
      <c r="E8" s="5">
        <v>91.140548467636108</v>
      </c>
      <c r="F8" s="5">
        <v>851</v>
      </c>
      <c r="G8" s="5">
        <v>639</v>
      </c>
      <c r="H8" s="5">
        <v>212</v>
      </c>
      <c r="I8" s="5">
        <v>1</v>
      </c>
      <c r="J8" s="5">
        <v>1</v>
      </c>
      <c r="K8" s="5">
        <v>8</v>
      </c>
      <c r="L8" s="5">
        <v>0</v>
      </c>
      <c r="M8" s="5">
        <v>11</v>
      </c>
      <c r="N8" s="5">
        <v>7</v>
      </c>
      <c r="O8" s="5">
        <v>1</v>
      </c>
      <c r="P8" s="5">
        <v>7</v>
      </c>
      <c r="Q8" s="5">
        <v>178</v>
      </c>
      <c r="R8" s="5">
        <v>0.8907343431659136</v>
      </c>
      <c r="S8" s="5">
        <v>0.63371220138384921</v>
      </c>
      <c r="T8" s="5">
        <v>0.8907343431659136</v>
      </c>
      <c r="U8" s="5">
        <v>0.54713385111867086</v>
      </c>
      <c r="V8" s="5">
        <v>0.8907343431659136</v>
      </c>
      <c r="W8" s="5">
        <v>0.5459964459478942</v>
      </c>
      <c r="X8" s="5">
        <v>0.8907343431659136</v>
      </c>
      <c r="Y8" s="5">
        <v>0.63371220138384921</v>
      </c>
      <c r="Z8" s="5">
        <v>0.54713385111867086</v>
      </c>
      <c r="AA8" s="5">
        <v>0.5459964459478942</v>
      </c>
      <c r="AB8" s="5">
        <v>0.87492969883716387</v>
      </c>
      <c r="AC8" s="5">
        <v>0.8907343431659136</v>
      </c>
      <c r="AD8" s="5">
        <v>0.87597404663779077</v>
      </c>
    </row>
    <row r="9" spans="1:30" x14ac:dyDescent="0.25">
      <c r="A9" s="6" t="s">
        <v>234</v>
      </c>
      <c r="B9" s="6" t="s">
        <v>64</v>
      </c>
      <c r="C9" s="6" t="s">
        <v>161</v>
      </c>
      <c r="D9" s="6" t="s">
        <v>28</v>
      </c>
      <c r="E9" s="6">
        <v>340.10641145706177</v>
      </c>
      <c r="F9" s="6">
        <v>3439</v>
      </c>
      <c r="G9" s="6">
        <v>2580</v>
      </c>
      <c r="H9" s="6">
        <v>859</v>
      </c>
      <c r="I9" s="6">
        <v>229</v>
      </c>
      <c r="J9" s="6">
        <v>1</v>
      </c>
      <c r="K9" s="6">
        <v>172</v>
      </c>
      <c r="L9" s="6">
        <v>5</v>
      </c>
      <c r="M9" s="6">
        <v>0</v>
      </c>
      <c r="N9" s="6">
        <v>6</v>
      </c>
      <c r="O9" s="6">
        <v>166</v>
      </c>
      <c r="P9" s="6">
        <v>2</v>
      </c>
      <c r="Q9" s="6">
        <v>280</v>
      </c>
      <c r="R9" s="6">
        <v>0.5917423586106072</v>
      </c>
      <c r="S9" s="6">
        <v>0.4047128675908202</v>
      </c>
      <c r="T9" s="6">
        <v>0.5917423586106072</v>
      </c>
      <c r="U9" s="6">
        <v>0.40586832071742229</v>
      </c>
      <c r="V9" s="6">
        <v>0.5917423586106072</v>
      </c>
      <c r="W9" s="6">
        <v>0.40437365902164857</v>
      </c>
      <c r="X9" s="6">
        <v>0.5917423586106072</v>
      </c>
      <c r="Y9" s="6">
        <v>0.4047128675908202</v>
      </c>
      <c r="Z9" s="6">
        <v>0.40586832071742229</v>
      </c>
      <c r="AA9" s="6">
        <v>0.40437365902164857</v>
      </c>
      <c r="AB9" s="6">
        <v>0.58714016313695905</v>
      </c>
      <c r="AC9" s="6">
        <v>0.5917423586106072</v>
      </c>
      <c r="AD9" s="6">
        <v>0.58821867550716356</v>
      </c>
    </row>
    <row r="10" spans="1:30" x14ac:dyDescent="0.25">
      <c r="A10" s="5" t="s">
        <v>234</v>
      </c>
      <c r="B10" s="5" t="s">
        <v>69</v>
      </c>
      <c r="C10" s="5" t="s">
        <v>166</v>
      </c>
      <c r="D10" s="5" t="s">
        <v>28</v>
      </c>
      <c r="E10" s="5">
        <v>67.033365964889526</v>
      </c>
      <c r="F10" s="5">
        <v>590</v>
      </c>
      <c r="G10" s="5">
        <v>443</v>
      </c>
      <c r="H10" s="5">
        <v>147</v>
      </c>
      <c r="I10" s="5">
        <v>8</v>
      </c>
      <c r="J10" s="5">
        <v>4</v>
      </c>
      <c r="K10" s="5">
        <v>1</v>
      </c>
      <c r="L10" s="5">
        <v>3</v>
      </c>
      <c r="M10" s="5">
        <v>122</v>
      </c>
      <c r="N10" s="5">
        <v>1</v>
      </c>
      <c r="O10" s="5">
        <v>3</v>
      </c>
      <c r="P10" s="5">
        <v>6</v>
      </c>
      <c r="Q10" s="5">
        <v>1</v>
      </c>
      <c r="R10" s="5">
        <v>0.88821474535760259</v>
      </c>
      <c r="S10" s="5">
        <v>0.58067416384731385</v>
      </c>
      <c r="T10" s="5">
        <v>0.88821474535760259</v>
      </c>
      <c r="U10" s="5">
        <v>0.56139006262037761</v>
      </c>
      <c r="V10" s="5">
        <v>0.88821474535760259</v>
      </c>
      <c r="W10" s="5">
        <v>0.55354968610933653</v>
      </c>
      <c r="X10" s="5">
        <v>0.88821474535760259</v>
      </c>
      <c r="Y10" s="5">
        <v>0.58067416384731385</v>
      </c>
      <c r="Z10" s="5">
        <v>0.56139006262037761</v>
      </c>
      <c r="AA10" s="5">
        <v>0.55354968610933653</v>
      </c>
      <c r="AB10" s="5">
        <v>0.86149482070558969</v>
      </c>
      <c r="AC10" s="5">
        <v>0.88821474535760259</v>
      </c>
      <c r="AD10" s="5">
        <v>0.87082892113086419</v>
      </c>
    </row>
    <row r="11" spans="1:30" x14ac:dyDescent="0.25">
      <c r="A11" s="6" t="s">
        <v>234</v>
      </c>
      <c r="B11" s="6" t="s">
        <v>74</v>
      </c>
      <c r="C11" s="6" t="s">
        <v>171</v>
      </c>
      <c r="D11" s="6" t="s">
        <v>28</v>
      </c>
      <c r="E11" s="6">
        <v>172.12880086898804</v>
      </c>
      <c r="F11" s="6">
        <v>1685</v>
      </c>
      <c r="G11" s="6">
        <v>1264</v>
      </c>
      <c r="H11" s="6">
        <v>421</v>
      </c>
      <c r="I11" s="6">
        <v>27</v>
      </c>
      <c r="J11" s="6">
        <v>28</v>
      </c>
      <c r="K11" s="6">
        <v>18</v>
      </c>
      <c r="L11" s="6">
        <v>18</v>
      </c>
      <c r="M11" s="6">
        <v>137</v>
      </c>
      <c r="N11" s="6">
        <v>25</v>
      </c>
      <c r="O11" s="6">
        <v>22</v>
      </c>
      <c r="P11" s="6">
        <v>36</v>
      </c>
      <c r="Q11" s="6">
        <v>112</v>
      </c>
      <c r="R11" s="6">
        <v>0.65339521113124921</v>
      </c>
      <c r="S11" s="6">
        <v>0.60379838344428616</v>
      </c>
      <c r="T11" s="6">
        <v>0.65339521113124921</v>
      </c>
      <c r="U11" s="6">
        <v>0.59627925085335987</v>
      </c>
      <c r="V11" s="6">
        <v>0.65339521113124921</v>
      </c>
      <c r="W11" s="6">
        <v>0.59609779672012597</v>
      </c>
      <c r="X11" s="6">
        <v>0.65339521113124921</v>
      </c>
      <c r="Y11" s="6">
        <v>0.60379838344428616</v>
      </c>
      <c r="Z11" s="6">
        <v>0.59627925085335987</v>
      </c>
      <c r="AA11" s="6">
        <v>0.59609779672012597</v>
      </c>
      <c r="AB11" s="6">
        <v>0.65264445828015027</v>
      </c>
      <c r="AC11" s="6">
        <v>0.65339521113124921</v>
      </c>
      <c r="AD11" s="6">
        <v>0.64945175426748414</v>
      </c>
    </row>
    <row r="12" spans="1:30" x14ac:dyDescent="0.25">
      <c r="A12" s="5" t="s">
        <v>234</v>
      </c>
      <c r="B12" s="5" t="s">
        <v>79</v>
      </c>
      <c r="C12" s="5" t="s">
        <v>176</v>
      </c>
      <c r="D12" s="5" t="s">
        <v>28</v>
      </c>
      <c r="E12" s="5">
        <v>723.43992447853088</v>
      </c>
      <c r="F12" s="5">
        <v>7476</v>
      </c>
      <c r="G12" s="5">
        <v>5607</v>
      </c>
      <c r="H12" s="5">
        <v>1869</v>
      </c>
      <c r="I12" s="5">
        <v>109</v>
      </c>
      <c r="J12" s="5">
        <v>45</v>
      </c>
      <c r="K12" s="5">
        <v>128</v>
      </c>
      <c r="L12" s="5">
        <v>42</v>
      </c>
      <c r="M12" s="5">
        <v>233</v>
      </c>
      <c r="N12" s="5">
        <v>155</v>
      </c>
      <c r="O12" s="5">
        <v>83</v>
      </c>
      <c r="P12" s="5">
        <v>114</v>
      </c>
      <c r="Q12" s="5">
        <v>960</v>
      </c>
      <c r="R12" s="5">
        <v>0.69662921348314599</v>
      </c>
      <c r="S12" s="5">
        <v>0.61118565421231397</v>
      </c>
      <c r="T12" s="5">
        <v>0.69662921348314599</v>
      </c>
      <c r="U12" s="5">
        <v>0.58604885003419904</v>
      </c>
      <c r="V12" s="5">
        <v>0.69662921348314599</v>
      </c>
      <c r="W12" s="5">
        <v>0.59651557859807991</v>
      </c>
      <c r="X12" s="5">
        <v>0.69662921348314599</v>
      </c>
      <c r="Y12" s="5">
        <v>0.61118565421231397</v>
      </c>
      <c r="Z12" s="5">
        <v>0.58604885003419904</v>
      </c>
      <c r="AA12" s="5">
        <v>0.59651557859807991</v>
      </c>
      <c r="AB12" s="5">
        <v>0.68518120247241532</v>
      </c>
      <c r="AC12" s="5">
        <v>0.69662921348314599</v>
      </c>
      <c r="AD12" s="5">
        <v>0.68936568693639944</v>
      </c>
    </row>
    <row r="13" spans="1:30" x14ac:dyDescent="0.25">
      <c r="A13" s="6" t="s">
        <v>234</v>
      </c>
      <c r="B13" s="6" t="s">
        <v>84</v>
      </c>
      <c r="C13" s="6" t="s">
        <v>181</v>
      </c>
      <c r="D13" s="6" t="s">
        <v>28</v>
      </c>
      <c r="E13" s="6">
        <v>705.40467953681946</v>
      </c>
      <c r="F13" s="6">
        <v>7294</v>
      </c>
      <c r="G13" s="6">
        <v>5471</v>
      </c>
      <c r="H13" s="6">
        <v>1823</v>
      </c>
      <c r="I13" s="6">
        <v>168</v>
      </c>
      <c r="J13" s="6">
        <v>115</v>
      </c>
      <c r="K13" s="6">
        <v>94</v>
      </c>
      <c r="L13" s="6">
        <v>94</v>
      </c>
      <c r="M13" s="6">
        <v>593</v>
      </c>
      <c r="N13" s="6">
        <v>151</v>
      </c>
      <c r="O13" s="6">
        <v>87</v>
      </c>
      <c r="P13" s="6">
        <v>160</v>
      </c>
      <c r="Q13" s="6">
        <v>362</v>
      </c>
      <c r="R13" s="6">
        <v>0.61584838828420474</v>
      </c>
      <c r="S13" s="6">
        <v>0.5881022868604564</v>
      </c>
      <c r="T13" s="6">
        <v>0.61584838828420474</v>
      </c>
      <c r="U13" s="6">
        <v>0.58280474317578601</v>
      </c>
      <c r="V13" s="6">
        <v>0.61584838828420474</v>
      </c>
      <c r="W13" s="6">
        <v>0.58451647224179626</v>
      </c>
      <c r="X13" s="6">
        <v>0.61584838828420474</v>
      </c>
      <c r="Y13" s="6">
        <v>0.5881022868604564</v>
      </c>
      <c r="Z13" s="6">
        <v>0.58280474317578601</v>
      </c>
      <c r="AA13" s="6">
        <v>0.58451647224179626</v>
      </c>
      <c r="AB13" s="6">
        <v>0.61331724730546611</v>
      </c>
      <c r="AC13" s="6">
        <v>0.61584838828420474</v>
      </c>
      <c r="AD13" s="6">
        <v>0.61375298538354917</v>
      </c>
    </row>
    <row r="14" spans="1:30" x14ac:dyDescent="0.25">
      <c r="A14" s="5" t="s">
        <v>234</v>
      </c>
      <c r="B14" s="5" t="s">
        <v>89</v>
      </c>
      <c r="C14" s="5" t="s">
        <v>186</v>
      </c>
      <c r="D14" s="5" t="s">
        <v>28</v>
      </c>
      <c r="E14" s="5">
        <v>168.96292352676392</v>
      </c>
      <c r="F14" s="5">
        <v>1660</v>
      </c>
      <c r="G14" s="5">
        <v>1245</v>
      </c>
      <c r="H14" s="5">
        <v>415</v>
      </c>
      <c r="I14" s="5">
        <v>27</v>
      </c>
      <c r="J14" s="5">
        <v>9</v>
      </c>
      <c r="K14" s="5">
        <v>24</v>
      </c>
      <c r="L14" s="5">
        <v>8</v>
      </c>
      <c r="M14" s="5">
        <v>47</v>
      </c>
      <c r="N14" s="5">
        <v>33</v>
      </c>
      <c r="O14" s="5">
        <v>22</v>
      </c>
      <c r="P14" s="5">
        <v>30</v>
      </c>
      <c r="Q14" s="5">
        <v>217</v>
      </c>
      <c r="R14" s="5">
        <v>0.69759036144578324</v>
      </c>
      <c r="S14" s="5">
        <v>0.6092244424363854</v>
      </c>
      <c r="T14" s="5">
        <v>0.69759036144578324</v>
      </c>
      <c r="U14" s="5">
        <v>0.59536950641393327</v>
      </c>
      <c r="V14" s="5">
        <v>0.69759036144578324</v>
      </c>
      <c r="W14" s="5">
        <v>0.60062971836743595</v>
      </c>
      <c r="X14" s="5">
        <v>0.69759036144578324</v>
      </c>
      <c r="Y14" s="5">
        <v>0.6092244424363854</v>
      </c>
      <c r="Z14" s="5">
        <v>0.59536950641393327</v>
      </c>
      <c r="AA14" s="5">
        <v>0.60062971836743595</v>
      </c>
      <c r="AB14" s="5">
        <v>0.69636105501704282</v>
      </c>
      <c r="AC14" s="5">
        <v>0.69759036144578324</v>
      </c>
      <c r="AD14" s="5">
        <v>0.69605067529668996</v>
      </c>
    </row>
    <row r="15" spans="1:30" x14ac:dyDescent="0.25">
      <c r="A15" s="6" t="s">
        <v>234</v>
      </c>
      <c r="B15" s="6" t="s">
        <v>94</v>
      </c>
      <c r="C15" s="6" t="s">
        <v>191</v>
      </c>
      <c r="D15" s="6" t="s">
        <v>28</v>
      </c>
      <c r="E15" s="6">
        <v>6168.3194587230682</v>
      </c>
      <c r="F15" s="6">
        <v>64637</v>
      </c>
      <c r="G15" s="6">
        <v>48478</v>
      </c>
      <c r="H15" s="6">
        <v>16159</v>
      </c>
      <c r="I15" s="6">
        <v>1221</v>
      </c>
      <c r="J15" s="6">
        <v>388</v>
      </c>
      <c r="K15" s="6">
        <v>1314</v>
      </c>
      <c r="L15" s="6">
        <v>359</v>
      </c>
      <c r="M15" s="6">
        <v>2125</v>
      </c>
      <c r="N15" s="6">
        <v>1641</v>
      </c>
      <c r="O15" s="6">
        <v>929</v>
      </c>
      <c r="P15" s="6">
        <v>1331</v>
      </c>
      <c r="Q15" s="6">
        <v>6851</v>
      </c>
      <c r="R15" s="6">
        <v>0.63104731124916436</v>
      </c>
      <c r="S15" s="6">
        <v>0.57941501878003943</v>
      </c>
      <c r="T15" s="6">
        <v>0.63104731124916436</v>
      </c>
      <c r="U15" s="6">
        <v>0.56160919755444816</v>
      </c>
      <c r="V15" s="6">
        <v>0.63104731124916436</v>
      </c>
      <c r="W15" s="6">
        <v>0.56904262612634038</v>
      </c>
      <c r="X15" s="6">
        <v>0.63104731124916436</v>
      </c>
      <c r="Y15" s="6">
        <v>0.57941501878003943</v>
      </c>
      <c r="Z15" s="6">
        <v>0.56160919755444816</v>
      </c>
      <c r="AA15" s="6">
        <v>0.56904262612634038</v>
      </c>
      <c r="AB15" s="6">
        <v>0.62310068686399822</v>
      </c>
      <c r="AC15" s="6">
        <v>0.63104731124916436</v>
      </c>
      <c r="AD15" s="6">
        <v>0.62583926800856671</v>
      </c>
    </row>
    <row r="16" spans="1:30" x14ac:dyDescent="0.25">
      <c r="A16" s="5" t="s">
        <v>234</v>
      </c>
      <c r="B16" s="5" t="s">
        <v>99</v>
      </c>
      <c r="C16" s="5" t="s">
        <v>196</v>
      </c>
      <c r="D16" s="5" t="s">
        <v>28</v>
      </c>
      <c r="E16" s="5">
        <v>29.279396533966064</v>
      </c>
      <c r="F16" s="5">
        <v>163</v>
      </c>
      <c r="G16" s="5">
        <v>123</v>
      </c>
      <c r="H16" s="5">
        <v>40</v>
      </c>
      <c r="I16" s="5">
        <v>26</v>
      </c>
      <c r="J16" s="5">
        <v>1</v>
      </c>
      <c r="K16" s="5">
        <v>0</v>
      </c>
      <c r="L16" s="5">
        <v>9</v>
      </c>
      <c r="M16" s="5">
        <v>3</v>
      </c>
      <c r="N16" s="5">
        <v>0</v>
      </c>
      <c r="O16" s="5">
        <v>2</v>
      </c>
      <c r="P16" s="5">
        <v>0</v>
      </c>
      <c r="Q16" s="5">
        <v>0</v>
      </c>
      <c r="R16" s="5">
        <v>0.71768292682926838</v>
      </c>
      <c r="S16" s="5">
        <v>0.45220944545398972</v>
      </c>
      <c r="T16" s="5">
        <v>0.71768292682926838</v>
      </c>
      <c r="U16" s="5">
        <v>0.41328347578347574</v>
      </c>
      <c r="V16" s="5">
        <v>0.71768292682926838</v>
      </c>
      <c r="W16" s="5">
        <v>0.39174024000281116</v>
      </c>
      <c r="X16" s="5">
        <v>0.71768292682926838</v>
      </c>
      <c r="Y16" s="5">
        <v>0.45220944545398972</v>
      </c>
      <c r="Z16" s="5">
        <v>0.41328347578347574</v>
      </c>
      <c r="AA16" s="5">
        <v>0.39174024000281116</v>
      </c>
      <c r="AB16" s="5">
        <v>0.66372796733464723</v>
      </c>
      <c r="AC16" s="5">
        <v>0.71768292682926838</v>
      </c>
      <c r="AD16" s="5">
        <v>0.64426501683482207</v>
      </c>
    </row>
    <row r="17" spans="1:30" x14ac:dyDescent="0.25">
      <c r="A17" s="6" t="s">
        <v>234</v>
      </c>
      <c r="B17" s="6" t="s">
        <v>104</v>
      </c>
      <c r="C17" s="6" t="s">
        <v>201</v>
      </c>
      <c r="D17" s="6" t="s">
        <v>28</v>
      </c>
      <c r="E17" s="6">
        <v>58.484124183654785</v>
      </c>
      <c r="F17" s="6">
        <v>491</v>
      </c>
      <c r="G17" s="6">
        <v>369</v>
      </c>
      <c r="H17" s="6">
        <v>122</v>
      </c>
      <c r="I17" s="6">
        <v>29</v>
      </c>
      <c r="J17" s="6">
        <v>19</v>
      </c>
      <c r="K17" s="6">
        <v>0</v>
      </c>
      <c r="L17" s="6">
        <v>15</v>
      </c>
      <c r="M17" s="6">
        <v>55</v>
      </c>
      <c r="N17" s="6">
        <v>0</v>
      </c>
      <c r="O17" s="6">
        <v>3</v>
      </c>
      <c r="P17" s="6">
        <v>3</v>
      </c>
      <c r="Q17" s="6">
        <v>0</v>
      </c>
      <c r="R17" s="6">
        <v>0.68222710915633744</v>
      </c>
      <c r="S17" s="6">
        <v>0.44789053230829101</v>
      </c>
      <c r="T17" s="6">
        <v>0.68222710915633744</v>
      </c>
      <c r="U17" s="6">
        <v>0.46444035137952805</v>
      </c>
      <c r="V17" s="6">
        <v>0.68222710915633744</v>
      </c>
      <c r="W17" s="6">
        <v>0.45518733664398575</v>
      </c>
      <c r="X17" s="6">
        <v>0.68222710915633744</v>
      </c>
      <c r="Y17" s="6">
        <v>0.44789053230829101</v>
      </c>
      <c r="Z17" s="6">
        <v>0.46444035137952805</v>
      </c>
      <c r="AA17" s="6">
        <v>0.45518733664398575</v>
      </c>
      <c r="AB17" s="6">
        <v>0.64926873894629333</v>
      </c>
      <c r="AC17" s="6">
        <v>0.68222710915633744</v>
      </c>
      <c r="AD17" s="6">
        <v>0.66422441604221916</v>
      </c>
    </row>
    <row r="18" spans="1:30" x14ac:dyDescent="0.25">
      <c r="A18" s="5" t="s">
        <v>234</v>
      </c>
      <c r="B18" s="5" t="s">
        <v>109</v>
      </c>
      <c r="C18" s="5" t="s">
        <v>206</v>
      </c>
      <c r="D18" s="5" t="s">
        <v>28</v>
      </c>
      <c r="E18" s="5">
        <v>6698.4414908885956</v>
      </c>
      <c r="F18" s="5">
        <v>70002</v>
      </c>
      <c r="G18" s="5">
        <v>52502</v>
      </c>
      <c r="H18" s="5">
        <v>17500</v>
      </c>
      <c r="I18" s="5">
        <v>3746</v>
      </c>
      <c r="J18" s="5">
        <v>542</v>
      </c>
      <c r="K18" s="5">
        <v>1546</v>
      </c>
      <c r="L18" s="5">
        <v>393</v>
      </c>
      <c r="M18" s="5">
        <v>4466</v>
      </c>
      <c r="N18" s="5">
        <v>975</v>
      </c>
      <c r="O18" s="5">
        <v>1463</v>
      </c>
      <c r="P18" s="5">
        <v>970</v>
      </c>
      <c r="Q18" s="5">
        <v>3401</v>
      </c>
      <c r="R18" s="5">
        <v>0.66355243537104003</v>
      </c>
      <c r="S18" s="5">
        <v>0.66338295600940667</v>
      </c>
      <c r="T18" s="5">
        <v>0.66355243537104003</v>
      </c>
      <c r="U18" s="5">
        <v>0.66355222257374502</v>
      </c>
      <c r="V18" s="5">
        <v>0.66355243537104003</v>
      </c>
      <c r="W18" s="5">
        <v>0.66332137045897177</v>
      </c>
      <c r="X18" s="5">
        <v>0.66355243537104003</v>
      </c>
      <c r="Y18" s="5">
        <v>0.66338295600940667</v>
      </c>
      <c r="Z18" s="5">
        <v>0.66355222257374502</v>
      </c>
      <c r="AA18" s="5">
        <v>0.66332137045897177</v>
      </c>
      <c r="AB18" s="5">
        <v>0.66338292055412085</v>
      </c>
      <c r="AC18" s="5">
        <v>0.66355243537104003</v>
      </c>
      <c r="AD18" s="5">
        <v>0.66332146223659816</v>
      </c>
    </row>
    <row r="19" spans="1:30" x14ac:dyDescent="0.25">
      <c r="A19" s="9" t="s">
        <v>234</v>
      </c>
      <c r="B19" s="9" t="s">
        <v>114</v>
      </c>
      <c r="C19" s="9" t="s">
        <v>211</v>
      </c>
      <c r="D19" s="9" t="s">
        <v>28</v>
      </c>
      <c r="E19" s="9">
        <v>6840.9996857643127</v>
      </c>
      <c r="F19" s="9">
        <v>70440</v>
      </c>
      <c r="G19" s="9">
        <v>52830</v>
      </c>
      <c r="H19" s="9">
        <v>17610</v>
      </c>
      <c r="I19" s="9">
        <v>2616</v>
      </c>
      <c r="J19" s="9">
        <v>553</v>
      </c>
      <c r="K19" s="9">
        <v>691</v>
      </c>
      <c r="L19" s="9">
        <v>451</v>
      </c>
      <c r="M19" s="9">
        <v>8278</v>
      </c>
      <c r="N19" s="9">
        <v>1177</v>
      </c>
      <c r="O19" s="9">
        <v>609</v>
      </c>
      <c r="P19" s="9">
        <v>1259</v>
      </c>
      <c r="Q19" s="9">
        <v>1978</v>
      </c>
      <c r="R19" s="9">
        <v>0.73090573537762638</v>
      </c>
      <c r="S19" s="9">
        <v>0.68218983420775969</v>
      </c>
      <c r="T19" s="9">
        <v>0.73090573537762638</v>
      </c>
      <c r="U19" s="9">
        <v>0.67593931769871718</v>
      </c>
      <c r="V19" s="9">
        <v>0.73090573537762638</v>
      </c>
      <c r="W19" s="9">
        <v>0.67885558115277667</v>
      </c>
      <c r="X19" s="9">
        <v>0.73090573537762638</v>
      </c>
      <c r="Y19" s="9">
        <v>0.68218983420775969</v>
      </c>
      <c r="Z19" s="9">
        <v>0.67593931769871718</v>
      </c>
      <c r="AA19" s="9">
        <v>0.67885558115277667</v>
      </c>
      <c r="AB19" s="9">
        <v>0.72981122669803755</v>
      </c>
      <c r="AC19" s="9">
        <v>0.73090573537762638</v>
      </c>
      <c r="AD19" s="9">
        <v>0.7301874320072268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J W 9 1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A l b 3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9 1 V d 5 j i m B 2 A g A A l Q w A A B M A H A B G b 3 J t d W x h c y 9 T Z W N 0 a W 9 u M S 5 t I K I Y A C i g F A A A A A A A A A A A A A A A A A A A A A A A A A A A A O 1 V z W 7 a Q B A + F 4 l 3 W D k X k F y E a Z p D K x 8 S C E n U g N J C T 3 F V L W b A W 9 a 7 a H d M g l D e p s / Q F 8 i L d Y 1 J + b H X U S + t 1 I Y L M P P N N 9 9 4 x / t p C J F J Q Q b Z t / e + W q l W d E Q V j E k v 4 c g 6 F O m H r u R j 4 h M O W K 0 Q 8 / m Y A O d g I m 2 9 a H R k m M Q g s N Z l H B p t K d D 8 0 T W n / S 7 4 r E H p o M 9 m n O q g A 3 q G c h 5 c M I y S 0 d c b J b / B D H V w R s M I u F R U j Y B h c K 6 m M B J M a w j W A o J r 0 D o Y g h J U L Y N 9 T Q 3 U C 6 f u 3 n a A s 5 g h K N 9 5 5 b i k L X k S C + 0 f N 1 1 y L k I 5 Z m L q e 6 2 3 L d c o l w g D X H L w t z 8 b f S n g S 9 3 N h j t y L h 9 / R K D I F D Q m E w R y C X Q M y j H z D u n I w I 3 0 2 N R m Y V 3 L n o Z L b j f x U 8 4 H I e V U a R 9 V s k t 8 A Y / f h a k x S s l w O d 8 y D h U V e i J V n E k 3 O d A 1 q x B 3 t X K u D A d N j 8 z M e y X w 5 L i R F j 2 4 Z O U M I q k w T N B k 0 M Q I w j 2 u E 3 0 a Q y 6 Y l u W D b I s U S T w C l Y U l U k 6 u Q U w x y v c 1 Q z B h H r V Z J i z I m i G K M 6 d h m C g a L g s a 3 i g I m U 4 X t E d D J c s R 7 D n E G U t 3 K C / g E 5 j j 4 t Y W T 2 k L / y Z t I + 9 6 V u I 0 Z S E 1 K R t h j 6 J i 9 7 k j a 5 L 5 0 6 A F f E 2 i 1 j I L U x P v t Q 6 l K j r x J t H J f G 7 2 K a / D K 2 3 o 2 R t 6 Z Q 0 9 e 8 N W W V 2 r r K 5 M a M s u l G 4 W k 1 D 7 h s b p 2 R K 6 m J Y 2 2 a K s z b a Q k i m 3 I O u 0 d 8 C m E Z r r + z l N e 0 C r r D 1 U i b I 9 X K G 4 h 3 q 1 w o T t K t w 1 n i P n w H p q r b r z d / 0 n e x l / z 3 7 e n L z Y z 7 9 m P w e 1 e f e x A n 5 d 5 z Z 7 K e 5 w Y D 7 F W S v 3 j v k U 2 F I x 5 6 7 1 H P L 9 t 9 7 z Y g V / 0 A p + A l B L A Q I t A B Q A A g A I A C V v d V X r Y h f / o w A A A P Y A A A A S A A A A A A A A A A A A A A A A A A A A A A B D b 2 5 m a W c v U G F j a 2 F n Z S 5 4 b W x Q S w E C L Q A U A A I A C A A l b 3 V V D 8 r p q 6 Q A A A D p A A A A E w A A A A A A A A A A A A A A A A D v A A A A W 0 N v b n R l b n R f V H l w Z X N d L n h t b F B L A Q I t A B Q A A g A I A C V v d V X e Y 4 p g d g I A A J U M A A A T A A A A A A A A A A A A A A A A A O A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x D A A A A A A A A + k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R h d G F L R m 9 s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1 b H R p R G F 0 Y U t G b 2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4 V D E w O j A w O j I 1 L j U x N z U w N j F a I i A v P j x F b n R y e S B U e X B l P S J G a W x s Q 2 9 s d W 1 u V H l w Z X M i I F Z h b H V l P S J z Q X d Z R 0 J n V U R B d 0 1 G Q l F V R E J R V U R C U V V E Q m d V R k J R T U Z C U V V E Q l F N R k J R V U Z C U V V E Q l F V R k F 3 P T 0 i I C 8 + P E V u d H J 5 I F R 5 c G U 9 I k Z p b G x D b 2 x 1 b W 5 O Y W 1 l c y I g V m F s d W U 9 I n N b J n F 1 b 3 Q 7 S X R l c m F 0 a W 9 u J n F 1 b 3 Q 7 L C Z x d W 9 0 O 1 N o b 3 J 0 Y 3 V 0 J n F 1 b 3 Q 7 L C Z x d W 9 0 O 0 5 h b W U m c X V v d D s s J n F 1 b 3 Q 7 V H l w Z S Z x d W 9 0 O y w m c X V v d D t U a W 1 l J n F 1 b 3 Q 7 L C Z x d W 9 0 O 1 R v d G F s I E x l b m d 0 a C Z x d W 9 0 O y w m c X V v d D t U c m F p b m l u Z y B T Z X Q m c X V v d D s s J n F 1 b 3 Q 7 V G V z d C B T Z X Q m c X V v d D s s J n F 1 b 3 Q 7 Q W N j d X J h Y 3 k m c X V v d D s s J n F 1 b 3 Q 7 U H J l Y 2 l z a W 9 u I E 1 h Y 3 J v J n F 1 b 3 Q 7 L C Z x d W 9 0 O 1 B y Z W N p c 2 l v b i B N a W N y b y Z x d W 9 0 O y w m c X V v d D t Q c m V j a X N p b 2 4 g Q m l u Y X J 5 J n F 1 b 3 Q 7 L C Z x d W 9 0 O 1 J l Y 2 F s b C B N Y W N y b y Z x d W 9 0 O y w m c X V v d D t S Z W N h b G w g T W l j c m 8 m c X V v d D s s J n F 1 b 3 Q 7 U m V j Y W x s I E J p b m F y e S Z x d W 9 0 O y w m c X V v d D t G M S B N Y W N y b y Z x d W 9 0 O y w m c X V v d D t G M S B N a W N y b y Z x d W 9 0 O y w m c X V v d D t G M S B C a W 5 h c n k m c X V v d D s s J n F 1 b 3 Q 7 T W F 0 c m l 4 J n F 1 b 3 Q 7 L C Z x d W 9 0 O z A g c H J l Y 2 l z a W 9 u J n F 1 b 3 Q 7 L C Z x d W 9 0 O z A g c m V j Y W x s J n F 1 b 3 Q 7 L C Z x d W 9 0 O z A g Z j E t c 2 N v c m U m c X V v d D s s J n F 1 b 3 Q 7 M C B z d X B w b 3 J 0 J n F 1 b 3 Q 7 L C Z x d W 9 0 O z E g c H J l Y 2 l z a W 9 u J n F 1 b 3 Q 7 L C Z x d W 9 0 O z E g c m V j Y W x s J n F 1 b 3 Q 7 L C Z x d W 9 0 O z E g Z j E t c 2 N v c m U m c X V v d D s s J n F 1 b 3 Q 7 M S B z d X B w b 3 J 0 J n F 1 b 3 Q 7 L C Z x d W 9 0 O z I g Z j E t c 2 N v c m U m c X V v d D s s J n F 1 b 3 Q 7 M i B z d X B w b 3 J 0 J n F 1 b 3 Q 7 L C Z x d W 9 0 O z I g c H J l Y 2 l z a W 9 u J n F 1 b 3 Q 7 L C Z x d W 9 0 O z I g c m V j Y W x s J n F 1 b 3 Q 7 L C Z x d W 9 0 O 2 F j Y 3 V y Y W N 5 I G F j Y 3 V y Y W N 5 J n F 1 b 3 Q 7 L C Z x d W 9 0 O 2 1 h Y 3 J v I G F 2 Z y B w c m V j a X N p b 2 4 m c X V v d D s s J n F 1 b 3 Q 7 b W F j c m 8 g Y X Z n I H J l Y 2 F s b C Z x d W 9 0 O y w m c X V v d D t t Y W N y b y B h d m c g Z j E t c 2 N v c m U m c X V v d D s s J n F 1 b 3 Q 7 b W F j c m 8 g Y X Z n I H N 1 c H B v c n Q m c X V v d D s s J n F 1 b 3 Q 7 d 2 V p Z 2 h 0 Z W Q g Y X Z n I H B y Z W N p c 2 l v b i Z x d W 9 0 O y w m c X V v d D t 3 Z W l n a H R l Z C B h d m c g c m V j Y W x s J n F 1 b 3 Q 7 L C Z x d W 9 0 O 3 d l a W d o d G V k I G F 2 Z y B m M S 1 z Y 2 9 y Z S Z x d W 9 0 O y w m c X V v d D t 3 Z W l n a H R l Z C B h d m c g c 3 V w c G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W x 0 a U R h d G F L R m 9 s Z C 9 B d X R v U m V t b 3 Z l Z E N v b H V t b n M x L n t J d G V y Y X R p b 2 4 s M H 0 m c X V v d D s s J n F 1 b 3 Q 7 U 2 V j d G l v b j E v T X V s d G l E Y X R h S 0 Z v b G Q v Q X V 0 b 1 J l b W 9 2 Z W R D b 2 x 1 b W 5 z M S 5 7 U 2 h v c n R j d X Q s M X 0 m c X V v d D s s J n F 1 b 3 Q 7 U 2 V j d G l v b j E v T X V s d G l E Y X R h S 0 Z v b G Q v Q X V 0 b 1 J l b W 9 2 Z W R D b 2 x 1 b W 5 z M S 5 7 T m F t Z S w y f S Z x d W 9 0 O y w m c X V v d D t T Z W N 0 a W 9 u M S 9 N d W x 0 a U R h d G F L R m 9 s Z C 9 B d X R v U m V t b 3 Z l Z E N v b H V t b n M x L n t U e X B l L D N 9 J n F 1 b 3 Q 7 L C Z x d W 9 0 O 1 N l Y 3 R p b 2 4 x L 0 1 1 b H R p R G F 0 Y U t G b 2 x k L 0 F 1 d G 9 S Z W 1 v d m V k Q 2 9 s d W 1 u c z E u e 1 R p b W U s N H 0 m c X V v d D s s J n F 1 b 3 Q 7 U 2 V j d G l v b j E v T X V s d G l E Y X R h S 0 Z v b G Q v Q X V 0 b 1 J l b W 9 2 Z W R D b 2 x 1 b W 5 z M S 5 7 V G 9 0 Y W w g T G V u Z 3 R o L D V 9 J n F 1 b 3 Q 7 L C Z x d W 9 0 O 1 N l Y 3 R p b 2 4 x L 0 1 1 b H R p R G F 0 Y U t G b 2 x k L 0 F 1 d G 9 S Z W 1 v d m V k Q 2 9 s d W 1 u c z E u e 1 R y Y W l u a W 5 n I F N l d C w 2 f S Z x d W 9 0 O y w m c X V v d D t T Z W N 0 a W 9 u M S 9 N d W x 0 a U R h d G F L R m 9 s Z C 9 B d X R v U m V t b 3 Z l Z E N v b H V t b n M x L n t U Z X N 0 I F N l d C w 3 f S Z x d W 9 0 O y w m c X V v d D t T Z W N 0 a W 9 u M S 9 N d W x 0 a U R h d G F L R m 9 s Z C 9 B d X R v U m V t b 3 Z l Z E N v b H V t b n M x L n t B Y 2 N 1 c m F j e S w 4 f S Z x d W 9 0 O y w m c X V v d D t T Z W N 0 a W 9 u M S 9 N d W x 0 a U R h d G F L R m 9 s Z C 9 B d X R v U m V t b 3 Z l Z E N v b H V t b n M x L n t Q c m V j a X N p b 2 4 g T W F j c m 8 s O X 0 m c X V v d D s s J n F 1 b 3 Q 7 U 2 V j d G l v b j E v T X V s d G l E Y X R h S 0 Z v b G Q v Q X V 0 b 1 J l b W 9 2 Z W R D b 2 x 1 b W 5 z M S 5 7 U H J l Y 2 l z a W 9 u I E 1 p Y 3 J v L D E w f S Z x d W 9 0 O y w m c X V v d D t T Z W N 0 a W 9 u M S 9 N d W x 0 a U R h d G F L R m 9 s Z C 9 B d X R v U m V t b 3 Z l Z E N v b H V t b n M x L n t Q c m V j a X N p b 2 4 g Q m l u Y X J 5 L D E x f S Z x d W 9 0 O y w m c X V v d D t T Z W N 0 a W 9 u M S 9 N d W x 0 a U R h d G F L R m 9 s Z C 9 B d X R v U m V t b 3 Z l Z E N v b H V t b n M x L n t S Z W N h b G w g T W F j c m 8 s M T J 9 J n F 1 b 3 Q 7 L C Z x d W 9 0 O 1 N l Y 3 R p b 2 4 x L 0 1 1 b H R p R G F 0 Y U t G b 2 x k L 0 F 1 d G 9 S Z W 1 v d m V k Q 2 9 s d W 1 u c z E u e 1 J l Y 2 F s b C B N a W N y b y w x M 3 0 m c X V v d D s s J n F 1 b 3 Q 7 U 2 V j d G l v b j E v T X V s d G l E Y X R h S 0 Z v b G Q v Q X V 0 b 1 J l b W 9 2 Z W R D b 2 x 1 b W 5 z M S 5 7 U m V j Y W x s I E J p b m F y e S w x N H 0 m c X V v d D s s J n F 1 b 3 Q 7 U 2 V j d G l v b j E v T X V s d G l E Y X R h S 0 Z v b G Q v Q X V 0 b 1 J l b W 9 2 Z W R D b 2 x 1 b W 5 z M S 5 7 R j E g T W F j c m 8 s M T V 9 J n F 1 b 3 Q 7 L C Z x d W 9 0 O 1 N l Y 3 R p b 2 4 x L 0 1 1 b H R p R G F 0 Y U t G b 2 x k L 0 F 1 d G 9 S Z W 1 v d m V k Q 2 9 s d W 1 u c z E u e 0 Y x I E 1 p Y 3 J v L D E 2 f S Z x d W 9 0 O y w m c X V v d D t T Z W N 0 a W 9 u M S 9 N d W x 0 a U R h d G F L R m 9 s Z C 9 B d X R v U m V t b 3 Z l Z E N v b H V t b n M x L n t G M S B C a W 5 h c n k s M T d 9 J n F 1 b 3 Q 7 L C Z x d W 9 0 O 1 N l Y 3 R p b 2 4 x L 0 1 1 b H R p R G F 0 Y U t G b 2 x k L 0 F 1 d G 9 S Z W 1 v d m V k Q 2 9 s d W 1 u c z E u e 0 1 h d H J p e C w x O H 0 m c X V v d D s s J n F 1 b 3 Q 7 U 2 V j d G l v b j E v T X V s d G l E Y X R h S 0 Z v b G Q v Q X V 0 b 1 J l b W 9 2 Z W R D b 2 x 1 b W 5 z M S 5 7 M C B w c m V j a X N p b 2 4 s M T l 9 J n F 1 b 3 Q 7 L C Z x d W 9 0 O 1 N l Y 3 R p b 2 4 x L 0 1 1 b H R p R G F 0 Y U t G b 2 x k L 0 F 1 d G 9 S Z W 1 v d m V k Q 2 9 s d W 1 u c z E u e z A g c m V j Y W x s L D I w f S Z x d W 9 0 O y w m c X V v d D t T Z W N 0 a W 9 u M S 9 N d W x 0 a U R h d G F L R m 9 s Z C 9 B d X R v U m V t b 3 Z l Z E N v b H V t b n M x L n s w I G Y x L X N j b 3 J l L D I x f S Z x d W 9 0 O y w m c X V v d D t T Z W N 0 a W 9 u M S 9 N d W x 0 a U R h d G F L R m 9 s Z C 9 B d X R v U m V t b 3 Z l Z E N v b H V t b n M x L n s w I H N 1 c H B v c n Q s M j J 9 J n F 1 b 3 Q 7 L C Z x d W 9 0 O 1 N l Y 3 R p b 2 4 x L 0 1 1 b H R p R G F 0 Y U t G b 2 x k L 0 F 1 d G 9 S Z W 1 v d m V k Q 2 9 s d W 1 u c z E u e z E g c H J l Y 2 l z a W 9 u L D I z f S Z x d W 9 0 O y w m c X V v d D t T Z W N 0 a W 9 u M S 9 N d W x 0 a U R h d G F L R m 9 s Z C 9 B d X R v U m V t b 3 Z l Z E N v b H V t b n M x L n s x I H J l Y 2 F s b C w y N H 0 m c X V v d D s s J n F 1 b 3 Q 7 U 2 V j d G l v b j E v T X V s d G l E Y X R h S 0 Z v b G Q v Q X V 0 b 1 J l b W 9 2 Z W R D b 2 x 1 b W 5 z M S 5 7 M S B m M S 1 z Y 2 9 y Z S w y N X 0 m c X V v d D s s J n F 1 b 3 Q 7 U 2 V j d G l v b j E v T X V s d G l E Y X R h S 0 Z v b G Q v Q X V 0 b 1 J l b W 9 2 Z W R D b 2 x 1 b W 5 z M S 5 7 M S B z d X B w b 3 J 0 L D I 2 f S Z x d W 9 0 O y w m c X V v d D t T Z W N 0 a W 9 u M S 9 N d W x 0 a U R h d G F L R m 9 s Z C 9 B d X R v U m V t b 3 Z l Z E N v b H V t b n M x L n s y I G Y x L X N j b 3 J l L D I 3 f S Z x d W 9 0 O y w m c X V v d D t T Z W N 0 a W 9 u M S 9 N d W x 0 a U R h d G F L R m 9 s Z C 9 B d X R v U m V t b 3 Z l Z E N v b H V t b n M x L n s y I H N 1 c H B v c n Q s M j h 9 J n F 1 b 3 Q 7 L C Z x d W 9 0 O 1 N l Y 3 R p b 2 4 x L 0 1 1 b H R p R G F 0 Y U t G b 2 x k L 0 F 1 d G 9 S Z W 1 v d m V k Q 2 9 s d W 1 u c z E u e z I g c H J l Y 2 l z a W 9 u L D I 5 f S Z x d W 9 0 O y w m c X V v d D t T Z W N 0 a W 9 u M S 9 N d W x 0 a U R h d G F L R m 9 s Z C 9 B d X R v U m V t b 3 Z l Z E N v b H V t b n M x L n s y I H J l Y 2 F s b C w z M H 0 m c X V v d D s s J n F 1 b 3 Q 7 U 2 V j d G l v b j E v T X V s d G l E Y X R h S 0 Z v b G Q v Q X V 0 b 1 J l b W 9 2 Z W R D b 2 x 1 b W 5 z M S 5 7 Y W N j d X J h Y 3 k g Y W N j d X J h Y 3 k s M z F 9 J n F 1 b 3 Q 7 L C Z x d W 9 0 O 1 N l Y 3 R p b 2 4 x L 0 1 1 b H R p R G F 0 Y U t G b 2 x k L 0 F 1 d G 9 S Z W 1 v d m V k Q 2 9 s d W 1 u c z E u e 2 1 h Y 3 J v I G F 2 Z y B w c m V j a X N p b 2 4 s M z J 9 J n F 1 b 3 Q 7 L C Z x d W 9 0 O 1 N l Y 3 R p b 2 4 x L 0 1 1 b H R p R G F 0 Y U t G b 2 x k L 0 F 1 d G 9 S Z W 1 v d m V k Q 2 9 s d W 1 u c z E u e 2 1 h Y 3 J v I G F 2 Z y B y Z W N h b G w s M z N 9 J n F 1 b 3 Q 7 L C Z x d W 9 0 O 1 N l Y 3 R p b 2 4 x L 0 1 1 b H R p R G F 0 Y U t G b 2 x k L 0 F 1 d G 9 S Z W 1 v d m V k Q 2 9 s d W 1 u c z E u e 2 1 h Y 3 J v I G F 2 Z y B m M S 1 z Y 2 9 y Z S w z N H 0 m c X V v d D s s J n F 1 b 3 Q 7 U 2 V j d G l v b j E v T X V s d G l E Y X R h S 0 Z v b G Q v Q X V 0 b 1 J l b W 9 2 Z W R D b 2 x 1 b W 5 z M S 5 7 b W F j c m 8 g Y X Z n I H N 1 c H B v c n Q s M z V 9 J n F 1 b 3 Q 7 L C Z x d W 9 0 O 1 N l Y 3 R p b 2 4 x L 0 1 1 b H R p R G F 0 Y U t G b 2 x k L 0 F 1 d G 9 S Z W 1 v d m V k Q 2 9 s d W 1 u c z E u e 3 d l a W d o d G V k I G F 2 Z y B w c m V j a X N p b 2 4 s M z Z 9 J n F 1 b 3 Q 7 L C Z x d W 9 0 O 1 N l Y 3 R p b 2 4 x L 0 1 1 b H R p R G F 0 Y U t G b 2 x k L 0 F 1 d G 9 S Z W 1 v d m V k Q 2 9 s d W 1 u c z E u e 3 d l a W d o d G V k I G F 2 Z y B y Z W N h b G w s M z d 9 J n F 1 b 3 Q 7 L C Z x d W 9 0 O 1 N l Y 3 R p b 2 4 x L 0 1 1 b H R p R G F 0 Y U t G b 2 x k L 0 F 1 d G 9 S Z W 1 v d m V k Q 2 9 s d W 1 u c z E u e 3 d l a W d o d G V k I G F 2 Z y B m M S 1 z Y 2 9 y Z S w z O H 0 m c X V v d D s s J n F 1 b 3 Q 7 U 2 V j d G l v b j E v T X V s d G l E Y X R h S 0 Z v b G Q v Q X V 0 b 1 J l b W 9 2 Z W R D b 2 x 1 b W 5 z M S 5 7 d 2 V p Z 2 h 0 Z W Q g Y X Z n I H N 1 c H B v c n Q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N d W x 0 a U R h d G F L R m 9 s Z C 9 B d X R v U m V t b 3 Z l Z E N v b H V t b n M x L n t J d G V y Y X R p b 2 4 s M H 0 m c X V v d D s s J n F 1 b 3 Q 7 U 2 V j d G l v b j E v T X V s d G l E Y X R h S 0 Z v b G Q v Q X V 0 b 1 J l b W 9 2 Z W R D b 2 x 1 b W 5 z M S 5 7 U 2 h v c n R j d X Q s M X 0 m c X V v d D s s J n F 1 b 3 Q 7 U 2 V j d G l v b j E v T X V s d G l E Y X R h S 0 Z v b G Q v Q X V 0 b 1 J l b W 9 2 Z W R D b 2 x 1 b W 5 z M S 5 7 T m F t Z S w y f S Z x d W 9 0 O y w m c X V v d D t T Z W N 0 a W 9 u M S 9 N d W x 0 a U R h d G F L R m 9 s Z C 9 B d X R v U m V t b 3 Z l Z E N v b H V t b n M x L n t U e X B l L D N 9 J n F 1 b 3 Q 7 L C Z x d W 9 0 O 1 N l Y 3 R p b 2 4 x L 0 1 1 b H R p R G F 0 Y U t G b 2 x k L 0 F 1 d G 9 S Z W 1 v d m V k Q 2 9 s d W 1 u c z E u e 1 R p b W U s N H 0 m c X V v d D s s J n F 1 b 3 Q 7 U 2 V j d G l v b j E v T X V s d G l E Y X R h S 0 Z v b G Q v Q X V 0 b 1 J l b W 9 2 Z W R D b 2 x 1 b W 5 z M S 5 7 V G 9 0 Y W w g T G V u Z 3 R o L D V 9 J n F 1 b 3 Q 7 L C Z x d W 9 0 O 1 N l Y 3 R p b 2 4 x L 0 1 1 b H R p R G F 0 Y U t G b 2 x k L 0 F 1 d G 9 S Z W 1 v d m V k Q 2 9 s d W 1 u c z E u e 1 R y Y W l u a W 5 n I F N l d C w 2 f S Z x d W 9 0 O y w m c X V v d D t T Z W N 0 a W 9 u M S 9 N d W x 0 a U R h d G F L R m 9 s Z C 9 B d X R v U m V t b 3 Z l Z E N v b H V t b n M x L n t U Z X N 0 I F N l d C w 3 f S Z x d W 9 0 O y w m c X V v d D t T Z W N 0 a W 9 u M S 9 N d W x 0 a U R h d G F L R m 9 s Z C 9 B d X R v U m V t b 3 Z l Z E N v b H V t b n M x L n t B Y 2 N 1 c m F j e S w 4 f S Z x d W 9 0 O y w m c X V v d D t T Z W N 0 a W 9 u M S 9 N d W x 0 a U R h d G F L R m 9 s Z C 9 B d X R v U m V t b 3 Z l Z E N v b H V t b n M x L n t Q c m V j a X N p b 2 4 g T W F j c m 8 s O X 0 m c X V v d D s s J n F 1 b 3 Q 7 U 2 V j d G l v b j E v T X V s d G l E Y X R h S 0 Z v b G Q v Q X V 0 b 1 J l b W 9 2 Z W R D b 2 x 1 b W 5 z M S 5 7 U H J l Y 2 l z a W 9 u I E 1 p Y 3 J v L D E w f S Z x d W 9 0 O y w m c X V v d D t T Z W N 0 a W 9 u M S 9 N d W x 0 a U R h d G F L R m 9 s Z C 9 B d X R v U m V t b 3 Z l Z E N v b H V t b n M x L n t Q c m V j a X N p b 2 4 g Q m l u Y X J 5 L D E x f S Z x d W 9 0 O y w m c X V v d D t T Z W N 0 a W 9 u M S 9 N d W x 0 a U R h d G F L R m 9 s Z C 9 B d X R v U m V t b 3 Z l Z E N v b H V t b n M x L n t S Z W N h b G w g T W F j c m 8 s M T J 9 J n F 1 b 3 Q 7 L C Z x d W 9 0 O 1 N l Y 3 R p b 2 4 x L 0 1 1 b H R p R G F 0 Y U t G b 2 x k L 0 F 1 d G 9 S Z W 1 v d m V k Q 2 9 s d W 1 u c z E u e 1 J l Y 2 F s b C B N a W N y b y w x M 3 0 m c X V v d D s s J n F 1 b 3 Q 7 U 2 V j d G l v b j E v T X V s d G l E Y X R h S 0 Z v b G Q v Q X V 0 b 1 J l b W 9 2 Z W R D b 2 x 1 b W 5 z M S 5 7 U m V j Y W x s I E J p b m F y e S w x N H 0 m c X V v d D s s J n F 1 b 3 Q 7 U 2 V j d G l v b j E v T X V s d G l E Y X R h S 0 Z v b G Q v Q X V 0 b 1 J l b W 9 2 Z W R D b 2 x 1 b W 5 z M S 5 7 R j E g T W F j c m 8 s M T V 9 J n F 1 b 3 Q 7 L C Z x d W 9 0 O 1 N l Y 3 R p b 2 4 x L 0 1 1 b H R p R G F 0 Y U t G b 2 x k L 0 F 1 d G 9 S Z W 1 v d m V k Q 2 9 s d W 1 u c z E u e 0 Y x I E 1 p Y 3 J v L D E 2 f S Z x d W 9 0 O y w m c X V v d D t T Z W N 0 a W 9 u M S 9 N d W x 0 a U R h d G F L R m 9 s Z C 9 B d X R v U m V t b 3 Z l Z E N v b H V t b n M x L n t G M S B C a W 5 h c n k s M T d 9 J n F 1 b 3 Q 7 L C Z x d W 9 0 O 1 N l Y 3 R p b 2 4 x L 0 1 1 b H R p R G F 0 Y U t G b 2 x k L 0 F 1 d G 9 S Z W 1 v d m V k Q 2 9 s d W 1 u c z E u e 0 1 h d H J p e C w x O H 0 m c X V v d D s s J n F 1 b 3 Q 7 U 2 V j d G l v b j E v T X V s d G l E Y X R h S 0 Z v b G Q v Q X V 0 b 1 J l b W 9 2 Z W R D b 2 x 1 b W 5 z M S 5 7 M C B w c m V j a X N p b 2 4 s M T l 9 J n F 1 b 3 Q 7 L C Z x d W 9 0 O 1 N l Y 3 R p b 2 4 x L 0 1 1 b H R p R G F 0 Y U t G b 2 x k L 0 F 1 d G 9 S Z W 1 v d m V k Q 2 9 s d W 1 u c z E u e z A g c m V j Y W x s L D I w f S Z x d W 9 0 O y w m c X V v d D t T Z W N 0 a W 9 u M S 9 N d W x 0 a U R h d G F L R m 9 s Z C 9 B d X R v U m V t b 3 Z l Z E N v b H V t b n M x L n s w I G Y x L X N j b 3 J l L D I x f S Z x d W 9 0 O y w m c X V v d D t T Z W N 0 a W 9 u M S 9 N d W x 0 a U R h d G F L R m 9 s Z C 9 B d X R v U m V t b 3 Z l Z E N v b H V t b n M x L n s w I H N 1 c H B v c n Q s M j J 9 J n F 1 b 3 Q 7 L C Z x d W 9 0 O 1 N l Y 3 R p b 2 4 x L 0 1 1 b H R p R G F 0 Y U t G b 2 x k L 0 F 1 d G 9 S Z W 1 v d m V k Q 2 9 s d W 1 u c z E u e z E g c H J l Y 2 l z a W 9 u L D I z f S Z x d W 9 0 O y w m c X V v d D t T Z W N 0 a W 9 u M S 9 N d W x 0 a U R h d G F L R m 9 s Z C 9 B d X R v U m V t b 3 Z l Z E N v b H V t b n M x L n s x I H J l Y 2 F s b C w y N H 0 m c X V v d D s s J n F 1 b 3 Q 7 U 2 V j d G l v b j E v T X V s d G l E Y X R h S 0 Z v b G Q v Q X V 0 b 1 J l b W 9 2 Z W R D b 2 x 1 b W 5 z M S 5 7 M S B m M S 1 z Y 2 9 y Z S w y N X 0 m c X V v d D s s J n F 1 b 3 Q 7 U 2 V j d G l v b j E v T X V s d G l E Y X R h S 0 Z v b G Q v Q X V 0 b 1 J l b W 9 2 Z W R D b 2 x 1 b W 5 z M S 5 7 M S B z d X B w b 3 J 0 L D I 2 f S Z x d W 9 0 O y w m c X V v d D t T Z W N 0 a W 9 u M S 9 N d W x 0 a U R h d G F L R m 9 s Z C 9 B d X R v U m V t b 3 Z l Z E N v b H V t b n M x L n s y I G Y x L X N j b 3 J l L D I 3 f S Z x d W 9 0 O y w m c X V v d D t T Z W N 0 a W 9 u M S 9 N d W x 0 a U R h d G F L R m 9 s Z C 9 B d X R v U m V t b 3 Z l Z E N v b H V t b n M x L n s y I H N 1 c H B v c n Q s M j h 9 J n F 1 b 3 Q 7 L C Z x d W 9 0 O 1 N l Y 3 R p b 2 4 x L 0 1 1 b H R p R G F 0 Y U t G b 2 x k L 0 F 1 d G 9 S Z W 1 v d m V k Q 2 9 s d W 1 u c z E u e z I g c H J l Y 2 l z a W 9 u L D I 5 f S Z x d W 9 0 O y w m c X V v d D t T Z W N 0 a W 9 u M S 9 N d W x 0 a U R h d G F L R m 9 s Z C 9 B d X R v U m V t b 3 Z l Z E N v b H V t b n M x L n s y I H J l Y 2 F s b C w z M H 0 m c X V v d D s s J n F 1 b 3 Q 7 U 2 V j d G l v b j E v T X V s d G l E Y X R h S 0 Z v b G Q v Q X V 0 b 1 J l b W 9 2 Z W R D b 2 x 1 b W 5 z M S 5 7 Y W N j d X J h Y 3 k g Y W N j d X J h Y 3 k s M z F 9 J n F 1 b 3 Q 7 L C Z x d W 9 0 O 1 N l Y 3 R p b 2 4 x L 0 1 1 b H R p R G F 0 Y U t G b 2 x k L 0 F 1 d G 9 S Z W 1 v d m V k Q 2 9 s d W 1 u c z E u e 2 1 h Y 3 J v I G F 2 Z y B w c m V j a X N p b 2 4 s M z J 9 J n F 1 b 3 Q 7 L C Z x d W 9 0 O 1 N l Y 3 R p b 2 4 x L 0 1 1 b H R p R G F 0 Y U t G b 2 x k L 0 F 1 d G 9 S Z W 1 v d m V k Q 2 9 s d W 1 u c z E u e 2 1 h Y 3 J v I G F 2 Z y B y Z W N h b G w s M z N 9 J n F 1 b 3 Q 7 L C Z x d W 9 0 O 1 N l Y 3 R p b 2 4 x L 0 1 1 b H R p R G F 0 Y U t G b 2 x k L 0 F 1 d G 9 S Z W 1 v d m V k Q 2 9 s d W 1 u c z E u e 2 1 h Y 3 J v I G F 2 Z y B m M S 1 z Y 2 9 y Z S w z N H 0 m c X V v d D s s J n F 1 b 3 Q 7 U 2 V j d G l v b j E v T X V s d G l E Y X R h S 0 Z v b G Q v Q X V 0 b 1 J l b W 9 2 Z W R D b 2 x 1 b W 5 z M S 5 7 b W F j c m 8 g Y X Z n I H N 1 c H B v c n Q s M z V 9 J n F 1 b 3 Q 7 L C Z x d W 9 0 O 1 N l Y 3 R p b 2 4 x L 0 1 1 b H R p R G F 0 Y U t G b 2 x k L 0 F 1 d G 9 S Z W 1 v d m V k Q 2 9 s d W 1 u c z E u e 3 d l a W d o d G V k I G F 2 Z y B w c m V j a X N p b 2 4 s M z Z 9 J n F 1 b 3 Q 7 L C Z x d W 9 0 O 1 N l Y 3 R p b 2 4 x L 0 1 1 b H R p R G F 0 Y U t G b 2 x k L 0 F 1 d G 9 S Z W 1 v d m V k Q 2 9 s d W 1 u c z E u e 3 d l a W d o d G V k I G F 2 Z y B y Z W N h b G w s M z d 9 J n F 1 b 3 Q 7 L C Z x d W 9 0 O 1 N l Y 3 R p b 2 4 x L 0 1 1 b H R p R G F 0 Y U t G b 2 x k L 0 F 1 d G 9 S Z W 1 v d m V k Q 2 9 s d W 1 u c z E u e 3 d l a W d o d G V k I G F 2 Z y B m M S 1 z Y 2 9 y Z S w z O H 0 m c X V v d D s s J n F 1 b 3 Q 7 U 2 V j d G l v b j E v T X V s d G l E Y X R h S 0 Z v b G Q v Q X V 0 b 1 J l b W 9 2 Z W R D b 2 x 1 b W 5 z M S 5 7 d 2 V p Z 2 h 0 Z W Q g Y X Z n I H N 1 c H B v c n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U R h d G F L R m 9 s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R h d G F L R m 9 s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R h d G F L R m 9 s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U R h d G F L R m 9 s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1 b H R p R G F 0 Y U t G b 2 x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E y O j U 3 O j E x L j c x M D g 3 O T Z a I i A v P j x F b n R y e S B U e X B l P S J G a W x s Q 2 9 s d W 1 u V H l w Z X M i I F Z h b H V l P S J z Q X d Z R 0 J n V U R B d 0 1 G Q X d N R k F 3 T U Z B d 0 1 G Q m d V R k J R T U Z C U V V E Q l F V R k J R T U Z C U V V E I i A v P j x F b n R y e S B U e X B l P S J G a W x s Q 2 9 s d W 1 u T m F t Z X M i I F Z h b H V l P S J z W y Z x d W 9 0 O 0 l 0 Z X J h d G l v b i Z x d W 9 0 O y w m c X V v d D t T a G 9 y d G N 1 d C Z x d W 9 0 O y w m c X V v d D t O Y W 1 l J n F 1 b 3 Q 7 L C Z x d W 9 0 O 1 R 5 c G U m c X V v d D s s J n F 1 b 3 Q 7 V G l t Z S Z x d W 9 0 O y w m c X V v d D t U b 3 R h b C B M Z W 5 n d G g m c X V v d D s s J n F 1 b 3 Q 7 V H J h a W 5 p b m c g U 2 V 0 J n F 1 b 3 Q 7 L C Z x d W 9 0 O 1 R l c 3 Q g U 2 V 0 J n F 1 b 3 Q 7 L C Z x d W 9 0 O 0 F j Y 3 V y Y W N 5 J n F 1 b 3 Q 7 L C Z x d W 9 0 O 1 B y Z W N p c 2 l v b i B N Y W N y b y Z x d W 9 0 O y w m c X V v d D t Q c m V j a X N p b 2 4 g T W l j c m 8 m c X V v d D s s J n F 1 b 3 Q 7 U H J l Y 2 l z a W 9 u I E J p b m F y e S Z x d W 9 0 O y w m c X V v d D t S Z W N h b G w g T W F j c m 8 m c X V v d D s s J n F 1 b 3 Q 7 U m V j Y W x s I E 1 p Y 3 J v J n F 1 b 3 Q 7 L C Z x d W 9 0 O 1 J l Y 2 F s b C B C a W 5 h c n k m c X V v d D s s J n F 1 b 3 Q 7 R j E g T W F j c m 8 m c X V v d D s s J n F 1 b 3 Q 7 R j E g T W l j c m 8 m c X V v d D s s J n F 1 b 3 Q 7 R j E g Q m l u Y X J 5 J n F 1 b 3 Q 7 L C Z x d W 9 0 O 0 1 h d H J p e C Z x d W 9 0 O y w m c X V v d D s w I H B y Z W N p c 2 l v b i Z x d W 9 0 O y w m c X V v d D s w I H J l Y 2 F s b C Z x d W 9 0 O y w m c X V v d D s w I G Y x L X N j b 3 J l J n F 1 b 3 Q 7 L C Z x d W 9 0 O z A g c 3 V w c G 9 y d C Z x d W 9 0 O y w m c X V v d D s x I H B y Z W N p c 2 l v b i Z x d W 9 0 O y w m c X V v d D s x I H J l Y 2 F s b C Z x d W 9 0 O y w m c X V v d D s x I G Y x L X N j b 3 J l J n F 1 b 3 Q 7 L C Z x d W 9 0 O z E g c 3 V w c G 9 y d C Z x d W 9 0 O y w m c X V v d D t h Y 2 N 1 c m F j e S B h Y 2 N 1 c m F j e S Z x d W 9 0 O y w m c X V v d D t t Y W N y b y B h d m c g c H J l Y 2 l z a W 9 u J n F 1 b 3 Q 7 L C Z x d W 9 0 O 2 1 h Y 3 J v I G F 2 Z y B y Z W N h b G w m c X V v d D s s J n F 1 b 3 Q 7 b W F j c m 8 g Y X Z n I G Y x L X N j b 3 J l J n F 1 b 3 Q 7 L C Z x d W 9 0 O 2 1 h Y 3 J v I G F 2 Z y B z d X B w b 3 J 0 J n F 1 b 3 Q 7 L C Z x d W 9 0 O 3 d l a W d o d G V k I G F 2 Z y B w c m V j a X N p b 2 4 m c X V v d D s s J n F 1 b 3 Q 7 d 2 V p Z 2 h 0 Z W Q g Y X Z n I H J l Y 2 F s b C Z x d W 9 0 O y w m c X V v d D t 3 Z W l n a H R l Z C B h d m c g Z j E t c 2 N v c m U m c X V v d D s s J n F 1 b 3 Q 7 d 2 V p Z 2 h 0 Z W Q g Y X Z n I H N 1 c H B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E Y X R h S 0 Z v b G Q g K D I p L 0 F 1 d G 9 S Z W 1 v d m V k Q 2 9 s d W 1 u c z E u e 0 l 0 Z X J h d G l v b i w w f S Z x d W 9 0 O y w m c X V v d D t T Z W N 0 a W 9 u M S 9 N d W x 0 a U R h d G F L R m 9 s Z C A o M i k v Q X V 0 b 1 J l b W 9 2 Z W R D b 2 x 1 b W 5 z M S 5 7 U 2 h v c n R j d X Q s M X 0 m c X V v d D s s J n F 1 b 3 Q 7 U 2 V j d G l v b j E v T X V s d G l E Y X R h S 0 Z v b G Q g K D I p L 0 F 1 d G 9 S Z W 1 v d m V k Q 2 9 s d W 1 u c z E u e 0 5 h b W U s M n 0 m c X V v d D s s J n F 1 b 3 Q 7 U 2 V j d G l v b j E v T X V s d G l E Y X R h S 0 Z v b G Q g K D I p L 0 F 1 d G 9 S Z W 1 v d m V k Q 2 9 s d W 1 u c z E u e 1 R 5 c G U s M 3 0 m c X V v d D s s J n F 1 b 3 Q 7 U 2 V j d G l v b j E v T X V s d G l E Y X R h S 0 Z v b G Q g K D I p L 0 F 1 d G 9 S Z W 1 v d m V k Q 2 9 s d W 1 u c z E u e 1 R p b W U s N H 0 m c X V v d D s s J n F 1 b 3 Q 7 U 2 V j d G l v b j E v T X V s d G l E Y X R h S 0 Z v b G Q g K D I p L 0 F 1 d G 9 S Z W 1 v d m V k Q 2 9 s d W 1 u c z E u e 1 R v d G F s I E x l b m d 0 a C w 1 f S Z x d W 9 0 O y w m c X V v d D t T Z W N 0 a W 9 u M S 9 N d W x 0 a U R h d G F L R m 9 s Z C A o M i k v Q X V 0 b 1 J l b W 9 2 Z W R D b 2 x 1 b W 5 z M S 5 7 V H J h a W 5 p b m c g U 2 V 0 L D Z 9 J n F 1 b 3 Q 7 L C Z x d W 9 0 O 1 N l Y 3 R p b 2 4 x L 0 1 1 b H R p R G F 0 Y U t G b 2 x k I C g y K S 9 B d X R v U m V t b 3 Z l Z E N v b H V t b n M x L n t U Z X N 0 I F N l d C w 3 f S Z x d W 9 0 O y w m c X V v d D t T Z W N 0 a W 9 u M S 9 N d W x 0 a U R h d G F L R m 9 s Z C A o M i k v Q X V 0 b 1 J l b W 9 2 Z W R D b 2 x 1 b W 5 z M S 5 7 Q W N j d X J h Y 3 k s O H 0 m c X V v d D s s J n F 1 b 3 Q 7 U 2 V j d G l v b j E v T X V s d G l E Y X R h S 0 Z v b G Q g K D I p L 0 F 1 d G 9 S Z W 1 v d m V k Q 2 9 s d W 1 u c z E u e 1 B y Z W N p c 2 l v b i B N Y W N y b y w 5 f S Z x d W 9 0 O y w m c X V v d D t T Z W N 0 a W 9 u M S 9 N d W x 0 a U R h d G F L R m 9 s Z C A o M i k v Q X V 0 b 1 J l b W 9 2 Z W R D b 2 x 1 b W 5 z M S 5 7 U H J l Y 2 l z a W 9 u I E 1 p Y 3 J v L D E w f S Z x d W 9 0 O y w m c X V v d D t T Z W N 0 a W 9 u M S 9 N d W x 0 a U R h d G F L R m 9 s Z C A o M i k v Q X V 0 b 1 J l b W 9 2 Z W R D b 2 x 1 b W 5 z M S 5 7 U H J l Y 2 l z a W 9 u I E J p b m F y e S w x M X 0 m c X V v d D s s J n F 1 b 3 Q 7 U 2 V j d G l v b j E v T X V s d G l E Y X R h S 0 Z v b G Q g K D I p L 0 F 1 d G 9 S Z W 1 v d m V k Q 2 9 s d W 1 u c z E u e 1 J l Y 2 F s b C B N Y W N y b y w x M n 0 m c X V v d D s s J n F 1 b 3 Q 7 U 2 V j d G l v b j E v T X V s d G l E Y X R h S 0 Z v b G Q g K D I p L 0 F 1 d G 9 S Z W 1 v d m V k Q 2 9 s d W 1 u c z E u e 1 J l Y 2 F s b C B N a W N y b y w x M 3 0 m c X V v d D s s J n F 1 b 3 Q 7 U 2 V j d G l v b j E v T X V s d G l E Y X R h S 0 Z v b G Q g K D I p L 0 F 1 d G 9 S Z W 1 v d m V k Q 2 9 s d W 1 u c z E u e 1 J l Y 2 F s b C B C a W 5 h c n k s M T R 9 J n F 1 b 3 Q 7 L C Z x d W 9 0 O 1 N l Y 3 R p b 2 4 x L 0 1 1 b H R p R G F 0 Y U t G b 2 x k I C g y K S 9 B d X R v U m V t b 3 Z l Z E N v b H V t b n M x L n t G M S B N Y W N y b y w x N X 0 m c X V v d D s s J n F 1 b 3 Q 7 U 2 V j d G l v b j E v T X V s d G l E Y X R h S 0 Z v b G Q g K D I p L 0 F 1 d G 9 S Z W 1 v d m V k Q 2 9 s d W 1 u c z E u e 0 Y x I E 1 p Y 3 J v L D E 2 f S Z x d W 9 0 O y w m c X V v d D t T Z W N 0 a W 9 u M S 9 N d W x 0 a U R h d G F L R m 9 s Z C A o M i k v Q X V 0 b 1 J l b W 9 2 Z W R D b 2 x 1 b W 5 z M S 5 7 R j E g Q m l u Y X J 5 L D E 3 f S Z x d W 9 0 O y w m c X V v d D t T Z W N 0 a W 9 u M S 9 N d W x 0 a U R h d G F L R m 9 s Z C A o M i k v Q X V 0 b 1 J l b W 9 2 Z W R D b 2 x 1 b W 5 z M S 5 7 T W F 0 c m l 4 L D E 4 f S Z x d W 9 0 O y w m c X V v d D t T Z W N 0 a W 9 u M S 9 N d W x 0 a U R h d G F L R m 9 s Z C A o M i k v Q X V 0 b 1 J l b W 9 2 Z W R D b 2 x 1 b W 5 z M S 5 7 M C B w c m V j a X N p b 2 4 s M T l 9 J n F 1 b 3 Q 7 L C Z x d W 9 0 O 1 N l Y 3 R p b 2 4 x L 0 1 1 b H R p R G F 0 Y U t G b 2 x k I C g y K S 9 B d X R v U m V t b 3 Z l Z E N v b H V t b n M x L n s w I H J l Y 2 F s b C w y M H 0 m c X V v d D s s J n F 1 b 3 Q 7 U 2 V j d G l v b j E v T X V s d G l E Y X R h S 0 Z v b G Q g K D I p L 0 F 1 d G 9 S Z W 1 v d m V k Q 2 9 s d W 1 u c z E u e z A g Z j E t c 2 N v c m U s M j F 9 J n F 1 b 3 Q 7 L C Z x d W 9 0 O 1 N l Y 3 R p b 2 4 x L 0 1 1 b H R p R G F 0 Y U t G b 2 x k I C g y K S 9 B d X R v U m V t b 3 Z l Z E N v b H V t b n M x L n s w I H N 1 c H B v c n Q s M j J 9 J n F 1 b 3 Q 7 L C Z x d W 9 0 O 1 N l Y 3 R p b 2 4 x L 0 1 1 b H R p R G F 0 Y U t G b 2 x k I C g y K S 9 B d X R v U m V t b 3 Z l Z E N v b H V t b n M x L n s x I H B y Z W N p c 2 l v b i w y M 3 0 m c X V v d D s s J n F 1 b 3 Q 7 U 2 V j d G l v b j E v T X V s d G l E Y X R h S 0 Z v b G Q g K D I p L 0 F 1 d G 9 S Z W 1 v d m V k Q 2 9 s d W 1 u c z E u e z E g c m V j Y W x s L D I 0 f S Z x d W 9 0 O y w m c X V v d D t T Z W N 0 a W 9 u M S 9 N d W x 0 a U R h d G F L R m 9 s Z C A o M i k v Q X V 0 b 1 J l b W 9 2 Z W R D b 2 x 1 b W 5 z M S 5 7 M S B m M S 1 z Y 2 9 y Z S w y N X 0 m c X V v d D s s J n F 1 b 3 Q 7 U 2 V j d G l v b j E v T X V s d G l E Y X R h S 0 Z v b G Q g K D I p L 0 F 1 d G 9 S Z W 1 v d m V k Q 2 9 s d W 1 u c z E u e z E g c 3 V w c G 9 y d C w y N n 0 m c X V v d D s s J n F 1 b 3 Q 7 U 2 V j d G l v b j E v T X V s d G l E Y X R h S 0 Z v b G Q g K D I p L 0 F 1 d G 9 S Z W 1 v d m V k Q 2 9 s d W 1 u c z E u e 2 F j Y 3 V y Y W N 5 I G F j Y 3 V y Y W N 5 L D I 3 f S Z x d W 9 0 O y w m c X V v d D t T Z W N 0 a W 9 u M S 9 N d W x 0 a U R h d G F L R m 9 s Z C A o M i k v Q X V 0 b 1 J l b W 9 2 Z W R D b 2 x 1 b W 5 z M S 5 7 b W F j c m 8 g Y X Z n I H B y Z W N p c 2 l v b i w y O H 0 m c X V v d D s s J n F 1 b 3 Q 7 U 2 V j d G l v b j E v T X V s d G l E Y X R h S 0 Z v b G Q g K D I p L 0 F 1 d G 9 S Z W 1 v d m V k Q 2 9 s d W 1 u c z E u e 2 1 h Y 3 J v I G F 2 Z y B y Z W N h b G w s M j l 9 J n F 1 b 3 Q 7 L C Z x d W 9 0 O 1 N l Y 3 R p b 2 4 x L 0 1 1 b H R p R G F 0 Y U t G b 2 x k I C g y K S 9 B d X R v U m V t b 3 Z l Z E N v b H V t b n M x L n t t Y W N y b y B h d m c g Z j E t c 2 N v c m U s M z B 9 J n F 1 b 3 Q 7 L C Z x d W 9 0 O 1 N l Y 3 R p b 2 4 x L 0 1 1 b H R p R G F 0 Y U t G b 2 x k I C g y K S 9 B d X R v U m V t b 3 Z l Z E N v b H V t b n M x L n t t Y W N y b y B h d m c g c 3 V w c G 9 y d C w z M X 0 m c X V v d D s s J n F 1 b 3 Q 7 U 2 V j d G l v b j E v T X V s d G l E Y X R h S 0 Z v b G Q g K D I p L 0 F 1 d G 9 S Z W 1 v d m V k Q 2 9 s d W 1 u c z E u e 3 d l a W d o d G V k I G F 2 Z y B w c m V j a X N p b 2 4 s M z J 9 J n F 1 b 3 Q 7 L C Z x d W 9 0 O 1 N l Y 3 R p b 2 4 x L 0 1 1 b H R p R G F 0 Y U t G b 2 x k I C g y K S 9 B d X R v U m V t b 3 Z l Z E N v b H V t b n M x L n t 3 Z W l n a H R l Z C B h d m c g c m V j Y W x s L D M z f S Z x d W 9 0 O y w m c X V v d D t T Z W N 0 a W 9 u M S 9 N d W x 0 a U R h d G F L R m 9 s Z C A o M i k v Q X V 0 b 1 J l b W 9 2 Z W R D b 2 x 1 b W 5 z M S 5 7 d 2 V p Z 2 h 0 Z W Q g Y X Z n I G Y x L X N j b 3 J l L D M 0 f S Z x d W 9 0 O y w m c X V v d D t T Z W N 0 a W 9 u M S 9 N d W x 0 a U R h d G F L R m 9 s Z C A o M i k v Q X V 0 b 1 J l b W 9 2 Z W R D b 2 x 1 b W 5 z M S 5 7 d 2 V p Z 2 h 0 Z W Q g Y X Z n I H N 1 c H B v c n Q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N d W x 0 a U R h d G F L R m 9 s Z C A o M i k v Q X V 0 b 1 J l b W 9 2 Z W R D b 2 x 1 b W 5 z M S 5 7 S X R l c m F 0 a W 9 u L D B 9 J n F 1 b 3 Q 7 L C Z x d W 9 0 O 1 N l Y 3 R p b 2 4 x L 0 1 1 b H R p R G F 0 Y U t G b 2 x k I C g y K S 9 B d X R v U m V t b 3 Z l Z E N v b H V t b n M x L n t T a G 9 y d G N 1 d C w x f S Z x d W 9 0 O y w m c X V v d D t T Z W N 0 a W 9 u M S 9 N d W x 0 a U R h d G F L R m 9 s Z C A o M i k v Q X V 0 b 1 J l b W 9 2 Z W R D b 2 x 1 b W 5 z M S 5 7 T m F t Z S w y f S Z x d W 9 0 O y w m c X V v d D t T Z W N 0 a W 9 u M S 9 N d W x 0 a U R h d G F L R m 9 s Z C A o M i k v Q X V 0 b 1 J l b W 9 2 Z W R D b 2 x 1 b W 5 z M S 5 7 V H l w Z S w z f S Z x d W 9 0 O y w m c X V v d D t T Z W N 0 a W 9 u M S 9 N d W x 0 a U R h d G F L R m 9 s Z C A o M i k v Q X V 0 b 1 J l b W 9 2 Z W R D b 2 x 1 b W 5 z M S 5 7 V G l t Z S w 0 f S Z x d W 9 0 O y w m c X V v d D t T Z W N 0 a W 9 u M S 9 N d W x 0 a U R h d G F L R m 9 s Z C A o M i k v Q X V 0 b 1 J l b W 9 2 Z W R D b 2 x 1 b W 5 z M S 5 7 V G 9 0 Y W w g T G V u Z 3 R o L D V 9 J n F 1 b 3 Q 7 L C Z x d W 9 0 O 1 N l Y 3 R p b 2 4 x L 0 1 1 b H R p R G F 0 Y U t G b 2 x k I C g y K S 9 B d X R v U m V t b 3 Z l Z E N v b H V t b n M x L n t U c m F p b m l u Z y B T Z X Q s N n 0 m c X V v d D s s J n F 1 b 3 Q 7 U 2 V j d G l v b j E v T X V s d G l E Y X R h S 0 Z v b G Q g K D I p L 0 F 1 d G 9 S Z W 1 v d m V k Q 2 9 s d W 1 u c z E u e 1 R l c 3 Q g U 2 V 0 L D d 9 J n F 1 b 3 Q 7 L C Z x d W 9 0 O 1 N l Y 3 R p b 2 4 x L 0 1 1 b H R p R G F 0 Y U t G b 2 x k I C g y K S 9 B d X R v U m V t b 3 Z l Z E N v b H V t b n M x L n t B Y 2 N 1 c m F j e S w 4 f S Z x d W 9 0 O y w m c X V v d D t T Z W N 0 a W 9 u M S 9 N d W x 0 a U R h d G F L R m 9 s Z C A o M i k v Q X V 0 b 1 J l b W 9 2 Z W R D b 2 x 1 b W 5 z M S 5 7 U H J l Y 2 l z a W 9 u I E 1 h Y 3 J v L D l 9 J n F 1 b 3 Q 7 L C Z x d W 9 0 O 1 N l Y 3 R p b 2 4 x L 0 1 1 b H R p R G F 0 Y U t G b 2 x k I C g y K S 9 B d X R v U m V t b 3 Z l Z E N v b H V t b n M x L n t Q c m V j a X N p b 2 4 g T W l j c m 8 s M T B 9 J n F 1 b 3 Q 7 L C Z x d W 9 0 O 1 N l Y 3 R p b 2 4 x L 0 1 1 b H R p R G F 0 Y U t G b 2 x k I C g y K S 9 B d X R v U m V t b 3 Z l Z E N v b H V t b n M x L n t Q c m V j a X N p b 2 4 g Q m l u Y X J 5 L D E x f S Z x d W 9 0 O y w m c X V v d D t T Z W N 0 a W 9 u M S 9 N d W x 0 a U R h d G F L R m 9 s Z C A o M i k v Q X V 0 b 1 J l b W 9 2 Z W R D b 2 x 1 b W 5 z M S 5 7 U m V j Y W x s I E 1 h Y 3 J v L D E y f S Z x d W 9 0 O y w m c X V v d D t T Z W N 0 a W 9 u M S 9 N d W x 0 a U R h d G F L R m 9 s Z C A o M i k v Q X V 0 b 1 J l b W 9 2 Z W R D b 2 x 1 b W 5 z M S 5 7 U m V j Y W x s I E 1 p Y 3 J v L D E z f S Z x d W 9 0 O y w m c X V v d D t T Z W N 0 a W 9 u M S 9 N d W x 0 a U R h d G F L R m 9 s Z C A o M i k v Q X V 0 b 1 J l b W 9 2 Z W R D b 2 x 1 b W 5 z M S 5 7 U m V j Y W x s I E J p b m F y e S w x N H 0 m c X V v d D s s J n F 1 b 3 Q 7 U 2 V j d G l v b j E v T X V s d G l E Y X R h S 0 Z v b G Q g K D I p L 0 F 1 d G 9 S Z W 1 v d m V k Q 2 9 s d W 1 u c z E u e 0 Y x I E 1 h Y 3 J v L D E 1 f S Z x d W 9 0 O y w m c X V v d D t T Z W N 0 a W 9 u M S 9 N d W x 0 a U R h d G F L R m 9 s Z C A o M i k v Q X V 0 b 1 J l b W 9 2 Z W R D b 2 x 1 b W 5 z M S 5 7 R j E g T W l j c m 8 s M T Z 9 J n F 1 b 3 Q 7 L C Z x d W 9 0 O 1 N l Y 3 R p b 2 4 x L 0 1 1 b H R p R G F 0 Y U t G b 2 x k I C g y K S 9 B d X R v U m V t b 3 Z l Z E N v b H V t b n M x L n t G M S B C a W 5 h c n k s M T d 9 J n F 1 b 3 Q 7 L C Z x d W 9 0 O 1 N l Y 3 R p b 2 4 x L 0 1 1 b H R p R G F 0 Y U t G b 2 x k I C g y K S 9 B d X R v U m V t b 3 Z l Z E N v b H V t b n M x L n t N Y X R y a X g s M T h 9 J n F 1 b 3 Q 7 L C Z x d W 9 0 O 1 N l Y 3 R p b 2 4 x L 0 1 1 b H R p R G F 0 Y U t G b 2 x k I C g y K S 9 B d X R v U m V t b 3 Z l Z E N v b H V t b n M x L n s w I H B y Z W N p c 2 l v b i w x O X 0 m c X V v d D s s J n F 1 b 3 Q 7 U 2 V j d G l v b j E v T X V s d G l E Y X R h S 0 Z v b G Q g K D I p L 0 F 1 d G 9 S Z W 1 v d m V k Q 2 9 s d W 1 u c z E u e z A g c m V j Y W x s L D I w f S Z x d W 9 0 O y w m c X V v d D t T Z W N 0 a W 9 u M S 9 N d W x 0 a U R h d G F L R m 9 s Z C A o M i k v Q X V 0 b 1 J l b W 9 2 Z W R D b 2 x 1 b W 5 z M S 5 7 M C B m M S 1 z Y 2 9 y Z S w y M X 0 m c X V v d D s s J n F 1 b 3 Q 7 U 2 V j d G l v b j E v T X V s d G l E Y X R h S 0 Z v b G Q g K D I p L 0 F 1 d G 9 S Z W 1 v d m V k Q 2 9 s d W 1 u c z E u e z A g c 3 V w c G 9 y d C w y M n 0 m c X V v d D s s J n F 1 b 3 Q 7 U 2 V j d G l v b j E v T X V s d G l E Y X R h S 0 Z v b G Q g K D I p L 0 F 1 d G 9 S Z W 1 v d m V k Q 2 9 s d W 1 u c z E u e z E g c H J l Y 2 l z a W 9 u L D I z f S Z x d W 9 0 O y w m c X V v d D t T Z W N 0 a W 9 u M S 9 N d W x 0 a U R h d G F L R m 9 s Z C A o M i k v Q X V 0 b 1 J l b W 9 2 Z W R D b 2 x 1 b W 5 z M S 5 7 M S B y Z W N h b G w s M j R 9 J n F 1 b 3 Q 7 L C Z x d W 9 0 O 1 N l Y 3 R p b 2 4 x L 0 1 1 b H R p R G F 0 Y U t G b 2 x k I C g y K S 9 B d X R v U m V t b 3 Z l Z E N v b H V t b n M x L n s x I G Y x L X N j b 3 J l L D I 1 f S Z x d W 9 0 O y w m c X V v d D t T Z W N 0 a W 9 u M S 9 N d W x 0 a U R h d G F L R m 9 s Z C A o M i k v Q X V 0 b 1 J l b W 9 2 Z W R D b 2 x 1 b W 5 z M S 5 7 M S B z d X B w b 3 J 0 L D I 2 f S Z x d W 9 0 O y w m c X V v d D t T Z W N 0 a W 9 u M S 9 N d W x 0 a U R h d G F L R m 9 s Z C A o M i k v Q X V 0 b 1 J l b W 9 2 Z W R D b 2 x 1 b W 5 z M S 5 7 Y W N j d X J h Y 3 k g Y W N j d X J h Y 3 k s M j d 9 J n F 1 b 3 Q 7 L C Z x d W 9 0 O 1 N l Y 3 R p b 2 4 x L 0 1 1 b H R p R G F 0 Y U t G b 2 x k I C g y K S 9 B d X R v U m V t b 3 Z l Z E N v b H V t b n M x L n t t Y W N y b y B h d m c g c H J l Y 2 l z a W 9 u L D I 4 f S Z x d W 9 0 O y w m c X V v d D t T Z W N 0 a W 9 u M S 9 N d W x 0 a U R h d G F L R m 9 s Z C A o M i k v Q X V 0 b 1 J l b W 9 2 Z W R D b 2 x 1 b W 5 z M S 5 7 b W F j c m 8 g Y X Z n I H J l Y 2 F s b C w y O X 0 m c X V v d D s s J n F 1 b 3 Q 7 U 2 V j d G l v b j E v T X V s d G l E Y X R h S 0 Z v b G Q g K D I p L 0 F 1 d G 9 S Z W 1 v d m V k Q 2 9 s d W 1 u c z E u e 2 1 h Y 3 J v I G F 2 Z y B m M S 1 z Y 2 9 y Z S w z M H 0 m c X V v d D s s J n F 1 b 3 Q 7 U 2 V j d G l v b j E v T X V s d G l E Y X R h S 0 Z v b G Q g K D I p L 0 F 1 d G 9 S Z W 1 v d m V k Q 2 9 s d W 1 u c z E u e 2 1 h Y 3 J v I G F 2 Z y B z d X B w b 3 J 0 L D M x f S Z x d W 9 0 O y w m c X V v d D t T Z W N 0 a W 9 u M S 9 N d W x 0 a U R h d G F L R m 9 s Z C A o M i k v Q X V 0 b 1 J l b W 9 2 Z W R D b 2 x 1 b W 5 z M S 5 7 d 2 V p Z 2 h 0 Z W Q g Y X Z n I H B y Z W N p c 2 l v b i w z M n 0 m c X V v d D s s J n F 1 b 3 Q 7 U 2 V j d G l v b j E v T X V s d G l E Y X R h S 0 Z v b G Q g K D I p L 0 F 1 d G 9 S Z W 1 v d m V k Q 2 9 s d W 1 u c z E u e 3 d l a W d o d G V k I G F 2 Z y B y Z W N h b G w s M z N 9 J n F 1 b 3 Q 7 L C Z x d W 9 0 O 1 N l Y 3 R p b 2 4 x L 0 1 1 b H R p R G F 0 Y U t G b 2 x k I C g y K S 9 B d X R v U m V t b 3 Z l Z E N v b H V t b n M x L n t 3 Z W l n a H R l Z C B h d m c g Z j E t c 2 N v c m U s M z R 9 J n F 1 b 3 Q 7 L C Z x d W 9 0 O 1 N l Y 3 R p b 2 4 x L 0 1 1 b H R p R G F 0 Y U t G b 2 x k I C g y K S 9 B d X R v U m V t b 3 Z l Z E N v b H V t b n M x L n t 3 Z W l n a H R l Z C B h d m c g c 3 V w c G 9 y d C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b H R p R G F 0 Y U t G b 2 x k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R G F 0 Y U t G b 2 x k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R G F 0 Y U t G b 2 x k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i 8 P L k x T f T Z Y W W U Z D H D X 8 A A A A A A I A A A A A A B B m A A A A A Q A A I A A A A J 1 t 2 Y q H S x r k x a r U Y + J d M X F T k R C D 8 9 z S Y j M g R s l V Z G E W A A A A A A 6 A A A A A A g A A I A A A A F c o w 7 L r 8 w C Y N K B d d B B l v 2 v 1 U n h a I C s h W q u u h y T I g 3 W U U A A A A F A T / A 2 E Q u x G b D y p u B g L m t 8 J q e e G O Z b t O 7 j C I M X 2 S a 9 r t x z z S d J r 7 Y R u o T V d h C v F r 9 L 3 R f 4 O i + y o 3 X 2 y J 7 9 o 5 K 1 1 8 N 2 q G 0 5 x O p X b S O d d e W S J Q A A A A P Y u N l w 2 V 8 U j 6 7 J r e k u y l O q 7 T 9 D 5 S I V 6 u 7 b T O a q 8 p b R M E L j 1 y 5 H d / 6 A 8 r 1 e L U g j E Z F H d R 2 a x C 7 k s / e b x R u k e N T I = < / D a t a M a s h u p > 
</file>

<file path=customXml/itemProps1.xml><?xml version="1.0" encoding="utf-8"?>
<ds:datastoreItem xmlns:ds="http://schemas.openxmlformats.org/officeDocument/2006/customXml" ds:itemID="{94C8F632-1116-4649-8E78-4A5D154A86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Binary_Full_4</vt:lpstr>
      <vt:lpstr>Binary_Full_1</vt:lpstr>
      <vt:lpstr>Binary_Small</vt:lpstr>
      <vt:lpstr>Binary_Neg</vt:lpstr>
      <vt:lpstr>Binary_Pos</vt:lpstr>
      <vt:lpstr>||Trennung||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2022-11-21T21:51:57Z</dcterms:modified>
</cp:coreProperties>
</file>