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Multi\No\"/>
    </mc:Choice>
  </mc:AlternateContent>
  <xr:revisionPtr revIDLastSave="0" documentId="13_ncr:1_{A4F63C60-1560-47EC-A1F1-D2BF0DBEEADD}" xr6:coauthVersionLast="47" xr6:coauthVersionMax="47" xr10:uidLastSave="{00000000-0000-0000-0000-000000000000}"/>
  <bookViews>
    <workbookView xWindow="-120" yWindow="-120" windowWidth="38640" windowHeight="21240" activeTab="11" xr2:uid="{00000000-000D-0000-FFFF-FFFF00000000}"/>
  </bookViews>
  <sheets>
    <sheet name="Binary_Full_4" sheetId="2" r:id="rId1"/>
    <sheet name="Binary_Full_1" sheetId="4" r:id="rId2"/>
    <sheet name="Binary_Small" sheetId="5" r:id="rId3"/>
    <sheet name="Binary_Neg" sheetId="6" r:id="rId4"/>
    <sheet name="Binary_Pos" sheetId="7" r:id="rId5"/>
    <sheet name="||Trennung||" sheetId="1" r:id="rId6"/>
    <sheet name="Ternary_Full_4" sheetId="3" r:id="rId7"/>
    <sheet name="Ternary_Full_1" sheetId="8" r:id="rId8"/>
    <sheet name="Ternary_Small" sheetId="9" r:id="rId9"/>
    <sheet name="Ternary_Neg" sheetId="10" r:id="rId10"/>
    <sheet name="Ternary_Pos" sheetId="11" r:id="rId11"/>
    <sheet name="Ternary_Neu" sheetId="12" r:id="rId12"/>
  </sheets>
  <definedNames>
    <definedName name="ExterneDaten_1" localSheetId="0" hidden="1">Binary_Full_4!$A$1:$AN$100</definedName>
    <definedName name="ExterneDaten_1" localSheetId="6" hidden="1">Ternary_Full_4!$A$1:$AW$91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22B91-BD03-4399-8A39-5284293BE709}" keepAlive="1" name="Abfrage - MultiDataKFold" description="Verbindung mit der Abfrage 'MultiDataKFold' in der Arbeitsmappe." type="5" refreshedVersion="7" background="1" saveData="1">
    <dbPr connection="Provider=Microsoft.Mashup.OleDb.1;Data Source=$Workbook$;Location=MultiDataKFold;Extended Properties=&quot;&quot;" command="SELECT * FROM [MultiDataKFold]"/>
  </connection>
  <connection id="2" xr16:uid="{C74DDFE5-C214-4E28-8A37-800DAF137CC6}" keepAlive="1" name="Abfrage - MultiDataKFold (2)" description="Verbindung mit der Abfrage 'MultiDataKFold (2)' in der Arbeitsmappe." type="5" refreshedVersion="7" background="1" saveData="1">
    <dbPr connection="Provider=Microsoft.Mashup.OleDb.1;Data Source=$Workbook$;Location=&quot;MultiDataKFold (2)&quot;;Extended Properties=&quot;&quot;" command="SELECT * FROM [MultiDataKFold (2)]"/>
  </connection>
</connections>
</file>

<file path=xl/sharedStrings.xml><?xml version="1.0" encoding="utf-8"?>
<sst xmlns="http://schemas.openxmlformats.org/spreadsheetml/2006/main" count="1614" uniqueCount="261">
  <si>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</si>
  <si>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</si>
  <si>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</si>
  <si>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</si>
  <si>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</si>
  <si>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</si>
  <si>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</si>
  <si>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</si>
  <si>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</si>
  <si>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</si>
  <si>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</si>
  <si>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</si>
  <si>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</si>
  <si>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</si>
  <si>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</si>
  <si>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</si>
  <si>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</si>
  <si>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</si>
  <si>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</si>
  <si>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</si>
  <si>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</si>
  <si>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</si>
  <si>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</si>
  <si>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</si>
  <si>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</si>
  <si>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</si>
  <si>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</si>
  <si>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</si>
  <si>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LT01</t>
  </si>
  <si>
    <t>gnd</t>
  </si>
  <si>
    <t>Binary</t>
  </si>
  <si>
    <t>[22  0 14  1]</t>
  </si>
  <si>
    <t>[19  4  9  5]</t>
  </si>
  <si>
    <t>[15  7  9  5]</t>
  </si>
  <si>
    <t>[21  1 14  0]</t>
  </si>
  <si>
    <t>LT02</t>
  </si>
  <si>
    <t>speechLessing</t>
  </si>
  <si>
    <t>[78 15 31 19]</t>
  </si>
  <si>
    <t>[70 23 32 18]</t>
  </si>
  <si>
    <t>[70 22 24 27]</t>
  </si>
  <si>
    <t>[69 23 27 24]</t>
  </si>
  <si>
    <t>LT03</t>
  </si>
  <si>
    <t>historicplays</t>
  </si>
  <si>
    <t>[35  0 15  0]</t>
  </si>
  <si>
    <t>[29  6 10  5]</t>
  </si>
  <si>
    <t>[34  0 16  0]</t>
  </si>
  <si>
    <t>MI01</t>
  </si>
  <si>
    <t>mlsa</t>
  </si>
  <si>
    <t>[22  5  5 13]</t>
  </si>
  <si>
    <t>[23  5  6 11]</t>
  </si>
  <si>
    <t>[20  8  7 10]</t>
  </si>
  <si>
    <t>[23  4  8  9]</t>
  </si>
  <si>
    <t>MI02</t>
  </si>
  <si>
    <t>germeval</t>
  </si>
  <si>
    <t>[1653   68  157  228]</t>
  </si>
  <si>
    <t>[1592  130  145  239]</t>
  </si>
  <si>
    <t>[1593  129  146  238]</t>
  </si>
  <si>
    <t>[1620  102  153  231]</t>
  </si>
  <si>
    <t>MI03</t>
  </si>
  <si>
    <t>corpusRauh</t>
  </si>
  <si>
    <t>[105  14  30  53]</t>
  </si>
  <si>
    <t>[96 23 20 63]</t>
  </si>
  <si>
    <t>[98 21 18 65]</t>
  </si>
  <si>
    <t>[93 25 20 64]</t>
  </si>
  <si>
    <t>NA01</t>
  </si>
  <si>
    <t>gersen</t>
  </si>
  <si>
    <t>[103  19  20  73]</t>
  </si>
  <si>
    <t>[102  19  14  79]</t>
  </si>
  <si>
    <t>[96 25 24 69]</t>
  </si>
  <si>
    <t>[95 26 20 73]</t>
  </si>
  <si>
    <t>NA02</t>
  </si>
  <si>
    <t>gerom</t>
  </si>
  <si>
    <t>[ 6  4  5 13]</t>
  </si>
  <si>
    <t>[ 5  4  2 16]</t>
  </si>
  <si>
    <t>[ 6  3  2 16]</t>
  </si>
  <si>
    <t>[ 0 10  0 17]</t>
  </si>
  <si>
    <t>NA03</t>
  </si>
  <si>
    <t>ompc</t>
  </si>
  <si>
    <t>[396   3  10   1]</t>
  </si>
  <si>
    <t>[397   2  10   1]</t>
  </si>
  <si>
    <t>[396   3   8   3]</t>
  </si>
  <si>
    <t>[395   4   7   3]</t>
  </si>
  <si>
    <t>RE01</t>
  </si>
  <si>
    <t>usage</t>
  </si>
  <si>
    <t>[  9   3   3 124]</t>
  </si>
  <si>
    <t>[  7   5   7 120]</t>
  </si>
  <si>
    <t>[ 10   3   1 125]</t>
  </si>
  <si>
    <t>[  7   6   1 125]</t>
  </si>
  <si>
    <t>RE03</t>
  </si>
  <si>
    <t>critics</t>
  </si>
  <si>
    <t>[ 27  46  18 161]</t>
  </si>
  <si>
    <t>[ 39  34  26 153]</t>
  </si>
  <si>
    <t>[ 29  43  15 165]</t>
  </si>
  <si>
    <t>[ 49  23  32 148]</t>
  </si>
  <si>
    <t>SM01</t>
  </si>
  <si>
    <t>sb10k</t>
  </si>
  <si>
    <t>[221  58  88 338]</t>
  </si>
  <si>
    <t>[184  95  74 352]</t>
  </si>
  <si>
    <t>[190  89  84 342]</t>
  </si>
  <si>
    <t>[191  89  72 353]</t>
  </si>
  <si>
    <t>SM02</t>
  </si>
  <si>
    <t>potts</t>
  </si>
  <si>
    <t>[234 143 144 694]</t>
  </si>
  <si>
    <t>[235 143 130 707]</t>
  </si>
  <si>
    <t>[224 154 125 712]</t>
  </si>
  <si>
    <t>[196 181 135 702]</t>
  </si>
  <si>
    <t>SM03</t>
  </si>
  <si>
    <t>multiSe</t>
  </si>
  <si>
    <t>[39 20 11 77]</t>
  </si>
  <si>
    <t>[46 13 13 75]</t>
  </si>
  <si>
    <t>[41 19 15 72]</t>
  </si>
  <si>
    <t>[41 18 22 65]</t>
  </si>
  <si>
    <t>SM04</t>
  </si>
  <si>
    <t>gertwittersent</t>
  </si>
  <si>
    <t>[2045  873  733 3384]</t>
  </si>
  <si>
    <t>[2032  886  721 3395]</t>
  </si>
  <si>
    <t>[2087  831  799 3317]</t>
  </si>
  <si>
    <t>[2079  838  763 3354]</t>
  </si>
  <si>
    <t>SM05</t>
  </si>
  <si>
    <t>ironycorpus</t>
  </si>
  <si>
    <t>[23  4  5  7]</t>
  </si>
  <si>
    <t>[26  1  6  6]</t>
  </si>
  <si>
    <t>[27  0 12  0]</t>
  </si>
  <si>
    <t>[26  0 12  1]</t>
  </si>
  <si>
    <t>SM06</t>
  </si>
  <si>
    <t>celeb</t>
  </si>
  <si>
    <t>[26 21  8 62]</t>
  </si>
  <si>
    <t>[26 21 10 60]</t>
  </si>
  <si>
    <t>[33 15 18 51]</t>
  </si>
  <si>
    <t>[34 14 18 51]</t>
  </si>
  <si>
    <t>RE02</t>
  </si>
  <si>
    <t>scare</t>
  </si>
  <si>
    <t>[7428 1322 1035 7715]</t>
  </si>
  <si>
    <t>[7478 1272 1027 7723]</t>
  </si>
  <si>
    <t>[7497 1253 1092 7658]</t>
  </si>
  <si>
    <t>[7488 1262 1126 7624]</t>
  </si>
  <si>
    <t>RE04</t>
  </si>
  <si>
    <t>filmstarts</t>
  </si>
  <si>
    <t>[3018  841  735 9169]</t>
  </si>
  <si>
    <t>[3031  827  732 9172]</t>
  </si>
  <si>
    <t>[2984  874  637 9267]</t>
  </si>
  <si>
    <t>[2989  870  708 9195]</t>
  </si>
  <si>
    <t>RE05</t>
  </si>
  <si>
    <t>amazonreviews</t>
  </si>
  <si>
    <t>[7551 1199 1104 7646]</t>
  </si>
  <si>
    <t>[7523 1227 1110 7640]</t>
  </si>
  <si>
    <t>[7545 1205 1206 7544]</t>
  </si>
  <si>
    <t>[7625 1125 1162 7588]</t>
  </si>
  <si>
    <t>Ternary</t>
  </si>
  <si>
    <t>[ 0  0 22  0  0 15  0  0 31]</t>
  </si>
  <si>
    <t>[ 4  0 19  1  3 10 12  1 18]</t>
  </si>
  <si>
    <t>[ 7  0 15  1  0 13  8  0 23]</t>
  </si>
  <si>
    <t>[ 1  1 20  2  0 12  3  4 24]</t>
  </si>
  <si>
    <t>[70 15  8 28 16  6 10  7 16]</t>
  </si>
  <si>
    <t>[71 10 12 35  7  8 10  3 20]</t>
  </si>
  <si>
    <t>[68 14 10 28 18  5 10  3 20]</t>
  </si>
  <si>
    <t>[61 23  8 25 18  8  7  3 23]</t>
  </si>
  <si>
    <t>[15  0 12  5  0 13  7  0 16]</t>
  </si>
  <si>
    <t>[15  2 11  6  6  5  4  3 16]</t>
  </si>
  <si>
    <t>[12  6 10  6  9  2  8  4 10]</t>
  </si>
  <si>
    <t>[20  3  4  8  7  2 16  4  3]</t>
  </si>
  <si>
    <t>[ 954   45  722   58  167  160  687  153 3724]</t>
  </si>
  <si>
    <t>[ 952   41  729   47  171  166  594  157 3813]</t>
  </si>
  <si>
    <t>[ 949   38  735   38  154  192  592  132 3840]</t>
  </si>
  <si>
    <t>[ 988   33  701   41  143  200  632  147 3785]</t>
  </si>
  <si>
    <t>[ 70  14  34   9  49  26  25  25 105]</t>
  </si>
  <si>
    <t>[ 75   9  35   6  45  32  21  23 110]</t>
  </si>
  <si>
    <t>[ 72  11  36  14  43  26  28  20 106]</t>
  </si>
  <si>
    <t>[ 69  13  37  13  50  20  31  18 105]</t>
  </si>
  <si>
    <t>[ 48  10  64   5  45  43  30  41 298]</t>
  </si>
  <si>
    <t>[ 61   4  56  12  52  29  40  23 307]</t>
  </si>
  <si>
    <t>[ 48   4  69   4  49  40  34  19 316]</t>
  </si>
  <si>
    <t>[ 65   8  48   8  44  41  40  23 306]</t>
  </si>
  <si>
    <t>[  0   1   9   0   8  10   0   8 177]</t>
  </si>
  <si>
    <t>[  0   0   9   0  16   2   0   4 182]</t>
  </si>
  <si>
    <t>[  0   0   9   0  10   8   1   8 177]</t>
  </si>
  <si>
    <t>[  0   0  10   0  12   5   1   7 177]</t>
  </si>
  <si>
    <t>[225   0 174   5   0   6 159   0 282]</t>
  </si>
  <si>
    <t>[223   3 173   4   1   5 150   3 288]</t>
  </si>
  <si>
    <t>[242   1 156   4   3   4 178   3 259]</t>
  </si>
  <si>
    <t>[220   0 179   4   0   7 138   1 301]</t>
  </si>
  <si>
    <t>[  7   5   0   5 121   1   3   6   0]</t>
  </si>
  <si>
    <t>[  8   4   0   6 117   4   2   6   1]</t>
  </si>
  <si>
    <t>[ 11   2   0   2 124   0   1   7   0]</t>
  </si>
  <si>
    <t>[  7   6   0   2 124   0   4   4   0]</t>
  </si>
  <si>
    <t>[ 28  36   9  14 148  18  23  43 103]</t>
  </si>
  <si>
    <t>[ 28  20  25  18 123  38  11  30 128]</t>
  </si>
  <si>
    <t>[ 30  21  21  23 125  31  16  27 127]</t>
  </si>
  <si>
    <t>[ 34  16  22  25 129  26  16  41 112]</t>
  </si>
  <si>
    <t>[119  30 130  36 253 137  91  84 977]</t>
  </si>
  <si>
    <t>[114  45 120  34 263 129  71  88 993]</t>
  </si>
  <si>
    <t>[111  61 107  31 289 106  63 119 970]</t>
  </si>
  <si>
    <t>[117  38 125  31 266 128  79 106 967]</t>
  </si>
  <si>
    <t>[156 108 113  76 636 126  88 108 413]</t>
  </si>
  <si>
    <t>[185  95  98  75 655 107  84 107 418]</t>
  </si>
  <si>
    <t>[186  89 103  89 621 127  92  91 425]</t>
  </si>
  <si>
    <t>[164  90 123  84 619 134  72 101 436]</t>
  </si>
  <si>
    <t>[ 26   6  27  13  40  35  19  29 220]</t>
  </si>
  <si>
    <t>[ 33   7  20   5  53  29  26  23 219]</t>
  </si>
  <si>
    <t>[ 27   7  25   5  46  36  14  25 229]</t>
  </si>
  <si>
    <t>[ 22  10  27   7  49  32  18  16 233]</t>
  </si>
  <si>
    <t>[1208  327 1383  341 2236 1540  878 1344 6869]</t>
  </si>
  <si>
    <t>[1248  374 1296  320 2353 1443  901 1413 6777]</t>
  </si>
  <si>
    <t>[1317  367 1234  321 2250 1545  930 1249 6912]</t>
  </si>
  <si>
    <t>[1199  347 1371  297 2214 1606  868 1172 7051]</t>
  </si>
  <si>
    <t>[27  0  0 12  0  0  2  0  0]</t>
  </si>
  <si>
    <t>[26  1  0  5  7  0  2  0  0]</t>
  </si>
  <si>
    <t>[21  5  0  9  4  0  1  0  0]</t>
  </si>
  <si>
    <t>[30 18  0 11 59  0  3  2  0]</t>
  </si>
  <si>
    <t>[31 17  0 15 55  0  2  3  0]</t>
  </si>
  <si>
    <t>[28 19  0 18 51  0  4  2  0]</t>
  </si>
  <si>
    <t>[32 15  0 15 54  0  2  4  0]</t>
  </si>
  <si>
    <t>[3797  544 1492  427 4461  946 1520 1022 3292]</t>
  </si>
  <si>
    <t>[3724  494 1615  376 4443 1015 1464  902 3468]</t>
  </si>
  <si>
    <t>[3778  570 1486  396 4450  987 1530  944 3359]</t>
  </si>
  <si>
    <t>[3667  508 1659  365 4464 1004 1348  947 3538]</t>
  </si>
  <si>
    <t>[2574  536  749  442 8140 1322  605 1203 2037]</t>
  </si>
  <si>
    <t>[2603  545  710  450 8330 1124  547 1221 2078]</t>
  </si>
  <si>
    <t>[2518  586  754  405 8275 1224  570 1250 2025]</t>
  </si>
  <si>
    <t>[2563  544  752  427 8234 1242  634 1215 1996]</t>
  </si>
  <si>
    <t xml:space="preserve">Neg ist Neg TN </t>
  </si>
  <si>
    <t>Neg ist Pos FN</t>
  </si>
  <si>
    <t>Pos ist Neg FP</t>
  </si>
  <si>
    <t>Pos ist Pos TP</t>
  </si>
  <si>
    <t>Pos precision</t>
  </si>
  <si>
    <t>Pos recall</t>
  </si>
  <si>
    <t>Pos f1-score</t>
  </si>
  <si>
    <t>Pos support</t>
  </si>
  <si>
    <t>Neg precision</t>
  </si>
  <si>
    <t>Neg recall</t>
  </si>
  <si>
    <t>Neg f1-score</t>
  </si>
  <si>
    <t>Neg support</t>
  </si>
  <si>
    <t>Ge</t>
  </si>
  <si>
    <t>negative precision</t>
  </si>
  <si>
    <t>negative recall</t>
  </si>
  <si>
    <t>negative f1-score</t>
  </si>
  <si>
    <t>negative support</t>
  </si>
  <si>
    <t>Neg is Pos (FN)</t>
  </si>
  <si>
    <t>Neg is Neg (TN)</t>
  </si>
  <si>
    <t>Accuracy Neg</t>
  </si>
  <si>
    <t>positive precision</t>
  </si>
  <si>
    <t>positive recall</t>
  </si>
  <si>
    <t>positive f1-score</t>
  </si>
  <si>
    <t>positive support</t>
  </si>
  <si>
    <t>Pos is Pos (TP)</t>
  </si>
  <si>
    <t>Pos is Neg (FP)</t>
  </si>
  <si>
    <t>Accuracy Pos</t>
  </si>
  <si>
    <t>Neg ist Neg</t>
  </si>
  <si>
    <t>Neg ist Pos</t>
  </si>
  <si>
    <t>Neg ist Neu</t>
  </si>
  <si>
    <t>Pos ist Neg</t>
  </si>
  <si>
    <t>Pos ist Pos</t>
  </si>
  <si>
    <t>Pos ist Neu</t>
  </si>
  <si>
    <t xml:space="preserve">Neu ist Neg </t>
  </si>
  <si>
    <t>Neu ist Pos</t>
  </si>
  <si>
    <t>Neu ist Neu</t>
  </si>
  <si>
    <t>Neu f1-score</t>
  </si>
  <si>
    <t>Neu support</t>
  </si>
  <si>
    <t>Neu precision</t>
  </si>
  <si>
    <t>Neu recall</t>
  </si>
  <si>
    <t>Accurcacy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</si>
</sst>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0" borderId="6" xfId="0" applyFont="1" applyBorder="1"/>
  </cellXfs>
  <cellStyles count="1">
    <cellStyle name="Standard" xfId="0" builtinId="0"/>
  </cellStyles>
  <dxfs count="2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DCB8B84-6847-48A0-AB77-45BF1D924E14}" autoFormatId="16" applyNumberFormats="0" applyBorderFormats="0" applyFontFormats="0" applyPatternFormats="0" applyAlignmentFormats="0" applyWidthHeightFormats="0">
  <queryTableRefresh nextId="43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2DEF326-B48E-49F8-B3D2-7C7C7CC1CCE6}" autoFormatId="16" applyNumberFormats="0" applyBorderFormats="0" applyFontFormats="0" applyPatternFormats="0" applyAlignmentFormats="0" applyWidthHeightFormats="0">
  <queryTableRefresh nextId="52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2 f1-score" tableColumnId="28"/>
      <queryTableField id="29" name="2 support" tableColumnId="29"/>
      <queryTableField id="30" name="2 precision" tableColumnId="30"/>
      <queryTableField id="31" name="2 recall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2D226F-CC07-4C53-93DC-2F222AA93940}" name="MultiDataKFold" displayName="MultiDataKFold" ref="A1:AN100" tableType="queryTable" totalsRowShown="0">
  <autoFilter ref="A1:AN100" xr:uid="{902D226F-CC07-4C53-93DC-2F222AA93940}"/>
  <tableColumns count="40">
    <tableColumn id="1" xr3:uid="{FA231E05-8E2B-48E5-ACCD-9A62516A79CB}" uniqueName="1" name="Iteration" queryTableFieldId="1"/>
    <tableColumn id="2" xr3:uid="{AEFC87A9-1B0D-4CF4-9A56-79AD57BE782E}" uniqueName="2" name="Shortcut" queryTableFieldId="2" dataDxfId="221"/>
    <tableColumn id="3" xr3:uid="{837DB97B-F399-4EA1-8FD6-2F5A435CD9F0}" uniqueName="3" name="Name" queryTableFieldId="3" dataDxfId="220"/>
    <tableColumn id="4" xr3:uid="{5B172E69-71DA-483C-96E9-1D7B680C64B1}" uniqueName="4" name="Type" queryTableFieldId="4" dataDxfId="219"/>
    <tableColumn id="5" xr3:uid="{1E481273-6AAE-4B04-889E-E45CCE597B21}" uniqueName="5" name="Time" queryTableFieldId="5"/>
    <tableColumn id="6" xr3:uid="{645DC048-0819-437C-A307-F9AA6BF59120}" uniqueName="6" name="Total Length" queryTableFieldId="6"/>
    <tableColumn id="7" xr3:uid="{4F236A3C-9FBE-4DA9-9152-1C410E3C27F8}" uniqueName="7" name="Training Set" queryTableFieldId="7"/>
    <tableColumn id="8" xr3:uid="{91B843B6-DE70-487A-A27F-F49DD2CCD839}" uniqueName="8" name="Test Set" queryTableFieldId="8"/>
    <tableColumn id="9" xr3:uid="{2C1BE7EA-391A-4FB4-885D-672E822F240A}" uniqueName="9" name="Accuracy" queryTableFieldId="9"/>
    <tableColumn id="10" xr3:uid="{7BDE521C-E7D6-471B-B56F-B0CAB20F38A3}" uniqueName="10" name="Precision Macro" queryTableFieldId="10"/>
    <tableColumn id="11" xr3:uid="{3A5279A4-16AD-48F4-A1D0-6D67462F32D8}" uniqueName="11" name="Precision Micro" queryTableFieldId="11"/>
    <tableColumn id="12" xr3:uid="{89033D6C-33D2-4C72-966F-F43BA398D7C7}" uniqueName="12" name="Precision Binary" queryTableFieldId="12"/>
    <tableColumn id="13" xr3:uid="{A20200B2-C9BF-4691-AA66-936F5F31D2ED}" uniqueName="13" name="Recall Macro" queryTableFieldId="13"/>
    <tableColumn id="14" xr3:uid="{2DF6C851-9086-4178-BB10-B56B80E69146}" uniqueName="14" name="Recall Micro" queryTableFieldId="14"/>
    <tableColumn id="15" xr3:uid="{55F23B9B-A718-45D5-AE9C-15A4C74E6815}" uniqueName="15" name="Recall Binary" queryTableFieldId="15"/>
    <tableColumn id="16" xr3:uid="{419402CE-352A-4C72-80B0-5074214DB325}" uniqueName="16" name="F1 Macro" queryTableFieldId="16"/>
    <tableColumn id="17" xr3:uid="{C6DAA870-E61F-40A9-93D6-62FFCEB328A3}" uniqueName="17" name="F1 Micro" queryTableFieldId="17"/>
    <tableColumn id="18" xr3:uid="{8F22B1A7-FA35-469E-98B1-6E637E24F23E}" uniqueName="18" name="F1 Binary" queryTableFieldId="18"/>
    <tableColumn id="19" xr3:uid="{09EC6C53-C313-41FC-9CB7-F3A5D595BF19}" uniqueName="19" name="Matrix" queryTableFieldId="19" dataDxfId="218"/>
    <tableColumn id="37" xr3:uid="{B4E3EB27-31B6-496B-9A9C-15AE86FBC8E2}" uniqueName="37" name="Neg ist Neg TN " queryTableFieldId="37" dataDxfId="211"/>
    <tableColumn id="38" xr3:uid="{299DC0DC-199D-45F0-A57C-B80B55E65C72}" uniqueName="38" name="Neg ist Pos FN" queryTableFieldId="38" dataDxfId="214"/>
    <tableColumn id="39" xr3:uid="{D22427A3-1917-480C-B35E-B13645C65715}" uniqueName="39" name="Pos ist Neg FP" queryTableFieldId="39" dataDxfId="213"/>
    <tableColumn id="40" xr3:uid="{6F408F03-3DE3-4EFA-834B-3FDEA3AC1282}" uniqueName="40" name="Pos ist Pos TP" queryTableFieldId="40" dataDxfId="212"/>
    <tableColumn id="20" xr3:uid="{1B26C098-C7C3-49E9-BE21-04F0C078225A}" uniqueName="20" name="Pos precision" queryTableFieldId="20"/>
    <tableColumn id="21" xr3:uid="{D46E147C-F16B-4945-B7B5-C9AC0CB4EB72}" uniqueName="21" name="Pos recall" queryTableFieldId="21"/>
    <tableColumn id="22" xr3:uid="{6B91A4BF-ACF8-4C8E-9E57-15C64EDC06B7}" uniqueName="22" name="Pos f1-score" queryTableFieldId="22"/>
    <tableColumn id="23" xr3:uid="{FD2A3AF4-9B77-41AC-BEC0-7A8B67ED0594}" uniqueName="23" name="Pos support" queryTableFieldId="23"/>
    <tableColumn id="24" xr3:uid="{96511DE5-0658-4CAF-9DF7-C5C65A5A3EE1}" uniqueName="24" name="Neg precision" queryTableFieldId="24"/>
    <tableColumn id="25" xr3:uid="{F5735B72-A02D-4F3A-8C48-B4618BC769BA}" uniqueName="25" name="Neg recall" queryTableFieldId="25"/>
    <tableColumn id="26" xr3:uid="{6D51D32B-F3D4-48E1-A73E-500F54F01942}" uniqueName="26" name="Neg f1-score" queryTableFieldId="26"/>
    <tableColumn id="27" xr3:uid="{7B6843E8-DD7E-4A7C-A5FB-C5979169D38A}" uniqueName="27" name="Neg support" queryTableFieldId="27"/>
    <tableColumn id="28" xr3:uid="{74830D2E-F4FF-4C5D-AA26-7990A55156E8}" uniqueName="28" name="accuracy accuracy" queryTableFieldId="28"/>
    <tableColumn id="29" xr3:uid="{3439B850-0996-4435-920C-398779804D14}" uniqueName="29" name="macro avg precision" queryTableFieldId="29"/>
    <tableColumn id="30" xr3:uid="{7FF9B573-54AE-4C72-ABD1-7F8443EB5E33}" uniqueName="30" name="macro avg recall" queryTableFieldId="30"/>
    <tableColumn id="31" xr3:uid="{746E7512-0B81-436C-800D-C0F2A1A34CA8}" uniqueName="31" name="macro avg f1-score" queryTableFieldId="31"/>
    <tableColumn id="32" xr3:uid="{E0BF3E26-CCC6-4E2D-83D7-DEC73A74787A}" uniqueName="32" name="macro avg support" queryTableFieldId="32"/>
    <tableColumn id="33" xr3:uid="{6A5D6CE4-D24C-435C-AA15-1EA762AF2E67}" uniqueName="33" name="weighted avg precision" queryTableFieldId="33"/>
    <tableColumn id="34" xr3:uid="{51353F97-2B4A-4457-8B48-16976A49BA2C}" uniqueName="34" name="weighted avg recall" queryTableFieldId="34"/>
    <tableColumn id="35" xr3:uid="{F2A874E3-9AC3-4464-BCD8-CB0394BECF47}" uniqueName="35" name="weighted avg f1-score" queryTableFieldId="35"/>
    <tableColumn id="36" xr3:uid="{6A33D47C-E4EC-417E-B7B7-81B10A80AD63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67FF6F-AA6A-4D7F-A265-88FF10BA13C6}" name="Tabelle10" displayName="Tabelle10" ref="A1:L19" totalsRowShown="0" headerRowDxfId="0" dataDxfId="1" headerRowBorderDxfId="13" tableBorderDxfId="14">
  <autoFilter ref="A1:L19" xr:uid="{BE67FF6F-AA6A-4D7F-A265-88FF10BA13C6}"/>
  <tableColumns count="12">
    <tableColumn id="1" xr3:uid="{F8C3F50E-0539-443B-A25F-AC3DA01219C9}" name="Iteration" dataDxfId="12"/>
    <tableColumn id="2" xr3:uid="{244F3371-464F-4494-A995-2301D2465249}" name="Shortcut" dataDxfId="11"/>
    <tableColumn id="3" xr3:uid="{8BC96342-C2FB-4445-8562-5D5C592B213D}" name="Name" dataDxfId="10"/>
    <tableColumn id="4" xr3:uid="{C3B9FAC4-FDBD-4DDE-AEE9-DA026E093CCC}" name="Type" dataDxfId="9"/>
    <tableColumn id="5" xr3:uid="{681A6418-7E48-4423-ABEA-8CE3ACDA719A}" name="Neu f1-score" dataDxfId="8"/>
    <tableColumn id="6" xr3:uid="{0A2194FF-3AD1-4C7E-9778-8882A22B1C66}" name="Neu support" dataDxfId="7"/>
    <tableColumn id="7" xr3:uid="{A237DC49-5FF9-4C35-BACE-9B911178D11D}" name="Neu precision" dataDxfId="6"/>
    <tableColumn id="8" xr3:uid="{3E611862-A34D-43FF-94C4-01FAA8A27CDB}" name="Neu recall" dataDxfId="5"/>
    <tableColumn id="9" xr3:uid="{4844BBBD-618F-4200-BB20-C99EBA8C85FA}" name="Neu ist Neg " dataDxfId="4"/>
    <tableColumn id="10" xr3:uid="{B12FD6A2-849C-4975-91D1-7F21B6B20C36}" name="Neu ist Pos" dataDxfId="3"/>
    <tableColumn id="11" xr3:uid="{F8DD7592-B78D-4093-BCDC-F6774FF58CA7}" name="Neu ist Neu" dataDxfId="2"/>
    <tableColumn id="12" xr3:uid="{6CCB0AAF-7A92-4641-8859-006A3196CB72}" name="Accurcacy Neu">
      <calculatedColumnFormula>K2/(I2+J2+K2)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3E46A5-8FF8-43AA-92F8-C30CC81867D1}" name="Tabelle3" displayName="Tabelle3" ref="A1:AN21" totalsRowShown="0" headerRowDxfId="169" dataDxfId="170">
  <autoFilter ref="A1:AN21" xr:uid="{4E3E46A5-8FF8-43AA-92F8-C30CC81867D1}"/>
  <tableColumns count="40">
    <tableColumn id="1" xr3:uid="{CA11CCEB-CA7B-4FC4-A31B-C07E9836D19C}" name="Iteration" dataDxfId="210"/>
    <tableColumn id="2" xr3:uid="{21E4CD54-A0E6-4562-9AFF-5DF5D25C582A}" name="Shortcut" dataDxfId="209"/>
    <tableColumn id="3" xr3:uid="{8EEC6ED0-0090-496D-A23E-70BEA93A69EF}" name="Name" dataDxfId="208"/>
    <tableColumn id="4" xr3:uid="{E6AAD3DD-6E88-4123-88EE-CEEBEFC6BB7B}" name="Type" dataDxfId="207"/>
    <tableColumn id="5" xr3:uid="{F9D5D9D0-8DA2-482E-9443-DB40114D7ACD}" name="Time" dataDxfId="206"/>
    <tableColumn id="6" xr3:uid="{2CC12895-AB3B-4C4A-BFBC-1B55FBA8D67B}" name="Total Length" dataDxfId="205"/>
    <tableColumn id="7" xr3:uid="{369B74F0-7F28-4906-9BE3-E684B4DBB5F1}" name="Training Set" dataDxfId="204"/>
    <tableColumn id="8" xr3:uid="{A923F445-4953-48EC-8EB9-699BF5D103B9}" name="Test Set" dataDxfId="203"/>
    <tableColumn id="9" xr3:uid="{D8B79B86-D155-4972-B08A-344198F4CBB5}" name="Accuracy" dataDxfId="202"/>
    <tableColumn id="10" xr3:uid="{C438D147-D40B-4D67-8324-FFCD817778BA}" name="Precision Macro" dataDxfId="201"/>
    <tableColumn id="11" xr3:uid="{9DC29499-3E51-4CC7-8A4F-704C70D31DAC}" name="Precision Micro" dataDxfId="200"/>
    <tableColumn id="12" xr3:uid="{3A72DF44-1A9F-4CC2-AF08-E677E77FBC27}" name="Precision Binary" dataDxfId="199"/>
    <tableColumn id="13" xr3:uid="{7B8A3BE2-5139-417E-8D60-AE81DFC71940}" name="Recall Macro" dataDxfId="198"/>
    <tableColumn id="14" xr3:uid="{C239A3B7-310A-4BE2-B217-36A5D1FCF70A}" name="Recall Micro" dataDxfId="197"/>
    <tableColumn id="15" xr3:uid="{8F08D802-DC63-496A-AF45-004E2A3A8A4E}" name="Recall Binary" dataDxfId="196"/>
    <tableColumn id="16" xr3:uid="{3A7AC3C4-BE00-4D52-9BBC-4EEC3272FC0D}" name="F1 Macro" dataDxfId="195"/>
    <tableColumn id="17" xr3:uid="{6A78DA82-2D79-4221-963B-B7CDCB4B8751}" name="F1 Micro" dataDxfId="194"/>
    <tableColumn id="18" xr3:uid="{37A9EAE3-71A4-4CB8-95E8-BD227FEA5795}" name="F1 Binary" dataDxfId="193"/>
    <tableColumn id="19" xr3:uid="{B1293C01-C49C-416C-887F-DB4DB7CDB726}" name="Matrix" dataDxfId="192"/>
    <tableColumn id="20" xr3:uid="{8797CC40-56BD-486B-9BB8-82C773B3DE85}" name="Neg ist Neg TN " dataDxfId="191"/>
    <tableColumn id="21" xr3:uid="{F392D2D9-F641-4138-99E4-810CB99FFF8B}" name="Neg ist Pos FN" dataDxfId="190"/>
    <tableColumn id="22" xr3:uid="{6EC17D6F-B1A9-4A20-8B1A-8F27F4F8277D}" name="Pos ist Neg FP" dataDxfId="189"/>
    <tableColumn id="23" xr3:uid="{85F1D3CF-225E-4CC9-ACC5-EA8711AF83D0}" name="Pos ist Pos TP" dataDxfId="188"/>
    <tableColumn id="24" xr3:uid="{F6D8295D-C373-4CB8-BE1E-1EE9FCF5A232}" name="Pos precision" dataDxfId="187"/>
    <tableColumn id="25" xr3:uid="{7806FE20-9526-4A06-B824-447708436C56}" name="Pos recall" dataDxfId="186"/>
    <tableColumn id="26" xr3:uid="{F060C028-4CE2-4BEC-8407-8AFE9C7C95C6}" name="Pos f1-score" dataDxfId="185"/>
    <tableColumn id="27" xr3:uid="{B4D18DC5-2C42-4381-907C-C3894E2FEE60}" name="Pos support" dataDxfId="184"/>
    <tableColumn id="28" xr3:uid="{BDA4EBB3-0C0E-43C9-BE9E-628CEE12B176}" name="Neg precision" dataDxfId="183"/>
    <tableColumn id="29" xr3:uid="{C31E6D36-7386-4400-8463-891A4AA450C7}" name="Neg recall" dataDxfId="182"/>
    <tableColumn id="30" xr3:uid="{F0DE9892-6C5E-4C3A-9C85-593D8803EB95}" name="Neg f1-score" dataDxfId="181"/>
    <tableColumn id="31" xr3:uid="{57E65E67-409A-4F16-BED9-C7C89550F3D3}" name="Neg support" dataDxfId="180"/>
    <tableColumn id="32" xr3:uid="{42C78043-A796-4E67-A4F6-0559CB07F7F8}" name="accuracy accuracy" dataDxfId="179"/>
    <tableColumn id="33" xr3:uid="{29580F7A-7C92-4166-8289-F78CE29F626F}" name="macro avg precision" dataDxfId="178"/>
    <tableColumn id="34" xr3:uid="{BB4C8969-A3CD-4118-9855-7F1C846E168A}" name="macro avg recall" dataDxfId="177"/>
    <tableColumn id="35" xr3:uid="{39F25925-B984-4B64-B526-EDE7F9F0E2F0}" name="macro avg f1-score" dataDxfId="176"/>
    <tableColumn id="36" xr3:uid="{704B65D7-7706-49C7-B4FE-AE5F6B852555}" name="macro avg support" dataDxfId="175"/>
    <tableColumn id="37" xr3:uid="{AE34F4EB-4C16-4FD6-829B-AFE95DE55219}" name="weighted avg precision" dataDxfId="174"/>
    <tableColumn id="38" xr3:uid="{E2DD2A27-9D93-47A2-BF2E-D7D0C0849427}" name="weighted avg recall" dataDxfId="173"/>
    <tableColumn id="39" xr3:uid="{F30A24A2-22D2-4390-978E-4EA5F2C594F6}" name="weighted avg f1-score" dataDxfId="172"/>
    <tableColumn id="40" xr3:uid="{26254258-B439-44B4-9969-E078DAEE4119}" name="weighted avg support" dataDxfId="1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99E90-5C52-44E8-BDD9-ED642A1758DD}" name="Tabelle4" displayName="Tabelle4" ref="A1:K21" totalsRowShown="0" headerRowDxfId="155" dataDxfId="156" headerRowBorderDxfId="167" tableBorderDxfId="168">
  <autoFilter ref="A1:K21" xr:uid="{F0099E90-5C52-44E8-BDD9-ED642A1758DD}"/>
  <tableColumns count="11">
    <tableColumn id="1" xr3:uid="{B2880F89-E7A4-4C5A-98F1-6CAD359C02AE}" name="Iteration" dataDxfId="166"/>
    <tableColumn id="2" xr3:uid="{A563A22D-6178-46A3-8B2D-267014917C3E}" name="Shortcut" dataDxfId="165"/>
    <tableColumn id="3" xr3:uid="{A79F41CD-82A8-481B-AFD3-4A6360A70BDF}" name="Name" dataDxfId="164"/>
    <tableColumn id="4" xr3:uid="{DFC1E5DB-BF80-43F9-9750-2A2588ACA1EC}" name="Type" dataDxfId="163"/>
    <tableColumn id="5" xr3:uid="{CBC03378-3CCD-4BCA-B6D7-D7247664BC2F}" name="negative precision" dataDxfId="162"/>
    <tableColumn id="6" xr3:uid="{573773BB-BA0F-4024-9B7A-2876A255CE7B}" name="negative recall" dataDxfId="161"/>
    <tableColumn id="7" xr3:uid="{324CCF66-2B2C-4EB2-843E-C38DEC1CE7E1}" name="negative f1-score" dataDxfId="160"/>
    <tableColumn id="8" xr3:uid="{D90491F1-DB0E-420C-A424-94EBA3CF1326}" name="negative support" dataDxfId="159"/>
    <tableColumn id="9" xr3:uid="{B382FADF-5F3C-4CC5-A992-95E71B8EC991}" name="Neg is Pos (FN)" dataDxfId="158"/>
    <tableColumn id="10" xr3:uid="{EC847617-773D-4D78-8722-2E02D8EC5110}" name="Neg is Neg (TN)" dataDxfId="157"/>
    <tableColumn id="11" xr3:uid="{F0C8F72C-B2EC-4364-8FCA-1087FFE72C11}" name="Accuracy Neg">
      <calculatedColumnFormula>J2/(J2+I2)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F2A127-165B-4CBC-B46A-8BFACD8A54EC}" name="Tabelle5" displayName="Tabelle5" ref="A1:K21" totalsRowShown="0" headerRowDxfId="141" dataDxfId="142" headerRowBorderDxfId="153" tableBorderDxfId="154">
  <autoFilter ref="A1:K21" xr:uid="{90F2A127-165B-4CBC-B46A-8BFACD8A54EC}"/>
  <tableColumns count="11">
    <tableColumn id="1" xr3:uid="{5B43C6F6-22CB-4BBC-B2AC-636F558ADB01}" name="Iteration" dataDxfId="152"/>
    <tableColumn id="2" xr3:uid="{44B89779-014B-48F4-878D-4624C64D44B8}" name="Shortcut" dataDxfId="151"/>
    <tableColumn id="3" xr3:uid="{4E211274-7618-4380-AF18-355AC9347BF5}" name="Name" dataDxfId="150"/>
    <tableColumn id="4" xr3:uid="{17A4EB78-AC40-4EE6-B975-5A22D7D4261A}" name="Type" dataDxfId="149"/>
    <tableColumn id="5" xr3:uid="{8C80DCC9-0C06-4D46-A2BD-C6E3B5BEF04F}" name="positive precision" dataDxfId="148"/>
    <tableColumn id="6" xr3:uid="{3D399DC5-0C44-4B6B-86F6-F6F341DAE2C3}" name="positive recall" dataDxfId="147"/>
    <tableColumn id="7" xr3:uid="{93729A7B-3F1E-4CD5-9700-174AA28684ED}" name="positive f1-score" dataDxfId="146"/>
    <tableColumn id="8" xr3:uid="{822A2BEB-30A0-4328-BED2-690F071B0906}" name="positive support" dataDxfId="145"/>
    <tableColumn id="9" xr3:uid="{4DAEB9AB-F72B-46C2-AA44-B80264F0A47C}" name="Pos is Pos (TP)" dataDxfId="144"/>
    <tableColumn id="10" xr3:uid="{8BA524A4-034B-48A9-AC7A-513C6DBB9555}" name="Pos is Neg (FP)" dataDxfId="143"/>
    <tableColumn id="11" xr3:uid="{170CD832-71AD-419B-8DF2-D2822D9825FE}" name="Accuracy Pos">
      <calculatedColumnFormula>I2/(I2+J2)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58A937-8184-49BD-9384-D75E857BE2F3}" name="MultiDataKFold__2" displayName="MultiDataKFold__2" ref="A1:AW91" tableType="queryTable" totalsRowShown="0">
  <autoFilter ref="A1:AW91" xr:uid="{8258A937-8184-49BD-9384-D75E857BE2F3}"/>
  <tableColumns count="49">
    <tableColumn id="1" xr3:uid="{788210EF-0672-4CDF-BC28-5893DB7F7B09}" uniqueName="1" name="Iteration" queryTableFieldId="1"/>
    <tableColumn id="2" xr3:uid="{09991204-101E-4C24-8D5E-B44E48FA1D5D}" uniqueName="2" name="Shortcut" queryTableFieldId="2" dataDxfId="140"/>
    <tableColumn id="3" xr3:uid="{8967F78D-980F-4557-818F-1A3500338CDE}" uniqueName="3" name="Name" queryTableFieldId="3" dataDxfId="217"/>
    <tableColumn id="4" xr3:uid="{C6EBC43E-8E28-4340-9F2D-3373A243C053}" uniqueName="4" name="Type" queryTableFieldId="4" dataDxfId="216"/>
    <tableColumn id="5" xr3:uid="{DE9FE11D-6A5D-4AFA-B7FB-758A7B75283B}" uniqueName="5" name="Time" queryTableFieldId="5"/>
    <tableColumn id="6" xr3:uid="{5AAE34EB-139C-4867-9ED1-D59F978CC5FA}" uniqueName="6" name="Total Length" queryTableFieldId="6"/>
    <tableColumn id="7" xr3:uid="{FC01EDA4-3041-428E-A5B3-5C0675CA7675}" uniqueName="7" name="Training Set" queryTableFieldId="7"/>
    <tableColumn id="8" xr3:uid="{B3C4DABC-6ACF-4B9C-8FC1-68745EF9C04F}" uniqueName="8" name="Test Set" queryTableFieldId="8"/>
    <tableColumn id="9" xr3:uid="{6CA204BA-D509-4E52-A5A1-761FE9E7EF0F}" uniqueName="9" name="Accuracy" queryTableFieldId="9"/>
    <tableColumn id="10" xr3:uid="{5A88EB90-EB52-47B0-8378-365643B195B7}" uniqueName="10" name="Precision Macro" queryTableFieldId="10"/>
    <tableColumn id="11" xr3:uid="{81BD26EA-C3A3-4D4C-8EFE-A888A152C863}" uniqueName="11" name="Precision Micro" queryTableFieldId="11"/>
    <tableColumn id="12" xr3:uid="{1CDEACB2-CC03-41E6-AFF2-255104673BB6}" uniqueName="12" name="Precision Binary" queryTableFieldId="12"/>
    <tableColumn id="13" xr3:uid="{C65C90EE-6253-46A3-9C0B-4F622B9A916E}" uniqueName="13" name="Recall Macro" queryTableFieldId="13"/>
    <tableColumn id="14" xr3:uid="{401A672E-B09D-479E-AAC7-68C31A5D5B77}" uniqueName="14" name="Recall Micro" queryTableFieldId="14"/>
    <tableColumn id="15" xr3:uid="{FB61FE63-B0E7-43ED-9B52-EC93A3701531}" uniqueName="15" name="Recall Binary" queryTableFieldId="15"/>
    <tableColumn id="16" xr3:uid="{EF70C5A2-428B-47D5-AAF6-859010BCBE95}" uniqueName="16" name="F1 Macro" queryTableFieldId="16"/>
    <tableColumn id="17" xr3:uid="{D1DB2A46-289A-4F35-86DD-8095B5A80A6D}" uniqueName="17" name="F1 Micro" queryTableFieldId="17"/>
    <tableColumn id="18" xr3:uid="{B1027ADB-C102-497A-B1DD-2BE34BCA64E7}" uniqueName="18" name="F1 Binary" queryTableFieldId="18"/>
    <tableColumn id="19" xr3:uid="{F561B7AD-062E-43A9-984B-C378E048069C}" uniqueName="19" name="Matrix" queryTableFieldId="19" dataDxfId="215"/>
    <tableColumn id="41" xr3:uid="{F55A3AEF-4484-4203-AB3B-4A1935BA8084}" uniqueName="41" name="Neg ist Neg" queryTableFieldId="41" dataDxfId="139"/>
    <tableColumn id="42" xr3:uid="{772D7EC3-80B9-4227-9CAA-7148B9599219}" uniqueName="42" name="Neg ist Pos" queryTableFieldId="42" dataDxfId="138"/>
    <tableColumn id="43" xr3:uid="{35D04ACC-CD95-4554-8F91-59CF270F33B6}" uniqueName="43" name="Neg ist Neu" queryTableFieldId="43" dataDxfId="137"/>
    <tableColumn id="44" xr3:uid="{C161D383-800A-4CEA-8ECE-FA95E7890CA0}" uniqueName="44" name="Pos ist Neg" queryTableFieldId="44" dataDxfId="136"/>
    <tableColumn id="45" xr3:uid="{F17F8F83-7F1D-44FA-828E-DBB0A845EF20}" uniqueName="45" name="Pos ist Pos" queryTableFieldId="45" dataDxfId="135"/>
    <tableColumn id="46" xr3:uid="{82E7F119-9DC9-4BC9-8776-71F2F4D6AEAD}" uniqueName="46" name="Pos ist Neu" queryTableFieldId="46" dataDxfId="134"/>
    <tableColumn id="47" xr3:uid="{B9D5290B-48C4-4C12-B172-E64C58EBCAF9}" uniqueName="47" name="Neu ist Neg " queryTableFieldId="47" dataDxfId="133"/>
    <tableColumn id="48" xr3:uid="{8105EB56-7ABB-48C3-B376-7CC97F7E4298}" uniqueName="48" name="Neu ist Pos" queryTableFieldId="48" dataDxfId="132"/>
    <tableColumn id="49" xr3:uid="{FED2A940-650A-47F9-9063-C3F6F1E52A46}" uniqueName="49" name="Neu ist Neu" queryTableFieldId="49" dataDxfId="131"/>
    <tableColumn id="20" xr3:uid="{E71CB402-968F-49AB-9349-B607CB41A1E4}" uniqueName="20" name="Pos precision" queryTableFieldId="20"/>
    <tableColumn id="21" xr3:uid="{2F230064-98D0-4FD2-9AE1-46F686E3D546}" uniqueName="21" name="Pos recall" queryTableFieldId="21"/>
    <tableColumn id="22" xr3:uid="{AEA7FE5B-6AC6-473D-A24D-7032F1A9EE66}" uniqueName="22" name="Pos f1-score" queryTableFieldId="22"/>
    <tableColumn id="23" xr3:uid="{7324C3BC-F729-4A41-984F-4A1817F3BCBD}" uniqueName="23" name="Pos support" queryTableFieldId="23"/>
    <tableColumn id="24" xr3:uid="{66D17AFD-66BD-467F-8018-D17DFA04CF50}" uniqueName="24" name="Neg precision" queryTableFieldId="24"/>
    <tableColumn id="25" xr3:uid="{B2FFF3AD-FE86-4E48-B0C3-17934E110BD3}" uniqueName="25" name="Neg recall" queryTableFieldId="25"/>
    <tableColumn id="26" xr3:uid="{CD2FB088-44C8-4B9C-9A9F-71938F88074D}" uniqueName="26" name="Neg f1-score" queryTableFieldId="26"/>
    <tableColumn id="27" xr3:uid="{DA21A6A3-191E-4837-BF66-3CBB2A0F5953}" uniqueName="27" name="Neg support" queryTableFieldId="27"/>
    <tableColumn id="28" xr3:uid="{C0B36A5D-8E9E-4B31-8E69-D64CB1346639}" uniqueName="28" name="Neu f1-score" queryTableFieldId="28"/>
    <tableColumn id="29" xr3:uid="{B03EAFC2-2D84-4288-89E0-6A47B1C79B83}" uniqueName="29" name="Neu support" queryTableFieldId="29"/>
    <tableColumn id="30" xr3:uid="{D1D248D6-7785-4F94-82D6-7CB0C2D84CC4}" uniqueName="30" name="Neu precision" queryTableFieldId="30"/>
    <tableColumn id="31" xr3:uid="{755B0D5C-40D2-4B65-8C20-45C4C9ADA83B}" uniqueName="31" name="Neu recall" queryTableFieldId="31"/>
    <tableColumn id="32" xr3:uid="{1F67B880-9370-459C-9026-FA1191F5406C}" uniqueName="32" name="accuracy accuracy" queryTableFieldId="32"/>
    <tableColumn id="33" xr3:uid="{6B8CD838-8497-4059-A4B9-FF7511DDCBA6}" uniqueName="33" name="macro avg precision" queryTableFieldId="33"/>
    <tableColumn id="34" xr3:uid="{E1CB9FA3-EA12-4EE5-89A0-69855E5CC678}" uniqueName="34" name="macro avg recall" queryTableFieldId="34"/>
    <tableColumn id="35" xr3:uid="{53FE9486-FB1E-40FB-A45B-621611AB9231}" uniqueName="35" name="macro avg f1-score" queryTableFieldId="35"/>
    <tableColumn id="36" xr3:uid="{6F9991DA-C557-4FA2-8F7C-48D0CB830A09}" uniqueName="36" name="macro avg support" queryTableFieldId="36"/>
    <tableColumn id="37" xr3:uid="{FAFBB0BE-5CC6-4669-9877-1F7CA189CB14}" uniqueName="37" name="weighted avg precision" queryTableFieldId="37"/>
    <tableColumn id="38" xr3:uid="{E16EA128-665E-4BB8-954B-6294EEE0A44B}" uniqueName="38" name="weighted avg recall" queryTableFieldId="38"/>
    <tableColumn id="39" xr3:uid="{FD6782CC-6BF7-4035-99E3-063C57D464E0}" uniqueName="39" name="weighted avg f1-score" queryTableFieldId="39"/>
    <tableColumn id="40" xr3:uid="{B51542E3-1129-419E-87D7-9D2B3809D15D}" uniqueName="40" name="weighted avg support" queryTableFieldId="4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927D10-A47C-4C59-B4E7-E81D4BE9CD7B}" name="Tabelle6" displayName="Tabelle6" ref="A1:AW19" totalsRowShown="0" headerRowDxfId="80" dataDxfId="81">
  <autoFilter ref="A1:AW19" xr:uid="{EB927D10-A47C-4C59-B4E7-E81D4BE9CD7B}"/>
  <tableColumns count="49">
    <tableColumn id="1" xr3:uid="{CFEBC08B-3374-44B9-A30A-6F7C534CEAEE}" name="Iteration" dataDxfId="130"/>
    <tableColumn id="2" xr3:uid="{FBEF9CE3-BB10-4FBD-8B2A-8A7BA1E788B3}" name="Shortcut" dataDxfId="129"/>
    <tableColumn id="3" xr3:uid="{C9B1670B-D45A-40D4-AE1B-05B483C0FBD3}" name="Name" dataDxfId="128"/>
    <tableColumn id="4" xr3:uid="{23316C24-BF59-4604-9826-5BFBD9CC222D}" name="Type" dataDxfId="127"/>
    <tableColumn id="5" xr3:uid="{4627BF08-E404-4F44-8A81-AD3C58E2567F}" name="Time" dataDxfId="126"/>
    <tableColumn id="6" xr3:uid="{F1CA39DD-2316-40AD-8039-CDF0B1437998}" name="Total Length" dataDxfId="125"/>
    <tableColumn id="7" xr3:uid="{6FBB986E-54BD-4731-B3C3-1BBDA21FEFD6}" name="Training Set" dataDxfId="124"/>
    <tableColumn id="8" xr3:uid="{11044230-AF9C-406B-B414-583667E4564A}" name="Test Set" dataDxfId="123"/>
    <tableColumn id="9" xr3:uid="{A18289F1-C48F-4C7E-B5DB-AB27CAB1F21A}" name="Accuracy" dataDxfId="122"/>
    <tableColumn id="10" xr3:uid="{0357FE47-D02D-43EA-A185-A1CFFA0F5C20}" name="Precision Macro" dataDxfId="121"/>
    <tableColumn id="11" xr3:uid="{9B88AB8D-05B3-4CCC-9A5A-CB05B2364E45}" name="Precision Micro" dataDxfId="120"/>
    <tableColumn id="12" xr3:uid="{ED622398-F4C8-49DB-956A-2947018820C4}" name="Precision Binary" dataDxfId="119"/>
    <tableColumn id="13" xr3:uid="{2ADD2CC9-12B8-455F-85A2-C46F34ED7B67}" name="Recall Macro" dataDxfId="118"/>
    <tableColumn id="14" xr3:uid="{48543882-EE55-4829-A339-50B8EAFADB91}" name="Recall Micro" dataDxfId="117"/>
    <tableColumn id="15" xr3:uid="{6020874A-E948-440D-8402-50BC5A2F3201}" name="Recall Binary" dataDxfId="116"/>
    <tableColumn id="16" xr3:uid="{4CAAFED6-2D34-47AB-BE87-EA324FEF23DC}" name="F1 Macro" dataDxfId="115"/>
    <tableColumn id="17" xr3:uid="{93DDD253-A44A-4C42-ACB5-C103846517D5}" name="F1 Micro" dataDxfId="114"/>
    <tableColumn id="18" xr3:uid="{893C74B8-13D2-4B96-B90F-4E09B4ECB707}" name="F1 Binary" dataDxfId="113"/>
    <tableColumn id="19" xr3:uid="{5C690AE2-503A-4F57-8B64-A2E8640E5308}" name="Matrix" dataDxfId="112"/>
    <tableColumn id="20" xr3:uid="{C6B460BE-4477-45D1-A71D-EF432B0CE8C2}" name="Neg ist Neg" dataDxfId="111"/>
    <tableColumn id="21" xr3:uid="{0012FE94-6977-4C3C-88E1-84AF28715974}" name="Neg ist Pos" dataDxfId="110"/>
    <tableColumn id="22" xr3:uid="{EF214C7C-4E84-4C51-BBF9-1748AFD2C8AF}" name="Neg ist Neu" dataDxfId="109"/>
    <tableColumn id="23" xr3:uid="{65347AB7-B9F6-467C-8BC3-103AED07DD61}" name="Pos ist Neg" dataDxfId="108"/>
    <tableColumn id="24" xr3:uid="{CD42F933-3B1E-4C2F-860B-4BDC91066CB0}" name="Pos ist Pos" dataDxfId="107"/>
    <tableColumn id="25" xr3:uid="{25D094C8-EB3E-46FA-BCB7-44295A4DE7C3}" name="Pos ist Neu" dataDxfId="106"/>
    <tableColumn id="26" xr3:uid="{B86730AF-1CAF-4C99-BD95-EA9FC0278628}" name="Neu ist Neg " dataDxfId="105"/>
    <tableColumn id="27" xr3:uid="{58DBEB07-29BE-4845-9FAC-840099C099F9}" name="Neu ist Pos" dataDxfId="104"/>
    <tableColumn id="28" xr3:uid="{10CC6658-DFB7-4B67-BD75-AD26C5AB0095}" name="Neu ist Neu" dataDxfId="103"/>
    <tableColumn id="29" xr3:uid="{E15CDE12-4E0B-4411-9539-9D7BAA4A76E4}" name="Pos precision" dataDxfId="102"/>
    <tableColumn id="30" xr3:uid="{789C2F07-A7A7-49F0-A288-FFB5FF7D3FA2}" name="Pos recall" dataDxfId="101"/>
    <tableColumn id="31" xr3:uid="{0FD6830C-7FB6-474E-A049-94AFB5CC6831}" name="Pos f1-score" dataDxfId="100"/>
    <tableColumn id="32" xr3:uid="{BEE8FB94-B2E5-4625-927D-6895ADB92AE6}" name="Pos support" dataDxfId="99"/>
    <tableColumn id="33" xr3:uid="{57BE26F6-F722-4D1E-981A-FAAAC2853E38}" name="Neg precision" dataDxfId="98"/>
    <tableColumn id="34" xr3:uid="{2F514E3D-B653-4AF4-B12E-A1A43429E76C}" name="Neg recall" dataDxfId="97"/>
    <tableColumn id="35" xr3:uid="{70FAA15E-2330-4F6B-B84F-DB8548C37DB3}" name="Neg f1-score" dataDxfId="96"/>
    <tableColumn id="36" xr3:uid="{3036F874-10D3-45BD-8F1D-5FF4C1C7D4EE}" name="Neg support" dataDxfId="95"/>
    <tableColumn id="37" xr3:uid="{9415D82D-BEDA-41D1-9FBC-D61896A8123B}" name="Neu f1-score" dataDxfId="94"/>
    <tableColumn id="38" xr3:uid="{3B503EB6-86C7-43F1-84CC-F40D01D4F208}" name="Neu support" dataDxfId="93"/>
    <tableColumn id="39" xr3:uid="{7E9C5C84-AD93-45FA-8915-69932EDD0E36}" name="Neu precision" dataDxfId="92"/>
    <tableColumn id="40" xr3:uid="{9E94FF90-1500-4CE0-8C65-CC53EF4A4449}" name="Neu recall" dataDxfId="91"/>
    <tableColumn id="41" xr3:uid="{7BD0BAB8-33E0-46E4-8C2B-0E687DD2E450}" name="accuracy accuracy" dataDxfId="90"/>
    <tableColumn id="42" xr3:uid="{75F0AD53-74A8-4DD8-9885-C6E197888382}" name="macro avg precision" dataDxfId="89"/>
    <tableColumn id="43" xr3:uid="{B6F5FDEC-165C-4AA1-9818-766681D68773}" name="macro avg recall" dataDxfId="88"/>
    <tableColumn id="44" xr3:uid="{456F1853-8EB3-4CC1-8831-68801EA7FDC0}" name="macro avg f1-score" dataDxfId="87"/>
    <tableColumn id="45" xr3:uid="{61D81EF3-A6C2-4E51-98AD-5AD7165076BA}" name="macro avg support" dataDxfId="86"/>
    <tableColumn id="46" xr3:uid="{162575C1-6352-45FD-8E93-01461FC2B63D}" name="weighted avg precision" dataDxfId="85"/>
    <tableColumn id="47" xr3:uid="{258D996A-A5DC-4B13-AA74-AAEB5C712EDE}" name="weighted avg recall" dataDxfId="84"/>
    <tableColumn id="48" xr3:uid="{A8E06CD2-C921-441C-A6E5-1FED119B9CD4}" name="weighted avg f1-score" dataDxfId="83"/>
    <tableColumn id="49" xr3:uid="{BCD288D9-933E-446B-AF30-A75D1E6D2CFC}" name="weighted avg support" dataDxfId="8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587AEE-F8F5-436E-A745-D06D80759256}" name="Tabelle7" displayName="Tabelle7" ref="A1:AD19" totalsRowShown="0" headerRowDxfId="45" dataDxfId="46" headerRowBorderDxfId="78" tableBorderDxfId="79" totalsRowBorderDxfId="77">
  <autoFilter ref="A1:AD19" xr:uid="{56587AEE-F8F5-436E-A745-D06D80759256}"/>
  <tableColumns count="30">
    <tableColumn id="1" xr3:uid="{3678C202-8D2E-4105-824B-8A0D02F62125}" name="Iteration" dataDxfId="76"/>
    <tableColumn id="2" xr3:uid="{C3640555-60F0-433B-A6F9-FA20D758521B}" name="Shortcut" dataDxfId="75"/>
    <tableColumn id="3" xr3:uid="{33E42456-5B81-4B28-8774-F20D8FAC46A4}" name="Name" dataDxfId="74"/>
    <tableColumn id="4" xr3:uid="{ADFB9413-4F43-481B-B73A-40F88886823B}" name="Type" dataDxfId="73"/>
    <tableColumn id="5" xr3:uid="{0BB1C8F3-1CCE-4A1E-A1E0-BC7298023105}" name="Time" dataDxfId="72"/>
    <tableColumn id="6" xr3:uid="{272F185A-BFC3-47E5-A1BD-AF91089D8B87}" name="Total Length" dataDxfId="71"/>
    <tableColumn id="7" xr3:uid="{4A51509F-2DE8-408D-8332-6E07BA02CA6B}" name="Training Set" dataDxfId="70"/>
    <tableColumn id="8" xr3:uid="{6EB25553-5188-41C0-9E2B-FA93FF07AAF2}" name="Test Set" dataDxfId="69"/>
    <tableColumn id="9" xr3:uid="{2B2B3418-9988-465C-B43E-8A454E9E51B9}" name="Neg ist Neg" dataDxfId="68"/>
    <tableColumn id="10" xr3:uid="{DB3029CC-2A60-45FF-9CDE-2A20CA17A843}" name="Neg ist Pos" dataDxfId="67"/>
    <tableColumn id="11" xr3:uid="{1A9BF1D6-8FB2-46CC-9D5D-1373AE01BB6F}" name="Neg ist Neu" dataDxfId="66"/>
    <tableColumn id="12" xr3:uid="{E9C5E53F-99CD-4F55-93D1-266C70953D19}" name="Pos ist Neg" dataDxfId="65"/>
    <tableColumn id="13" xr3:uid="{7955EA21-FF02-417F-A785-317E994648CF}" name="Pos ist Pos" dataDxfId="64"/>
    <tableColumn id="14" xr3:uid="{9FA3F8A8-44C1-4AF9-B89E-ABB7AD453805}" name="Pos ist Neu" dataDxfId="63"/>
    <tableColumn id="15" xr3:uid="{8C5CB1C2-4947-488E-A827-A8130CDD1DED}" name="Neu ist Neg " dataDxfId="62"/>
    <tableColumn id="16" xr3:uid="{0A4235A7-92DC-4064-8983-AFBD0B38415A}" name="Neu ist Pos" dataDxfId="61"/>
    <tableColumn id="17" xr3:uid="{E507A242-04EE-4CA8-9100-23219C2632A0}" name="Neu ist Neu" dataDxfId="60"/>
    <tableColumn id="18" xr3:uid="{E00F3244-4527-451D-9EE4-277F58A42A2C}" name="Accuracy" dataDxfId="59"/>
    <tableColumn id="19" xr3:uid="{2FC06545-B7D7-4A52-8D1D-3D767B3F7C8E}" name="Precision Macro" dataDxfId="58"/>
    <tableColumn id="20" xr3:uid="{22C20670-4FC4-47B3-9D08-B6F759ED1B08}" name="Precision Micro" dataDxfId="57"/>
    <tableColumn id="21" xr3:uid="{8C95FFF4-AC60-48F3-BEE7-99AA538CE64F}" name="Recall Macro" dataDxfId="56"/>
    <tableColumn id="22" xr3:uid="{09F93D8B-2806-4B2C-B085-FF35FF8214F9}" name="Recall Micro" dataDxfId="55"/>
    <tableColumn id="23" xr3:uid="{4AF88B5A-F615-4F2E-9F69-2C98D339B7DD}" name="F1 Macro" dataDxfId="54"/>
    <tableColumn id="24" xr3:uid="{7D47CC23-C8F7-47D6-A048-EAFE9B41EDC8}" name="F1 Micro" dataDxfId="53"/>
    <tableColumn id="25" xr3:uid="{95267F01-9FC8-44DE-B8A6-999F1575C1A9}" name="macro avg precision" dataDxfId="52"/>
    <tableColumn id="26" xr3:uid="{F61358DF-0C02-4CBE-9F25-63E291DB5CE6}" name="macro avg recall" dataDxfId="51"/>
    <tableColumn id="27" xr3:uid="{5E1E14C5-82F9-4EAB-A874-2A9F690316E1}" name="macro avg f1-score" dataDxfId="50"/>
    <tableColumn id="28" xr3:uid="{F5DA3A2C-8C66-42D6-A2F8-35F317407B3E}" name="weighted avg precision" dataDxfId="49"/>
    <tableColumn id="29" xr3:uid="{AE0663EE-19C5-48E9-8549-01C9380AE9DA}" name="weighted avg recall" dataDxfId="48"/>
    <tableColumn id="30" xr3:uid="{3CF5029A-EF24-45AA-8B0F-BA93014437F7}" name="weighted avg f1-score" dataDxfId="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BE1583-C2EF-4FC1-B09F-4F097DD8E44C}" name="Tabelle8" displayName="Tabelle8" ref="A1:L19" totalsRowShown="0" headerRowDxfId="30" dataDxfId="31" headerRowBorderDxfId="43" tableBorderDxfId="44">
  <autoFilter ref="A1:L19" xr:uid="{F0BE1583-C2EF-4FC1-B09F-4F097DD8E44C}"/>
  <tableColumns count="12">
    <tableColumn id="1" xr3:uid="{338B068C-2B0A-4375-94AE-926EF079E48A}" name="Iteration" dataDxfId="42"/>
    <tableColumn id="2" xr3:uid="{60BC53DE-83DF-469A-B10D-AEEE0A920134}" name="Shortcut" dataDxfId="41"/>
    <tableColumn id="3" xr3:uid="{9653DD0A-B424-4235-9414-ACE6EB2DEE98}" name="Name" dataDxfId="40"/>
    <tableColumn id="4" xr3:uid="{8B5AAC28-834B-4106-B587-0BB2CA42B77B}" name="Type" dataDxfId="39"/>
    <tableColumn id="5" xr3:uid="{FD863E8F-044C-4FF1-AFF4-675417CEAEA7}" name="Neg precision" dataDxfId="38"/>
    <tableColumn id="6" xr3:uid="{02FBECE6-00E6-4E40-AAEE-2ECC667C6325}" name="Neg recall" dataDxfId="37"/>
    <tableColumn id="7" xr3:uid="{0462EA8F-75B2-4C73-A638-D6F49A20EA60}" name="Neg f1-score" dataDxfId="36"/>
    <tableColumn id="8" xr3:uid="{CCF351EB-2145-44FC-9C62-510B0D57ABC1}" name="Neg support" dataDxfId="35"/>
    <tableColumn id="9" xr3:uid="{D596CACC-B1E0-4B37-8BCE-7B1AA273AD2A}" name="Neg ist Neg" dataDxfId="34"/>
    <tableColumn id="10" xr3:uid="{B5D6B1F8-8A79-4D9D-A0D6-6E7AEF952D10}" name="Neg ist Pos" dataDxfId="33"/>
    <tableColumn id="11" xr3:uid="{FAC38029-20E4-444C-A6FA-982B7839407A}" name="Neg ist Neu" dataDxfId="32"/>
    <tableColumn id="12" xr3:uid="{7AA46BD5-EAD0-46C2-8064-4B9AA75421EC}" name="Accuracy Neg">
      <calculatedColumnFormula>I2/(I2+J2+K2)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33410C-158F-43EC-A79D-107C3323AC01}" name="Tabelle9" displayName="Tabelle9" ref="A1:L19" totalsRowShown="0" headerRowDxfId="15" dataDxfId="16" headerRowBorderDxfId="28" tableBorderDxfId="29">
  <autoFilter ref="A1:L19" xr:uid="{9633410C-158F-43EC-A79D-107C3323AC01}"/>
  <tableColumns count="12">
    <tableColumn id="1" xr3:uid="{8D6CD57C-FDB7-44E0-8A5D-C84FC590373D}" name="Iteration" dataDxfId="27"/>
    <tableColumn id="2" xr3:uid="{51A1C3D1-4075-4E0D-ABD2-F5D17FA01C75}" name="Shortcut" dataDxfId="26"/>
    <tableColumn id="3" xr3:uid="{5DA42488-62CB-4383-9999-C9109B13FE37}" name="Name" dataDxfId="25"/>
    <tableColumn id="4" xr3:uid="{648DA497-6525-4C1A-97AF-5968D8895A50}" name="Type" dataDxfId="24"/>
    <tableColumn id="5" xr3:uid="{4262E290-54AB-4D75-93CE-7AAC3C2E940E}" name="Pos precision" dataDxfId="23"/>
    <tableColumn id="6" xr3:uid="{1A0F418D-9771-42D6-8F7F-7AEA130187FC}" name="Pos recall" dataDxfId="22"/>
    <tableColumn id="7" xr3:uid="{EC6032AF-4251-4105-A9BE-6A1ED0B5F12A}" name="Pos f1-score" dataDxfId="21"/>
    <tableColumn id="8" xr3:uid="{284B3ADE-5836-451D-BE5B-78722F246148}" name="Pos support" dataDxfId="20"/>
    <tableColumn id="9" xr3:uid="{47536266-88AC-4845-A823-1EC3804C4A5F}" name="Pos ist Neg" dataDxfId="19"/>
    <tableColumn id="10" xr3:uid="{1FE1ADE4-463C-43A1-8AC3-50F82467A59B}" name="Pos ist Pos" dataDxfId="18"/>
    <tableColumn id="11" xr3:uid="{050C7F19-3F9F-4FCE-8572-D99E90BE7B2F}" name="Pos ist Neu" dataDxfId="17"/>
    <tableColumn id="12" xr3:uid="{840A2DD9-6DBF-4DB8-B038-7A5E73CED5CA}" name="Accuracy Pos">
      <calculatedColumnFormula>J2/(I2+J2+K2)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7A8C-5B76-4B31-BB03-6DA225F8553B}">
  <dimension ref="A1:AN101"/>
  <sheetViews>
    <sheetView topLeftCell="A67" zoomScale="130" zoomScaleNormal="130" workbookViewId="0">
      <selection activeCell="A101" activeCellId="20" sqref="A1:XFD1 A6:XFD6 A11:XFD11 A16:XFD16 A21:XFD21 A26:XFD26 A31:XFD31 A36:XFD36 A41:XFD41 A46:XFD46 A51:XFD51 A56:XFD56 A61:XFD61 A66:XFD66 A71:XFD71 A76:XFD76 A81:XFD81 A86:XFD86 A91:XFD91 A96:XFD96 A101:XFD10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4.85546875" bestFit="1" customWidth="1"/>
    <col min="4" max="4" width="7.5703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9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8.7109375" bestFit="1" customWidth="1"/>
    <col min="27" max="27" width="20.85546875" bestFit="1" customWidth="1"/>
    <col min="28" max="28" width="17.42578125" bestFit="1" customWidth="1"/>
    <col min="29" max="29" width="19.85546875" bestFit="1" customWidth="1"/>
    <col min="30" max="30" width="19.5703125" bestFit="1" customWidth="1"/>
    <col min="31" max="31" width="24" bestFit="1" customWidth="1"/>
    <col min="32" max="32" width="20.5703125" bestFit="1" customWidth="1"/>
    <col min="33" max="33" width="22.85546875" bestFit="1" customWidth="1"/>
    <col min="34" max="34" width="22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5">
      <c r="A2">
        <v>1</v>
      </c>
      <c r="B2" s="1" t="s">
        <v>28</v>
      </c>
      <c r="C2" s="1" t="s">
        <v>29</v>
      </c>
      <c r="D2" s="1" t="s">
        <v>30</v>
      </c>
      <c r="E2">
        <v>7.8048694133758545</v>
      </c>
      <c r="F2">
        <v>146</v>
      </c>
      <c r="G2">
        <v>109</v>
      </c>
      <c r="H2">
        <v>37</v>
      </c>
      <c r="I2">
        <v>0.6216216216216216</v>
      </c>
      <c r="J2">
        <v>0</v>
      </c>
      <c r="K2">
        <v>0</v>
      </c>
      <c r="L2">
        <v>1</v>
      </c>
      <c r="M2">
        <v>0</v>
      </c>
      <c r="N2">
        <v>0</v>
      </c>
      <c r="O2">
        <v>6.6666666666666596E-2</v>
      </c>
      <c r="P2">
        <v>0</v>
      </c>
      <c r="Q2">
        <v>0</v>
      </c>
      <c r="R2">
        <v>0.125</v>
      </c>
      <c r="S2" s="1" t="s">
        <v>31</v>
      </c>
      <c r="T2" s="1">
        <v>22</v>
      </c>
      <c r="U2" s="1">
        <v>0</v>
      </c>
      <c r="V2" s="1">
        <v>14</v>
      </c>
      <c r="W2" s="1">
        <v>1</v>
      </c>
      <c r="X2">
        <v>1</v>
      </c>
      <c r="Y2">
        <v>6.6666666666666596E-2</v>
      </c>
      <c r="Z2">
        <v>0.125</v>
      </c>
      <c r="AA2">
        <v>15</v>
      </c>
      <c r="AB2">
        <v>0.61111111111111116</v>
      </c>
      <c r="AC2">
        <v>1</v>
      </c>
      <c r="AD2">
        <v>0.75862068965517249</v>
      </c>
      <c r="AE2">
        <v>22</v>
      </c>
      <c r="AF2">
        <v>0.6216216216216216</v>
      </c>
      <c r="AG2">
        <v>0.80555555555555558</v>
      </c>
      <c r="AH2">
        <v>0.53333333333333333</v>
      </c>
      <c r="AI2">
        <v>0.44181034482758619</v>
      </c>
      <c r="AJ2">
        <v>37</v>
      </c>
      <c r="AK2">
        <v>0.76876876876876887</v>
      </c>
      <c r="AL2">
        <v>0.6216216216216216</v>
      </c>
      <c r="AM2">
        <v>0.50174743709226466</v>
      </c>
      <c r="AN2">
        <v>37</v>
      </c>
    </row>
    <row r="3" spans="1:40" x14ac:dyDescent="0.25">
      <c r="A3">
        <v>2</v>
      </c>
      <c r="B3" s="1" t="s">
        <v>28</v>
      </c>
      <c r="C3" s="1" t="s">
        <v>29</v>
      </c>
      <c r="D3" s="1" t="s">
        <v>30</v>
      </c>
      <c r="E3">
        <v>6.0020058155059814</v>
      </c>
      <c r="F3">
        <v>146</v>
      </c>
      <c r="G3">
        <v>109</v>
      </c>
      <c r="H3">
        <v>37</v>
      </c>
      <c r="I3">
        <v>0.64864864864864868</v>
      </c>
      <c r="J3">
        <v>0</v>
      </c>
      <c r="K3">
        <v>0</v>
      </c>
      <c r="L3">
        <v>0.55555555555555558</v>
      </c>
      <c r="M3">
        <v>0</v>
      </c>
      <c r="N3">
        <v>0</v>
      </c>
      <c r="O3">
        <v>0.3571428571428571</v>
      </c>
      <c r="P3">
        <v>0</v>
      </c>
      <c r="Q3">
        <v>0</v>
      </c>
      <c r="R3">
        <v>0.43478260869565211</v>
      </c>
      <c r="S3" s="1" t="s">
        <v>32</v>
      </c>
      <c r="T3" s="1">
        <v>19</v>
      </c>
      <c r="U3" s="1">
        <v>4</v>
      </c>
      <c r="V3" s="1">
        <v>9</v>
      </c>
      <c r="W3" s="1">
        <v>5</v>
      </c>
      <c r="X3">
        <v>0.55555555555555558</v>
      </c>
      <c r="Y3">
        <v>0.3571428571428571</v>
      </c>
      <c r="Z3">
        <v>0.43478260869565211</v>
      </c>
      <c r="AA3">
        <v>14</v>
      </c>
      <c r="AB3">
        <v>0.6785714285714286</v>
      </c>
      <c r="AC3">
        <v>0.82608695652173914</v>
      </c>
      <c r="AD3">
        <v>0.7450980392156864</v>
      </c>
      <c r="AE3">
        <v>23</v>
      </c>
      <c r="AF3">
        <v>0.64864864864864868</v>
      </c>
      <c r="AG3">
        <v>0.61706349206349209</v>
      </c>
      <c r="AH3">
        <v>0.59161490683229812</v>
      </c>
      <c r="AI3">
        <v>0.58994032395566931</v>
      </c>
      <c r="AJ3">
        <v>37</v>
      </c>
      <c r="AK3">
        <v>0.63202488202488205</v>
      </c>
      <c r="AL3">
        <v>0.64864864864864868</v>
      </c>
      <c r="AM3">
        <v>0.62768138982972743</v>
      </c>
      <c r="AN3">
        <v>37</v>
      </c>
    </row>
    <row r="4" spans="1:40" x14ac:dyDescent="0.25">
      <c r="A4">
        <v>3</v>
      </c>
      <c r="B4" s="1" t="s">
        <v>28</v>
      </c>
      <c r="C4" s="1" t="s">
        <v>29</v>
      </c>
      <c r="D4" s="1" t="s">
        <v>30</v>
      </c>
      <c r="E4">
        <v>5.9284560680389404</v>
      </c>
      <c r="F4">
        <v>146</v>
      </c>
      <c r="G4">
        <v>110</v>
      </c>
      <c r="H4">
        <v>36</v>
      </c>
      <c r="I4">
        <v>0.55555555555555558</v>
      </c>
      <c r="J4">
        <v>0</v>
      </c>
      <c r="K4">
        <v>0</v>
      </c>
      <c r="L4">
        <v>0.41666666666666669</v>
      </c>
      <c r="M4">
        <v>0</v>
      </c>
      <c r="N4">
        <v>0</v>
      </c>
      <c r="O4">
        <v>0.3571428571428571</v>
      </c>
      <c r="P4">
        <v>0</v>
      </c>
      <c r="Q4">
        <v>0</v>
      </c>
      <c r="R4">
        <v>0.38461538461538458</v>
      </c>
      <c r="S4" s="1" t="s">
        <v>33</v>
      </c>
      <c r="T4" s="1">
        <v>15</v>
      </c>
      <c r="U4" s="1">
        <v>7</v>
      </c>
      <c r="V4" s="1">
        <v>9</v>
      </c>
      <c r="W4" s="1">
        <v>5</v>
      </c>
      <c r="X4">
        <v>0.41666666666666669</v>
      </c>
      <c r="Y4">
        <v>0.3571428571428571</v>
      </c>
      <c r="Z4">
        <v>0.38461538461538458</v>
      </c>
      <c r="AA4">
        <v>14</v>
      </c>
      <c r="AB4">
        <v>0.625</v>
      </c>
      <c r="AC4">
        <v>0.68181818181818177</v>
      </c>
      <c r="AD4">
        <v>0.65217391304347827</v>
      </c>
      <c r="AE4">
        <v>22</v>
      </c>
      <c r="AF4">
        <v>0.55555555555555558</v>
      </c>
      <c r="AG4">
        <v>0.52083333333333337</v>
      </c>
      <c r="AH4">
        <v>0.51948051948051943</v>
      </c>
      <c r="AI4">
        <v>0.51839464882943143</v>
      </c>
      <c r="AJ4">
        <v>36</v>
      </c>
      <c r="AK4">
        <v>0.54398148148148151</v>
      </c>
      <c r="AL4">
        <v>0.55555555555555558</v>
      </c>
      <c r="AM4">
        <v>0.54812337421033075</v>
      </c>
      <c r="AN4">
        <v>36</v>
      </c>
    </row>
    <row r="5" spans="1:40" x14ac:dyDescent="0.25">
      <c r="A5">
        <v>4</v>
      </c>
      <c r="B5" s="1" t="s">
        <v>28</v>
      </c>
      <c r="C5" s="1" t="s">
        <v>29</v>
      </c>
      <c r="D5" s="1" t="s">
        <v>30</v>
      </c>
      <c r="E5">
        <v>5.8180758953094482</v>
      </c>
      <c r="F5">
        <v>146</v>
      </c>
      <c r="G5">
        <v>110</v>
      </c>
      <c r="H5">
        <v>36</v>
      </c>
      <c r="I5">
        <v>0.58333333333333337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 t="s">
        <v>34</v>
      </c>
      <c r="T5" s="1">
        <v>21</v>
      </c>
      <c r="U5" s="1">
        <v>1</v>
      </c>
      <c r="V5" s="1">
        <v>14</v>
      </c>
      <c r="W5" s="1">
        <v>0</v>
      </c>
      <c r="X5">
        <v>0</v>
      </c>
      <c r="Y5">
        <v>0</v>
      </c>
      <c r="Z5">
        <v>0</v>
      </c>
      <c r="AA5">
        <v>14</v>
      </c>
      <c r="AB5">
        <v>0.6</v>
      </c>
      <c r="AC5">
        <v>0.95454545454545459</v>
      </c>
      <c r="AD5">
        <v>0.73684210526315785</v>
      </c>
      <c r="AE5">
        <v>22</v>
      </c>
      <c r="AF5">
        <v>0.58333333333333337</v>
      </c>
      <c r="AG5">
        <v>0.3</v>
      </c>
      <c r="AH5">
        <v>0.47727272727272729</v>
      </c>
      <c r="AI5">
        <v>0.36842105263157893</v>
      </c>
      <c r="AJ5">
        <v>36</v>
      </c>
      <c r="AK5">
        <v>0.36666666666666659</v>
      </c>
      <c r="AL5">
        <v>0.58333333333333337</v>
      </c>
      <c r="AM5">
        <v>0.45029239766081869</v>
      </c>
      <c r="AN5">
        <v>36</v>
      </c>
    </row>
    <row r="6" spans="1:40" s="3" customFormat="1" x14ac:dyDescent="0.25">
      <c r="A6" s="2" t="s">
        <v>232</v>
      </c>
      <c r="B6" s="2" t="str">
        <f>B5</f>
        <v>LT01</v>
      </c>
      <c r="C6" s="2" t="str">
        <f>C5</f>
        <v>gnd</v>
      </c>
      <c r="D6" s="2" t="str">
        <f>D5</f>
        <v>Binary</v>
      </c>
      <c r="E6" s="2">
        <f>SUM(E2:E5)</f>
        <v>25.553407192230225</v>
      </c>
      <c r="F6" s="2">
        <f>F5</f>
        <v>146</v>
      </c>
      <c r="G6" s="2">
        <f>G5</f>
        <v>110</v>
      </c>
      <c r="H6" s="2">
        <f>H5</f>
        <v>36</v>
      </c>
      <c r="I6" s="2">
        <f>SUM(I2:I5)/4</f>
        <v>0.60228978978978975</v>
      </c>
      <c r="J6" s="2">
        <f t="shared" ref="J6:L6" si="0">SUM(J2:J5)/4</f>
        <v>0</v>
      </c>
      <c r="K6" s="2">
        <f t="shared" si="0"/>
        <v>0</v>
      </c>
      <c r="L6" s="2">
        <f t="shared" si="0"/>
        <v>0.49305555555555558</v>
      </c>
      <c r="M6" s="2">
        <f>SUM(M2:M5)/4</f>
        <v>0</v>
      </c>
      <c r="N6" s="2">
        <f t="shared" ref="N6:O6" si="1">SUM(N2:N5)/4</f>
        <v>0</v>
      </c>
      <c r="O6" s="2">
        <f t="shared" si="1"/>
        <v>0.19523809523809521</v>
      </c>
      <c r="P6" s="2">
        <f>SUM(P2:P5)/4</f>
        <v>0</v>
      </c>
      <c r="Q6" s="2">
        <f t="shared" ref="Q6:R6" si="2">SUM(Q2:Q5)/4</f>
        <v>0</v>
      </c>
      <c r="R6" s="2">
        <f t="shared" si="2"/>
        <v>0.23609949832775917</v>
      </c>
      <c r="S6" s="2"/>
      <c r="T6" s="2">
        <f>ROUND(SUM(T2:T5)/4,0)</f>
        <v>19</v>
      </c>
      <c r="U6" s="2">
        <f t="shared" ref="U6:W6" si="3">ROUND(SUM(U2:U5)/4,0)</f>
        <v>3</v>
      </c>
      <c r="V6" s="2">
        <f t="shared" si="3"/>
        <v>12</v>
      </c>
      <c r="W6" s="2">
        <f t="shared" si="3"/>
        <v>3</v>
      </c>
      <c r="X6" s="2">
        <f t="shared" ref="X6" si="4">SUM(X2:X5)/4</f>
        <v>0.49305555555555558</v>
      </c>
      <c r="Y6" s="2">
        <f t="shared" ref="Y6:Z6" si="5">SUM(Y2:Y5)/4</f>
        <v>0.19523809523809521</v>
      </c>
      <c r="Z6" s="2">
        <f t="shared" si="5"/>
        <v>0.23609949832775917</v>
      </c>
      <c r="AA6" s="2">
        <f>AA5</f>
        <v>14</v>
      </c>
      <c r="AB6" s="2">
        <f t="shared" ref="AB6:AD6" si="6">SUM(AB2:AB5)/4</f>
        <v>0.62867063492063491</v>
      </c>
      <c r="AC6" s="2">
        <f t="shared" si="6"/>
        <v>0.86561264822134387</v>
      </c>
      <c r="AD6" s="2">
        <f t="shared" si="6"/>
        <v>0.72318368679437384</v>
      </c>
      <c r="AE6" s="2">
        <f>AE5</f>
        <v>22</v>
      </c>
      <c r="AF6" s="2">
        <f t="shared" ref="AF6:AI6" si="7">SUM(AF2:AF5)/4</f>
        <v>0.60228978978978975</v>
      </c>
      <c r="AG6" s="2">
        <f t="shared" si="7"/>
        <v>0.56086309523809519</v>
      </c>
      <c r="AH6" s="2">
        <f t="shared" si="7"/>
        <v>0.5304253717297196</v>
      </c>
      <c r="AI6" s="2">
        <f t="shared" si="7"/>
        <v>0.47964159256106648</v>
      </c>
      <c r="AJ6" s="2">
        <f>AJ5</f>
        <v>36</v>
      </c>
      <c r="AK6" s="2">
        <f t="shared" ref="AK6:AM6" si="8">SUM(AK2:AK5)/4</f>
        <v>0.57786044973544981</v>
      </c>
      <c r="AL6" s="2">
        <f t="shared" si="8"/>
        <v>0.60228978978978975</v>
      </c>
      <c r="AM6" s="2">
        <f t="shared" si="8"/>
        <v>0.53196114969828534</v>
      </c>
      <c r="AN6" s="2">
        <f>AN5</f>
        <v>36</v>
      </c>
    </row>
    <row r="7" spans="1:40" x14ac:dyDescent="0.25">
      <c r="A7">
        <v>1</v>
      </c>
      <c r="B7" s="1" t="s">
        <v>35</v>
      </c>
      <c r="C7" s="1" t="s">
        <v>36</v>
      </c>
      <c r="D7" s="1" t="s">
        <v>30</v>
      </c>
      <c r="E7">
        <v>15.766409158706663</v>
      </c>
      <c r="F7">
        <v>572</v>
      </c>
      <c r="G7">
        <v>429</v>
      </c>
      <c r="H7">
        <v>143</v>
      </c>
      <c r="I7">
        <v>0.67832167832167833</v>
      </c>
      <c r="J7">
        <v>0</v>
      </c>
      <c r="K7">
        <v>0</v>
      </c>
      <c r="L7">
        <v>0.55882352941176472</v>
      </c>
      <c r="M7">
        <v>0</v>
      </c>
      <c r="N7">
        <v>0</v>
      </c>
      <c r="O7">
        <v>0.38</v>
      </c>
      <c r="P7">
        <v>0</v>
      </c>
      <c r="Q7">
        <v>0</v>
      </c>
      <c r="R7">
        <v>0.45238095238095238</v>
      </c>
      <c r="S7" s="1" t="s">
        <v>37</v>
      </c>
      <c r="T7" s="1">
        <v>78</v>
      </c>
      <c r="U7" s="1">
        <v>15</v>
      </c>
      <c r="V7" s="1">
        <v>31</v>
      </c>
      <c r="W7" s="1">
        <v>19</v>
      </c>
      <c r="X7">
        <v>0.55882352941176472</v>
      </c>
      <c r="Y7">
        <v>0.38</v>
      </c>
      <c r="Z7">
        <v>0.45238095238095238</v>
      </c>
      <c r="AA7">
        <v>50</v>
      </c>
      <c r="AB7">
        <v>0.7155963302752294</v>
      </c>
      <c r="AC7">
        <v>0.83870967741935487</v>
      </c>
      <c r="AD7">
        <v>0.7722772277227723</v>
      </c>
      <c r="AE7">
        <v>93</v>
      </c>
      <c r="AF7">
        <v>0.67832167832167833</v>
      </c>
      <c r="AG7">
        <v>0.637209929843497</v>
      </c>
      <c r="AH7">
        <v>0.60935483870967744</v>
      </c>
      <c r="AI7">
        <v>0.61232909005186231</v>
      </c>
      <c r="AJ7">
        <v>143</v>
      </c>
      <c r="AK7">
        <v>0.66078066563765436</v>
      </c>
      <c r="AL7">
        <v>0.67832167832167833</v>
      </c>
      <c r="AM7">
        <v>0.66042538319766053</v>
      </c>
      <c r="AN7">
        <v>143</v>
      </c>
    </row>
    <row r="8" spans="1:40" x14ac:dyDescent="0.25">
      <c r="A8">
        <v>2</v>
      </c>
      <c r="B8" s="1" t="s">
        <v>35</v>
      </c>
      <c r="C8" s="1" t="s">
        <v>36</v>
      </c>
      <c r="D8" s="1" t="s">
        <v>30</v>
      </c>
      <c r="E8">
        <v>15.88216495513916</v>
      </c>
      <c r="F8">
        <v>572</v>
      </c>
      <c r="G8">
        <v>429</v>
      </c>
      <c r="H8">
        <v>143</v>
      </c>
      <c r="I8">
        <v>0.61538461538461542</v>
      </c>
      <c r="J8">
        <v>0</v>
      </c>
      <c r="K8">
        <v>0</v>
      </c>
      <c r="L8">
        <v>0.43902439024390238</v>
      </c>
      <c r="M8">
        <v>0</v>
      </c>
      <c r="N8">
        <v>0</v>
      </c>
      <c r="O8">
        <v>0.36</v>
      </c>
      <c r="P8">
        <v>0</v>
      </c>
      <c r="Q8">
        <v>0</v>
      </c>
      <c r="R8">
        <v>0.39560439560439559</v>
      </c>
      <c r="S8" s="1" t="s">
        <v>38</v>
      </c>
      <c r="T8" s="1">
        <v>70</v>
      </c>
      <c r="U8" s="1">
        <v>23</v>
      </c>
      <c r="V8" s="1">
        <v>32</v>
      </c>
      <c r="W8" s="1">
        <v>18</v>
      </c>
      <c r="X8">
        <v>0.43902439024390238</v>
      </c>
      <c r="Y8">
        <v>0.36</v>
      </c>
      <c r="Z8">
        <v>0.39560439560439559</v>
      </c>
      <c r="AA8">
        <v>50</v>
      </c>
      <c r="AB8">
        <v>0.68627450980392157</v>
      </c>
      <c r="AC8">
        <v>0.75268817204301075</v>
      </c>
      <c r="AD8">
        <v>0.71794871794871795</v>
      </c>
      <c r="AE8">
        <v>93</v>
      </c>
      <c r="AF8">
        <v>0.61538461538461542</v>
      </c>
      <c r="AG8">
        <v>0.56264945002391198</v>
      </c>
      <c r="AH8">
        <v>0.55634408602150542</v>
      </c>
      <c r="AI8">
        <v>0.5567765567765568</v>
      </c>
      <c r="AJ8">
        <v>143</v>
      </c>
      <c r="AK8">
        <v>0.5998234190486702</v>
      </c>
      <c r="AL8">
        <v>0.61538461538461542</v>
      </c>
      <c r="AM8">
        <v>0.60524091293322069</v>
      </c>
      <c r="AN8">
        <v>143</v>
      </c>
    </row>
    <row r="9" spans="1:40" x14ac:dyDescent="0.25">
      <c r="A9">
        <v>3</v>
      </c>
      <c r="B9" s="1" t="s">
        <v>35</v>
      </c>
      <c r="C9" s="1" t="s">
        <v>36</v>
      </c>
      <c r="D9" s="1" t="s">
        <v>30</v>
      </c>
      <c r="E9">
        <v>16.022126436233521</v>
      </c>
      <c r="F9">
        <v>572</v>
      </c>
      <c r="G9">
        <v>429</v>
      </c>
      <c r="H9">
        <v>143</v>
      </c>
      <c r="I9">
        <v>0.67832167832167833</v>
      </c>
      <c r="J9">
        <v>0</v>
      </c>
      <c r="K9">
        <v>0</v>
      </c>
      <c r="L9">
        <v>0.55102040816326525</v>
      </c>
      <c r="M9">
        <v>0</v>
      </c>
      <c r="N9">
        <v>0</v>
      </c>
      <c r="O9">
        <v>0.52941176470588236</v>
      </c>
      <c r="P9">
        <v>0</v>
      </c>
      <c r="Q9">
        <v>0</v>
      </c>
      <c r="R9">
        <v>0.54</v>
      </c>
      <c r="S9" s="1" t="s">
        <v>39</v>
      </c>
      <c r="T9" s="1">
        <v>70</v>
      </c>
      <c r="U9" s="1">
        <v>22</v>
      </c>
      <c r="V9" s="1">
        <v>24</v>
      </c>
      <c r="W9" s="1">
        <v>27</v>
      </c>
      <c r="X9">
        <v>0.55102040816326525</v>
      </c>
      <c r="Y9">
        <v>0.52941176470588236</v>
      </c>
      <c r="Z9">
        <v>0.54</v>
      </c>
      <c r="AA9">
        <v>51</v>
      </c>
      <c r="AB9">
        <v>0.74468085106382975</v>
      </c>
      <c r="AC9">
        <v>0.76086956521739135</v>
      </c>
      <c r="AD9">
        <v>0.75268817204301086</v>
      </c>
      <c r="AE9">
        <v>92</v>
      </c>
      <c r="AF9">
        <v>0.67832167832167833</v>
      </c>
      <c r="AG9">
        <v>0.64785062961354756</v>
      </c>
      <c r="AH9">
        <v>0.64514066496163691</v>
      </c>
      <c r="AI9">
        <v>0.6463440860215055</v>
      </c>
      <c r="AJ9">
        <v>143</v>
      </c>
      <c r="AK9">
        <v>0.67561314065873335</v>
      </c>
      <c r="AL9">
        <v>0.67832167832167833</v>
      </c>
      <c r="AM9">
        <v>0.67683434844725188</v>
      </c>
      <c r="AN9">
        <v>143</v>
      </c>
    </row>
    <row r="10" spans="1:40" x14ac:dyDescent="0.25">
      <c r="A10">
        <v>4</v>
      </c>
      <c r="B10" s="1" t="s">
        <v>35</v>
      </c>
      <c r="C10" s="1" t="s">
        <v>36</v>
      </c>
      <c r="D10" s="1" t="s">
        <v>30</v>
      </c>
      <c r="E10">
        <v>16.188554763793945</v>
      </c>
      <c r="F10">
        <v>572</v>
      </c>
      <c r="G10">
        <v>429</v>
      </c>
      <c r="H10">
        <v>143</v>
      </c>
      <c r="I10">
        <v>0.65034965034965031</v>
      </c>
      <c r="J10">
        <v>0</v>
      </c>
      <c r="K10">
        <v>0</v>
      </c>
      <c r="L10">
        <v>0.51063829787234039</v>
      </c>
      <c r="M10">
        <v>0</v>
      </c>
      <c r="N10">
        <v>0</v>
      </c>
      <c r="O10">
        <v>0.47058823529411759</v>
      </c>
      <c r="P10">
        <v>0</v>
      </c>
      <c r="Q10">
        <v>0</v>
      </c>
      <c r="R10">
        <v>0.48979591836734682</v>
      </c>
      <c r="S10" s="1" t="s">
        <v>40</v>
      </c>
      <c r="T10" s="1">
        <v>69</v>
      </c>
      <c r="U10" s="1">
        <v>23</v>
      </c>
      <c r="V10" s="1">
        <v>27</v>
      </c>
      <c r="W10" s="1">
        <v>24</v>
      </c>
      <c r="X10">
        <v>0.51063829787234039</v>
      </c>
      <c r="Y10">
        <v>0.47058823529411759</v>
      </c>
      <c r="Z10">
        <v>0.48979591836734682</v>
      </c>
      <c r="AA10">
        <v>51</v>
      </c>
      <c r="AB10">
        <v>0.71875</v>
      </c>
      <c r="AC10">
        <v>0.75</v>
      </c>
      <c r="AD10">
        <v>0.73404255319148937</v>
      </c>
      <c r="AE10">
        <v>92</v>
      </c>
      <c r="AF10">
        <v>0.65034965034965031</v>
      </c>
      <c r="AG10">
        <v>0.61469414893617014</v>
      </c>
      <c r="AH10">
        <v>0.61029411764705888</v>
      </c>
      <c r="AI10">
        <v>0.61191923577941809</v>
      </c>
      <c r="AJ10">
        <v>143</v>
      </c>
      <c r="AK10">
        <v>0.64452834399642911</v>
      </c>
      <c r="AL10">
        <v>0.65034965034965031</v>
      </c>
      <c r="AM10">
        <v>0.64693361349896317</v>
      </c>
      <c r="AN10">
        <v>143</v>
      </c>
    </row>
    <row r="11" spans="1:40" s="3" customFormat="1" x14ac:dyDescent="0.25">
      <c r="A11" s="2" t="s">
        <v>232</v>
      </c>
      <c r="B11" s="2" t="str">
        <f>B10</f>
        <v>LT02</v>
      </c>
      <c r="C11" s="2" t="str">
        <f>C10</f>
        <v>speechLessing</v>
      </c>
      <c r="D11" s="2" t="str">
        <f>D10</f>
        <v>Binary</v>
      </c>
      <c r="E11" s="2">
        <f>SUM(E7:E10)</f>
        <v>63.859255313873291</v>
      </c>
      <c r="F11" s="2">
        <f>F10</f>
        <v>572</v>
      </c>
      <c r="G11" s="2">
        <f>G10</f>
        <v>429</v>
      </c>
      <c r="H11" s="2">
        <f>H10</f>
        <v>143</v>
      </c>
      <c r="I11" s="2">
        <f>SUM(I7:I10)/4</f>
        <v>0.65559440559440563</v>
      </c>
      <c r="J11" s="2">
        <f t="shared" ref="J11:L11" si="9">SUM(J7:J10)/4</f>
        <v>0</v>
      </c>
      <c r="K11" s="2">
        <f t="shared" si="9"/>
        <v>0</v>
      </c>
      <c r="L11" s="2">
        <f t="shared" si="9"/>
        <v>0.51487665642281821</v>
      </c>
      <c r="M11" s="2">
        <f>SUM(M7:M10)/4</f>
        <v>0</v>
      </c>
      <c r="N11" s="2">
        <f t="shared" ref="N11:O11" si="10">SUM(N7:N10)/4</f>
        <v>0</v>
      </c>
      <c r="O11" s="2">
        <f t="shared" si="10"/>
        <v>0.435</v>
      </c>
      <c r="P11" s="2">
        <f>SUM(P7:P10)/4</f>
        <v>0</v>
      </c>
      <c r="Q11" s="2">
        <f t="shared" ref="Q11:R11" si="11">SUM(Q7:Q10)/4</f>
        <v>0</v>
      </c>
      <c r="R11" s="2">
        <f t="shared" si="11"/>
        <v>0.46944531658817373</v>
      </c>
      <c r="S11" s="2"/>
      <c r="T11" s="2">
        <f>ROUND(SUM(T7:T10)/4,0)</f>
        <v>72</v>
      </c>
      <c r="U11" s="2">
        <f t="shared" ref="U11:W11" si="12">ROUND(SUM(U7:U10)/4,0)</f>
        <v>21</v>
      </c>
      <c r="V11" s="2">
        <f t="shared" si="12"/>
        <v>29</v>
      </c>
      <c r="W11" s="2">
        <f t="shared" si="12"/>
        <v>22</v>
      </c>
      <c r="X11" s="2">
        <f t="shared" ref="X11" si="13">SUM(X7:X10)/4</f>
        <v>0.51487665642281821</v>
      </c>
      <c r="Y11" s="2">
        <f t="shared" ref="Y11:Z11" si="14">SUM(Y7:Y10)/4</f>
        <v>0.435</v>
      </c>
      <c r="Z11" s="2">
        <f t="shared" si="14"/>
        <v>0.46944531658817373</v>
      </c>
      <c r="AA11" s="2">
        <f>AA10</f>
        <v>51</v>
      </c>
      <c r="AB11" s="2">
        <f t="shared" ref="AB11:AD11" si="15">SUM(AB7:AB10)/4</f>
        <v>0.71632542278574518</v>
      </c>
      <c r="AC11" s="2">
        <f t="shared" si="15"/>
        <v>0.77556685366993916</v>
      </c>
      <c r="AD11" s="2">
        <f t="shared" si="15"/>
        <v>0.74423916772649767</v>
      </c>
      <c r="AE11" s="2">
        <f>AE10</f>
        <v>92</v>
      </c>
      <c r="AF11" s="2">
        <f t="shared" ref="AF11:AI11" si="16">SUM(AF7:AF10)/4</f>
        <v>0.65559440559440563</v>
      </c>
      <c r="AG11" s="2">
        <f t="shared" si="16"/>
        <v>0.6156010396042817</v>
      </c>
      <c r="AH11" s="2">
        <f t="shared" si="16"/>
        <v>0.60528342683496961</v>
      </c>
      <c r="AI11" s="2">
        <f t="shared" si="16"/>
        <v>0.60684224215733562</v>
      </c>
      <c r="AJ11" s="2">
        <f>AJ10</f>
        <v>143</v>
      </c>
      <c r="AK11" s="2">
        <f t="shared" ref="AK11:AM11" si="17">SUM(AK7:AK10)/4</f>
        <v>0.64518639233537178</v>
      </c>
      <c r="AL11" s="2">
        <f t="shared" si="17"/>
        <v>0.65559440559440563</v>
      </c>
      <c r="AM11" s="2">
        <f t="shared" si="17"/>
        <v>0.64735856451927409</v>
      </c>
      <c r="AN11" s="2">
        <f>AN10</f>
        <v>143</v>
      </c>
    </row>
    <row r="12" spans="1:40" x14ac:dyDescent="0.25">
      <c r="A12">
        <v>1</v>
      </c>
      <c r="B12" s="1" t="s">
        <v>41</v>
      </c>
      <c r="C12" s="1" t="s">
        <v>42</v>
      </c>
      <c r="D12" s="1" t="s">
        <v>30</v>
      </c>
      <c r="E12">
        <v>7.1891238689422607</v>
      </c>
      <c r="F12">
        <v>200</v>
      </c>
      <c r="G12">
        <v>150</v>
      </c>
      <c r="H12">
        <v>50</v>
      </c>
      <c r="I12">
        <v>0.7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 t="s">
        <v>43</v>
      </c>
      <c r="T12" s="1">
        <v>35</v>
      </c>
      <c r="U12" s="1">
        <v>0</v>
      </c>
      <c r="V12" s="1">
        <v>15</v>
      </c>
      <c r="W12" s="1">
        <v>0</v>
      </c>
      <c r="X12">
        <v>0</v>
      </c>
      <c r="Y12">
        <v>0</v>
      </c>
      <c r="Z12">
        <v>0</v>
      </c>
      <c r="AA12">
        <v>15</v>
      </c>
      <c r="AB12">
        <v>0.7</v>
      </c>
      <c r="AC12">
        <v>1</v>
      </c>
      <c r="AD12">
        <v>0.82352941176470584</v>
      </c>
      <c r="AE12">
        <v>35</v>
      </c>
      <c r="AF12">
        <v>0.7</v>
      </c>
      <c r="AG12">
        <v>0.35</v>
      </c>
      <c r="AH12">
        <v>0.5</v>
      </c>
      <c r="AI12">
        <v>0.41176470588235292</v>
      </c>
      <c r="AJ12">
        <v>50</v>
      </c>
      <c r="AK12">
        <v>0.49</v>
      </c>
      <c r="AL12">
        <v>0.7</v>
      </c>
      <c r="AM12">
        <v>0.57647058823529407</v>
      </c>
      <c r="AN12">
        <v>50</v>
      </c>
    </row>
    <row r="13" spans="1:40" x14ac:dyDescent="0.25">
      <c r="A13">
        <v>2</v>
      </c>
      <c r="B13" s="1" t="s">
        <v>41</v>
      </c>
      <c r="C13" s="1" t="s">
        <v>42</v>
      </c>
      <c r="D13" s="1" t="s">
        <v>30</v>
      </c>
      <c r="E13">
        <v>7.1476271152496338</v>
      </c>
      <c r="F13">
        <v>200</v>
      </c>
      <c r="G13">
        <v>150</v>
      </c>
      <c r="H13">
        <v>50</v>
      </c>
      <c r="I13">
        <v>0.68</v>
      </c>
      <c r="J13">
        <v>0</v>
      </c>
      <c r="K13">
        <v>0</v>
      </c>
      <c r="L13">
        <v>0.45454545454545447</v>
      </c>
      <c r="M13">
        <v>0</v>
      </c>
      <c r="N13">
        <v>0</v>
      </c>
      <c r="O13">
        <v>0.33333333333333331</v>
      </c>
      <c r="P13">
        <v>0</v>
      </c>
      <c r="Q13">
        <v>0</v>
      </c>
      <c r="R13">
        <v>0.38461538461538458</v>
      </c>
      <c r="S13" s="1" t="s">
        <v>44</v>
      </c>
      <c r="T13" s="1">
        <v>29</v>
      </c>
      <c r="U13" s="1">
        <v>6</v>
      </c>
      <c r="V13" s="1">
        <v>10</v>
      </c>
      <c r="W13" s="1">
        <v>5</v>
      </c>
      <c r="X13">
        <v>0.45454545454545447</v>
      </c>
      <c r="Y13">
        <v>0.33333333333333331</v>
      </c>
      <c r="Z13">
        <v>0.38461538461538458</v>
      </c>
      <c r="AA13">
        <v>15</v>
      </c>
      <c r="AB13">
        <v>0.74358974358974361</v>
      </c>
      <c r="AC13">
        <v>0.82857142857142863</v>
      </c>
      <c r="AD13">
        <v>0.78378378378378377</v>
      </c>
      <c r="AE13">
        <v>35</v>
      </c>
      <c r="AF13">
        <v>0.68</v>
      </c>
      <c r="AG13">
        <v>0.5990675990675991</v>
      </c>
      <c r="AH13">
        <v>0.580952380952381</v>
      </c>
      <c r="AI13">
        <v>0.58419958419958418</v>
      </c>
      <c r="AJ13">
        <v>50</v>
      </c>
      <c r="AK13">
        <v>0.65687645687645679</v>
      </c>
      <c r="AL13">
        <v>0.68</v>
      </c>
      <c r="AM13">
        <v>0.66403326403326401</v>
      </c>
      <c r="AN13">
        <v>50</v>
      </c>
    </row>
    <row r="14" spans="1:40" x14ac:dyDescent="0.25">
      <c r="A14">
        <v>3</v>
      </c>
      <c r="B14" s="1" t="s">
        <v>41</v>
      </c>
      <c r="C14" s="1" t="s">
        <v>42</v>
      </c>
      <c r="D14" s="1" t="s">
        <v>30</v>
      </c>
      <c r="E14">
        <v>7.3099825382232666</v>
      </c>
      <c r="F14">
        <v>200</v>
      </c>
      <c r="G14">
        <v>150</v>
      </c>
      <c r="H14">
        <v>50</v>
      </c>
      <c r="I14">
        <v>0.7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 t="s">
        <v>43</v>
      </c>
      <c r="T14" s="1">
        <v>35</v>
      </c>
      <c r="U14" s="1">
        <v>0</v>
      </c>
      <c r="V14" s="1">
        <v>15</v>
      </c>
      <c r="W14" s="1">
        <v>0</v>
      </c>
      <c r="X14">
        <v>0</v>
      </c>
      <c r="Y14">
        <v>0</v>
      </c>
      <c r="Z14">
        <v>0</v>
      </c>
      <c r="AA14">
        <v>15</v>
      </c>
      <c r="AB14">
        <v>0.7</v>
      </c>
      <c r="AC14">
        <v>1</v>
      </c>
      <c r="AD14">
        <v>0.82352941176470584</v>
      </c>
      <c r="AE14">
        <v>35</v>
      </c>
      <c r="AF14">
        <v>0.7</v>
      </c>
      <c r="AG14">
        <v>0.35</v>
      </c>
      <c r="AH14">
        <v>0.5</v>
      </c>
      <c r="AI14">
        <v>0.41176470588235292</v>
      </c>
      <c r="AJ14">
        <v>50</v>
      </c>
      <c r="AK14">
        <v>0.49</v>
      </c>
      <c r="AL14">
        <v>0.7</v>
      </c>
      <c r="AM14">
        <v>0.57647058823529407</v>
      </c>
      <c r="AN14">
        <v>50</v>
      </c>
    </row>
    <row r="15" spans="1:40" x14ac:dyDescent="0.25">
      <c r="A15">
        <v>4</v>
      </c>
      <c r="B15" s="1" t="s">
        <v>41</v>
      </c>
      <c r="C15" s="1" t="s">
        <v>42</v>
      </c>
      <c r="D15" s="1" t="s">
        <v>30</v>
      </c>
      <c r="E15">
        <v>7.3412179946899414</v>
      </c>
      <c r="F15">
        <v>200</v>
      </c>
      <c r="G15">
        <v>150</v>
      </c>
      <c r="H15">
        <v>50</v>
      </c>
      <c r="I15">
        <v>0.68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 t="s">
        <v>45</v>
      </c>
      <c r="T15" s="1">
        <v>34</v>
      </c>
      <c r="U15" s="1">
        <v>0</v>
      </c>
      <c r="V15" s="1">
        <v>16</v>
      </c>
      <c r="W15" s="1">
        <v>0</v>
      </c>
      <c r="X15">
        <v>0</v>
      </c>
      <c r="Y15">
        <v>0</v>
      </c>
      <c r="Z15">
        <v>0</v>
      </c>
      <c r="AA15">
        <v>16</v>
      </c>
      <c r="AB15">
        <v>0.68</v>
      </c>
      <c r="AC15">
        <v>1</v>
      </c>
      <c r="AD15">
        <v>0.80952380952380953</v>
      </c>
      <c r="AE15">
        <v>34</v>
      </c>
      <c r="AF15">
        <v>0.68</v>
      </c>
      <c r="AG15">
        <v>0.34</v>
      </c>
      <c r="AH15">
        <v>0.5</v>
      </c>
      <c r="AI15">
        <v>0.40476190476190471</v>
      </c>
      <c r="AJ15">
        <v>50</v>
      </c>
      <c r="AK15">
        <v>0.46239999999999998</v>
      </c>
      <c r="AL15">
        <v>0.68</v>
      </c>
      <c r="AM15">
        <v>0.55047619047619056</v>
      </c>
      <c r="AN15">
        <v>50</v>
      </c>
    </row>
    <row r="16" spans="1:40" s="3" customFormat="1" x14ac:dyDescent="0.25">
      <c r="A16" s="2" t="s">
        <v>232</v>
      </c>
      <c r="B16" s="2" t="str">
        <f>B15</f>
        <v>LT03</v>
      </c>
      <c r="C16" s="2" t="str">
        <f>C15</f>
        <v>historicplays</v>
      </c>
      <c r="D16" s="2" t="str">
        <f>D15</f>
        <v>Binary</v>
      </c>
      <c r="E16" s="2">
        <f>SUM(E12:E15)</f>
        <v>28.987951517105103</v>
      </c>
      <c r="F16" s="2">
        <f>F15</f>
        <v>200</v>
      </c>
      <c r="G16" s="2">
        <f>G15</f>
        <v>150</v>
      </c>
      <c r="H16" s="2">
        <f>H15</f>
        <v>50</v>
      </c>
      <c r="I16" s="2">
        <f>SUM(I12:I15)/4</f>
        <v>0.69000000000000006</v>
      </c>
      <c r="J16" s="2">
        <f t="shared" ref="J16:L16" si="18">SUM(J12:J15)/4</f>
        <v>0</v>
      </c>
      <c r="K16" s="2">
        <f t="shared" si="18"/>
        <v>0</v>
      </c>
      <c r="L16" s="2">
        <f t="shared" si="18"/>
        <v>0.11363636363636362</v>
      </c>
      <c r="M16" s="2">
        <f>SUM(M12:M15)/4</f>
        <v>0</v>
      </c>
      <c r="N16" s="2">
        <f t="shared" ref="N16:O16" si="19">SUM(N12:N15)/4</f>
        <v>0</v>
      </c>
      <c r="O16" s="2">
        <f t="shared" si="19"/>
        <v>8.3333333333333329E-2</v>
      </c>
      <c r="P16" s="2">
        <f>SUM(P12:P15)/4</f>
        <v>0</v>
      </c>
      <c r="Q16" s="2">
        <f t="shared" ref="Q16:R16" si="20">SUM(Q12:Q15)/4</f>
        <v>0</v>
      </c>
      <c r="R16" s="2">
        <f t="shared" si="20"/>
        <v>9.6153846153846145E-2</v>
      </c>
      <c r="S16" s="2"/>
      <c r="T16" s="2">
        <f>ROUND(SUM(T12:T15)/4,0)</f>
        <v>33</v>
      </c>
      <c r="U16" s="2">
        <f t="shared" ref="U16:W16" si="21">ROUND(SUM(U12:U15)/4,0)</f>
        <v>2</v>
      </c>
      <c r="V16" s="2">
        <f t="shared" si="21"/>
        <v>14</v>
      </c>
      <c r="W16" s="2">
        <f t="shared" si="21"/>
        <v>1</v>
      </c>
      <c r="X16" s="2">
        <f t="shared" ref="X16" si="22">SUM(X12:X15)/4</f>
        <v>0.11363636363636362</v>
      </c>
      <c r="Y16" s="2">
        <f t="shared" ref="Y16:Z16" si="23">SUM(Y12:Y15)/4</f>
        <v>8.3333333333333329E-2</v>
      </c>
      <c r="Z16" s="2">
        <f t="shared" si="23"/>
        <v>9.6153846153846145E-2</v>
      </c>
      <c r="AA16" s="2">
        <f>AA15</f>
        <v>16</v>
      </c>
      <c r="AB16" s="2">
        <f t="shared" ref="AB16:AD16" si="24">SUM(AB12:AB15)/4</f>
        <v>0.70589743589743592</v>
      </c>
      <c r="AC16" s="2">
        <f t="shared" si="24"/>
        <v>0.95714285714285718</v>
      </c>
      <c r="AD16" s="2">
        <f t="shared" si="24"/>
        <v>0.81009160420925119</v>
      </c>
      <c r="AE16" s="2">
        <f>AE15</f>
        <v>34</v>
      </c>
      <c r="AF16" s="2">
        <f t="shared" ref="AF16:AI16" si="25">SUM(AF12:AF15)/4</f>
        <v>0.69000000000000006</v>
      </c>
      <c r="AG16" s="2">
        <f t="shared" si="25"/>
        <v>0.40976689976689978</v>
      </c>
      <c r="AH16" s="2">
        <f t="shared" si="25"/>
        <v>0.52023809523809528</v>
      </c>
      <c r="AI16" s="2">
        <f t="shared" si="25"/>
        <v>0.45312272518154867</v>
      </c>
      <c r="AJ16" s="2">
        <f>AJ15</f>
        <v>50</v>
      </c>
      <c r="AK16" s="2">
        <f t="shared" ref="AK16:AM16" si="26">SUM(AK12:AK15)/4</f>
        <v>0.5248191142191142</v>
      </c>
      <c r="AL16" s="2">
        <f t="shared" si="26"/>
        <v>0.69000000000000006</v>
      </c>
      <c r="AM16" s="2">
        <f t="shared" si="26"/>
        <v>0.59186265774501068</v>
      </c>
      <c r="AN16" s="2">
        <f>AN15</f>
        <v>50</v>
      </c>
    </row>
    <row r="17" spans="1:40" x14ac:dyDescent="0.25">
      <c r="A17">
        <v>1</v>
      </c>
      <c r="B17" s="1" t="s">
        <v>46</v>
      </c>
      <c r="C17" s="1" t="s">
        <v>47</v>
      </c>
      <c r="D17" s="1" t="s">
        <v>30</v>
      </c>
      <c r="E17">
        <v>6.8346016407012939</v>
      </c>
      <c r="F17">
        <v>179</v>
      </c>
      <c r="G17">
        <v>134</v>
      </c>
      <c r="H17">
        <v>45</v>
      </c>
      <c r="I17">
        <v>0.77777777777777779</v>
      </c>
      <c r="J17">
        <v>0</v>
      </c>
      <c r="K17">
        <v>0</v>
      </c>
      <c r="L17">
        <v>0.72222222222222221</v>
      </c>
      <c r="M17">
        <v>0</v>
      </c>
      <c r="N17">
        <v>0</v>
      </c>
      <c r="O17">
        <v>0.72222222222222221</v>
      </c>
      <c r="P17">
        <v>0</v>
      </c>
      <c r="Q17">
        <v>0</v>
      </c>
      <c r="R17">
        <v>0.72222222222222221</v>
      </c>
      <c r="S17" s="1" t="s">
        <v>48</v>
      </c>
      <c r="T17" s="1">
        <v>22</v>
      </c>
      <c r="U17" s="1">
        <v>5</v>
      </c>
      <c r="V17" s="1">
        <v>5</v>
      </c>
      <c r="W17" s="1">
        <v>13</v>
      </c>
      <c r="X17">
        <v>0.72222222222222221</v>
      </c>
      <c r="Y17">
        <v>0.72222222222222221</v>
      </c>
      <c r="Z17">
        <v>0.72222222222222221</v>
      </c>
      <c r="AA17">
        <v>18</v>
      </c>
      <c r="AB17">
        <v>0.81481481481481477</v>
      </c>
      <c r="AC17">
        <v>0.81481481481481477</v>
      </c>
      <c r="AD17">
        <v>0.81481481481481477</v>
      </c>
      <c r="AE17">
        <v>27</v>
      </c>
      <c r="AF17">
        <v>0.77777777777777779</v>
      </c>
      <c r="AG17">
        <v>0.76851851851851849</v>
      </c>
      <c r="AH17">
        <v>0.76851851851851849</v>
      </c>
      <c r="AI17">
        <v>0.76851851851851849</v>
      </c>
      <c r="AJ17">
        <v>45</v>
      </c>
      <c r="AK17">
        <v>0.77777777777777779</v>
      </c>
      <c r="AL17">
        <v>0.77777777777777779</v>
      </c>
      <c r="AM17">
        <v>0.77777777777777779</v>
      </c>
      <c r="AN17">
        <v>45</v>
      </c>
    </row>
    <row r="18" spans="1:40" x14ac:dyDescent="0.25">
      <c r="A18">
        <v>2</v>
      </c>
      <c r="B18" s="1" t="s">
        <v>46</v>
      </c>
      <c r="C18" s="1" t="s">
        <v>47</v>
      </c>
      <c r="D18" s="1" t="s">
        <v>30</v>
      </c>
      <c r="E18">
        <v>6.8252379894256592</v>
      </c>
      <c r="F18">
        <v>179</v>
      </c>
      <c r="G18">
        <v>134</v>
      </c>
      <c r="H18">
        <v>45</v>
      </c>
      <c r="I18">
        <v>0.75555555555555554</v>
      </c>
      <c r="J18">
        <v>0</v>
      </c>
      <c r="K18">
        <v>0</v>
      </c>
      <c r="L18">
        <v>0.6875</v>
      </c>
      <c r="M18">
        <v>0</v>
      </c>
      <c r="N18">
        <v>0</v>
      </c>
      <c r="O18">
        <v>0.6470588235294118</v>
      </c>
      <c r="P18">
        <v>0</v>
      </c>
      <c r="Q18">
        <v>0</v>
      </c>
      <c r="R18">
        <v>0.66666666666666674</v>
      </c>
      <c r="S18" s="1" t="s">
        <v>49</v>
      </c>
      <c r="T18" s="1">
        <v>23</v>
      </c>
      <c r="U18" s="1">
        <v>5</v>
      </c>
      <c r="V18" s="1">
        <v>6</v>
      </c>
      <c r="W18" s="1">
        <v>11</v>
      </c>
      <c r="X18">
        <v>0.6875</v>
      </c>
      <c r="Y18">
        <v>0.6470588235294118</v>
      </c>
      <c r="Z18">
        <v>0.66666666666666674</v>
      </c>
      <c r="AA18">
        <v>17</v>
      </c>
      <c r="AB18">
        <v>0.7931034482758621</v>
      </c>
      <c r="AC18">
        <v>0.8214285714285714</v>
      </c>
      <c r="AD18">
        <v>0.80701754385964919</v>
      </c>
      <c r="AE18">
        <v>28</v>
      </c>
      <c r="AF18">
        <v>0.75555555555555554</v>
      </c>
      <c r="AG18">
        <v>0.74030172413793105</v>
      </c>
      <c r="AH18">
        <v>0.73424369747899165</v>
      </c>
      <c r="AI18">
        <v>0.73684210526315796</v>
      </c>
      <c r="AJ18">
        <v>45</v>
      </c>
      <c r="AK18">
        <v>0.75320881226053649</v>
      </c>
      <c r="AL18">
        <v>0.75555555555555554</v>
      </c>
      <c r="AM18">
        <v>0.75399610136452255</v>
      </c>
      <c r="AN18">
        <v>45</v>
      </c>
    </row>
    <row r="19" spans="1:40" x14ac:dyDescent="0.25">
      <c r="A19">
        <v>3</v>
      </c>
      <c r="B19" s="1" t="s">
        <v>46</v>
      </c>
      <c r="C19" s="1" t="s">
        <v>47</v>
      </c>
      <c r="D19" s="1" t="s">
        <v>30</v>
      </c>
      <c r="E19">
        <v>6.8496561050415039</v>
      </c>
      <c r="F19">
        <v>179</v>
      </c>
      <c r="G19">
        <v>134</v>
      </c>
      <c r="H19">
        <v>45</v>
      </c>
      <c r="I19">
        <v>0.66666666666666663</v>
      </c>
      <c r="J19">
        <v>0</v>
      </c>
      <c r="K19">
        <v>0</v>
      </c>
      <c r="L19">
        <v>0.55555555555555558</v>
      </c>
      <c r="M19">
        <v>0</v>
      </c>
      <c r="N19">
        <v>0</v>
      </c>
      <c r="O19">
        <v>0.58823529411764708</v>
      </c>
      <c r="P19">
        <v>0</v>
      </c>
      <c r="Q19">
        <v>0</v>
      </c>
      <c r="R19">
        <v>0.57142857142857151</v>
      </c>
      <c r="S19" s="1" t="s">
        <v>50</v>
      </c>
      <c r="T19" s="1">
        <v>20</v>
      </c>
      <c r="U19" s="1">
        <v>8</v>
      </c>
      <c r="V19" s="1">
        <v>7</v>
      </c>
      <c r="W19" s="1">
        <v>10</v>
      </c>
      <c r="X19">
        <v>0.55555555555555558</v>
      </c>
      <c r="Y19">
        <v>0.58823529411764708</v>
      </c>
      <c r="Z19">
        <v>0.57142857142857151</v>
      </c>
      <c r="AA19">
        <v>17</v>
      </c>
      <c r="AB19">
        <v>0.7407407407407407</v>
      </c>
      <c r="AC19">
        <v>0.7142857142857143</v>
      </c>
      <c r="AD19">
        <v>0.72727272727272729</v>
      </c>
      <c r="AE19">
        <v>28</v>
      </c>
      <c r="AF19">
        <v>0.66666666666666663</v>
      </c>
      <c r="AG19">
        <v>0.64814814814814814</v>
      </c>
      <c r="AH19">
        <v>0.65126050420168069</v>
      </c>
      <c r="AI19">
        <v>0.64935064935064934</v>
      </c>
      <c r="AJ19">
        <v>45</v>
      </c>
      <c r="AK19">
        <v>0.67078189300411517</v>
      </c>
      <c r="AL19">
        <v>0.66666666666666663</v>
      </c>
      <c r="AM19">
        <v>0.66839826839826844</v>
      </c>
      <c r="AN19">
        <v>45</v>
      </c>
    </row>
    <row r="20" spans="1:40" x14ac:dyDescent="0.25">
      <c r="A20">
        <v>4</v>
      </c>
      <c r="B20" s="1" t="s">
        <v>46</v>
      </c>
      <c r="C20" s="1" t="s">
        <v>47</v>
      </c>
      <c r="D20" s="1" t="s">
        <v>30</v>
      </c>
      <c r="E20">
        <v>6.9059412479400644</v>
      </c>
      <c r="F20">
        <v>179</v>
      </c>
      <c r="G20">
        <v>135</v>
      </c>
      <c r="H20">
        <v>44</v>
      </c>
      <c r="I20">
        <v>0.72727272727272729</v>
      </c>
      <c r="J20">
        <v>0</v>
      </c>
      <c r="K20">
        <v>0</v>
      </c>
      <c r="L20">
        <v>0.69230769230769229</v>
      </c>
      <c r="M20">
        <v>0</v>
      </c>
      <c r="N20">
        <v>0</v>
      </c>
      <c r="O20">
        <v>0.52941176470588236</v>
      </c>
      <c r="P20">
        <v>0</v>
      </c>
      <c r="Q20">
        <v>0</v>
      </c>
      <c r="R20">
        <v>0.59999999999999987</v>
      </c>
      <c r="S20" s="1" t="s">
        <v>51</v>
      </c>
      <c r="T20" s="1">
        <v>23</v>
      </c>
      <c r="U20" s="1">
        <v>4</v>
      </c>
      <c r="V20" s="1">
        <v>8</v>
      </c>
      <c r="W20" s="1">
        <v>9</v>
      </c>
      <c r="X20">
        <v>0.69230769230769229</v>
      </c>
      <c r="Y20">
        <v>0.52941176470588236</v>
      </c>
      <c r="Z20">
        <v>0.59999999999999987</v>
      </c>
      <c r="AA20">
        <v>17</v>
      </c>
      <c r="AB20">
        <v>0.74193548387096775</v>
      </c>
      <c r="AC20">
        <v>0.85185185185185186</v>
      </c>
      <c r="AD20">
        <v>0.7931034482758621</v>
      </c>
      <c r="AE20">
        <v>27</v>
      </c>
      <c r="AF20">
        <v>0.72727272727272729</v>
      </c>
      <c r="AG20">
        <v>0.71712158808933002</v>
      </c>
      <c r="AH20">
        <v>0.69063180827886717</v>
      </c>
      <c r="AI20">
        <v>0.69655172413793098</v>
      </c>
      <c r="AJ20">
        <v>44</v>
      </c>
      <c r="AK20">
        <v>0.722761109857884</v>
      </c>
      <c r="AL20">
        <v>0.72727272727272729</v>
      </c>
      <c r="AM20">
        <v>0.71849529780564259</v>
      </c>
      <c r="AN20">
        <v>44</v>
      </c>
    </row>
    <row r="21" spans="1:40" s="3" customFormat="1" x14ac:dyDescent="0.25">
      <c r="A21" s="2" t="s">
        <v>232</v>
      </c>
      <c r="B21" s="2" t="str">
        <f>B20</f>
        <v>MI01</v>
      </c>
      <c r="C21" s="2" t="str">
        <f>C20</f>
        <v>mlsa</v>
      </c>
      <c r="D21" s="2" t="str">
        <f>D20</f>
        <v>Binary</v>
      </c>
      <c r="E21" s="2">
        <f>SUM(E17:E20)</f>
        <v>27.415436983108521</v>
      </c>
      <c r="F21" s="2">
        <f>F20</f>
        <v>179</v>
      </c>
      <c r="G21" s="2">
        <f>G20</f>
        <v>135</v>
      </c>
      <c r="H21" s="2">
        <f>H20</f>
        <v>44</v>
      </c>
      <c r="I21" s="2">
        <f>SUM(I17:I20)/4</f>
        <v>0.7318181818181817</v>
      </c>
      <c r="J21" s="2">
        <f t="shared" ref="J21:L21" si="27">SUM(J17:J20)/4</f>
        <v>0</v>
      </c>
      <c r="K21" s="2">
        <f t="shared" si="27"/>
        <v>0</v>
      </c>
      <c r="L21" s="2">
        <f t="shared" si="27"/>
        <v>0.66439636752136755</v>
      </c>
      <c r="M21" s="2">
        <f>SUM(M17:M20)/4</f>
        <v>0</v>
      </c>
      <c r="N21" s="2">
        <f t="shared" ref="N21:O21" si="28">SUM(N17:N20)/4</f>
        <v>0</v>
      </c>
      <c r="O21" s="2">
        <f t="shared" si="28"/>
        <v>0.62173202614379086</v>
      </c>
      <c r="P21" s="2">
        <f>SUM(P17:P20)/4</f>
        <v>0</v>
      </c>
      <c r="Q21" s="2">
        <f t="shared" ref="Q21:R21" si="29">SUM(Q17:Q20)/4</f>
        <v>0</v>
      </c>
      <c r="R21" s="2">
        <f t="shared" si="29"/>
        <v>0.64007936507936503</v>
      </c>
      <c r="S21" s="2"/>
      <c r="T21" s="2">
        <f>ROUND(SUM(T17:T20)/4,0)</f>
        <v>22</v>
      </c>
      <c r="U21" s="2">
        <f t="shared" ref="U21:W21" si="30">ROUND(SUM(U17:U20)/4,0)</f>
        <v>6</v>
      </c>
      <c r="V21" s="2">
        <f t="shared" si="30"/>
        <v>7</v>
      </c>
      <c r="W21" s="2">
        <f t="shared" si="30"/>
        <v>11</v>
      </c>
      <c r="X21" s="2">
        <f t="shared" ref="X21" si="31">SUM(X17:X20)/4</f>
        <v>0.66439636752136755</v>
      </c>
      <c r="Y21" s="2">
        <f t="shared" ref="Y21:Z21" si="32">SUM(Y17:Y20)/4</f>
        <v>0.62173202614379086</v>
      </c>
      <c r="Z21" s="2">
        <f t="shared" si="32"/>
        <v>0.64007936507936503</v>
      </c>
      <c r="AA21" s="2">
        <f>AA20</f>
        <v>17</v>
      </c>
      <c r="AB21" s="2">
        <f t="shared" ref="AB21:AD21" si="33">SUM(AB17:AB20)/4</f>
        <v>0.77264862192559636</v>
      </c>
      <c r="AC21" s="2">
        <f t="shared" si="33"/>
        <v>0.80059523809523814</v>
      </c>
      <c r="AD21" s="2">
        <f t="shared" si="33"/>
        <v>0.78555213355576337</v>
      </c>
      <c r="AE21" s="2">
        <f>AE20</f>
        <v>27</v>
      </c>
      <c r="AF21" s="2">
        <f t="shared" ref="AF21:AI21" si="34">SUM(AF17:AF20)/4</f>
        <v>0.7318181818181817</v>
      </c>
      <c r="AG21" s="2">
        <f t="shared" si="34"/>
        <v>0.71852249472348184</v>
      </c>
      <c r="AH21" s="2">
        <f t="shared" si="34"/>
        <v>0.7111636321195145</v>
      </c>
      <c r="AI21" s="2">
        <f t="shared" si="34"/>
        <v>0.7128157493175642</v>
      </c>
      <c r="AJ21" s="2">
        <f>AJ20</f>
        <v>44</v>
      </c>
      <c r="AK21" s="2">
        <f t="shared" ref="AK21:AM21" si="35">SUM(AK17:AK20)/4</f>
        <v>0.73113239822507836</v>
      </c>
      <c r="AL21" s="2">
        <f t="shared" si="35"/>
        <v>0.7318181818181817</v>
      </c>
      <c r="AM21" s="2">
        <f t="shared" si="35"/>
        <v>0.7296668613365529</v>
      </c>
      <c r="AN21" s="2">
        <f>AN20</f>
        <v>44</v>
      </c>
    </row>
    <row r="22" spans="1:40" x14ac:dyDescent="0.25">
      <c r="A22">
        <v>1</v>
      </c>
      <c r="B22" s="1" t="s">
        <v>52</v>
      </c>
      <c r="C22" s="1" t="s">
        <v>53</v>
      </c>
      <c r="D22" s="1" t="s">
        <v>30</v>
      </c>
      <c r="E22">
        <v>205.45261979103088</v>
      </c>
      <c r="F22">
        <v>8424</v>
      </c>
      <c r="G22">
        <v>6318</v>
      </c>
      <c r="H22">
        <v>2106</v>
      </c>
      <c r="I22">
        <v>0.89316239316239321</v>
      </c>
      <c r="J22">
        <v>0</v>
      </c>
      <c r="K22">
        <v>0</v>
      </c>
      <c r="L22">
        <v>0.77027027027027029</v>
      </c>
      <c r="M22">
        <v>0</v>
      </c>
      <c r="N22">
        <v>0</v>
      </c>
      <c r="O22">
        <v>0.59220779220779218</v>
      </c>
      <c r="P22">
        <v>0</v>
      </c>
      <c r="Q22">
        <v>0</v>
      </c>
      <c r="R22">
        <v>0.66960352422907488</v>
      </c>
      <c r="S22" s="1" t="s">
        <v>54</v>
      </c>
      <c r="T22" s="1">
        <v>1653</v>
      </c>
      <c r="U22" s="1">
        <v>68</v>
      </c>
      <c r="V22" s="1">
        <v>157</v>
      </c>
      <c r="W22" s="1">
        <v>228</v>
      </c>
      <c r="X22">
        <v>0.77027027027027029</v>
      </c>
      <c r="Y22">
        <v>0.59220779220779218</v>
      </c>
      <c r="Z22">
        <v>0.66960352422907488</v>
      </c>
      <c r="AA22">
        <v>385</v>
      </c>
      <c r="AB22">
        <v>0.91325966850828721</v>
      </c>
      <c r="AC22">
        <v>0.96048808832074362</v>
      </c>
      <c r="AD22">
        <v>0.93627867459643155</v>
      </c>
      <c r="AE22">
        <v>1721</v>
      </c>
      <c r="AF22">
        <v>0.89316239316239321</v>
      </c>
      <c r="AG22">
        <v>0.84176496938927881</v>
      </c>
      <c r="AH22">
        <v>0.7763479402642679</v>
      </c>
      <c r="AI22">
        <v>0.80294109941275327</v>
      </c>
      <c r="AJ22">
        <v>2106</v>
      </c>
      <c r="AK22">
        <v>0.88711963131852634</v>
      </c>
      <c r="AL22">
        <v>0.89316239316239321</v>
      </c>
      <c r="AM22">
        <v>0.88752751937732799</v>
      </c>
      <c r="AN22">
        <v>2106</v>
      </c>
    </row>
    <row r="23" spans="1:40" x14ac:dyDescent="0.25">
      <c r="A23">
        <v>2</v>
      </c>
      <c r="B23" s="1" t="s">
        <v>52</v>
      </c>
      <c r="C23" s="1" t="s">
        <v>53</v>
      </c>
      <c r="D23" s="1" t="s">
        <v>30</v>
      </c>
      <c r="E23">
        <v>205.47833919525144</v>
      </c>
      <c r="F23">
        <v>8424</v>
      </c>
      <c r="G23">
        <v>6318</v>
      </c>
      <c r="H23">
        <v>2106</v>
      </c>
      <c r="I23">
        <v>0.86942070275403605</v>
      </c>
      <c r="J23">
        <v>0</v>
      </c>
      <c r="K23">
        <v>0</v>
      </c>
      <c r="L23">
        <v>0.64769647696476962</v>
      </c>
      <c r="M23">
        <v>0</v>
      </c>
      <c r="N23">
        <v>0</v>
      </c>
      <c r="O23">
        <v>0.62239583333333337</v>
      </c>
      <c r="P23">
        <v>0</v>
      </c>
      <c r="Q23">
        <v>0</v>
      </c>
      <c r="R23">
        <v>0.6347941567065073</v>
      </c>
      <c r="S23" s="1" t="s">
        <v>55</v>
      </c>
      <c r="T23" s="1">
        <v>1592</v>
      </c>
      <c r="U23" s="1">
        <v>130</v>
      </c>
      <c r="V23" s="1">
        <v>145</v>
      </c>
      <c r="W23" s="1">
        <v>239</v>
      </c>
      <c r="X23">
        <v>0.64769647696476962</v>
      </c>
      <c r="Y23">
        <v>0.62239583333333337</v>
      </c>
      <c r="Z23">
        <v>0.6347941567065073</v>
      </c>
      <c r="AA23">
        <v>384</v>
      </c>
      <c r="AB23">
        <v>0.91652274035693715</v>
      </c>
      <c r="AC23">
        <v>0.92450638792102202</v>
      </c>
      <c r="AD23">
        <v>0.92049725354148604</v>
      </c>
      <c r="AE23">
        <v>1722</v>
      </c>
      <c r="AF23">
        <v>0.86942070275403605</v>
      </c>
      <c r="AG23">
        <v>0.78210960866085344</v>
      </c>
      <c r="AH23">
        <v>0.77345111062717775</v>
      </c>
      <c r="AI23">
        <v>0.77764570512399667</v>
      </c>
      <c r="AJ23">
        <v>2106</v>
      </c>
      <c r="AK23">
        <v>0.86750598577830851</v>
      </c>
      <c r="AL23">
        <v>0.86942070275403605</v>
      </c>
      <c r="AM23">
        <v>0.86840324158297133</v>
      </c>
      <c r="AN23">
        <v>2106</v>
      </c>
    </row>
    <row r="24" spans="1:40" x14ac:dyDescent="0.25">
      <c r="A24">
        <v>3</v>
      </c>
      <c r="B24" s="1" t="s">
        <v>52</v>
      </c>
      <c r="C24" s="1" t="s">
        <v>53</v>
      </c>
      <c r="D24" s="1" t="s">
        <v>30</v>
      </c>
      <c r="E24">
        <v>206.10441613197327</v>
      </c>
      <c r="F24">
        <v>8424</v>
      </c>
      <c r="G24">
        <v>6318</v>
      </c>
      <c r="H24">
        <v>2106</v>
      </c>
      <c r="I24">
        <v>0.86942070275403605</v>
      </c>
      <c r="J24">
        <v>0</v>
      </c>
      <c r="K24">
        <v>0</v>
      </c>
      <c r="L24">
        <v>0.64850136239782019</v>
      </c>
      <c r="M24">
        <v>0</v>
      </c>
      <c r="N24">
        <v>0</v>
      </c>
      <c r="O24">
        <v>0.61979166666666663</v>
      </c>
      <c r="P24">
        <v>0</v>
      </c>
      <c r="Q24">
        <v>0</v>
      </c>
      <c r="R24">
        <v>0.63382157123834892</v>
      </c>
      <c r="S24" s="1" t="s">
        <v>56</v>
      </c>
      <c r="T24" s="1">
        <v>1593</v>
      </c>
      <c r="U24" s="1">
        <v>129</v>
      </c>
      <c r="V24" s="1">
        <v>146</v>
      </c>
      <c r="W24" s="1">
        <v>238</v>
      </c>
      <c r="X24">
        <v>0.64850136239782019</v>
      </c>
      <c r="Y24">
        <v>0.61979166666666663</v>
      </c>
      <c r="Z24">
        <v>0.63382157123834892</v>
      </c>
      <c r="AA24">
        <v>384</v>
      </c>
      <c r="AB24">
        <v>0.91604370327774598</v>
      </c>
      <c r="AC24">
        <v>0.92508710801393723</v>
      </c>
      <c r="AD24">
        <v>0.92054319560820563</v>
      </c>
      <c r="AE24">
        <v>1722</v>
      </c>
      <c r="AF24">
        <v>0.86942070275403605</v>
      </c>
      <c r="AG24">
        <v>0.78227253283778309</v>
      </c>
      <c r="AH24">
        <v>0.77243938734030193</v>
      </c>
      <c r="AI24">
        <v>0.77718238342327739</v>
      </c>
      <c r="AJ24">
        <v>2106</v>
      </c>
      <c r="AK24">
        <v>0.86726105422841471</v>
      </c>
      <c r="AL24">
        <v>0.86942070275403605</v>
      </c>
      <c r="AM24">
        <v>0.86826346922737718</v>
      </c>
      <c r="AN24">
        <v>2106</v>
      </c>
    </row>
    <row r="25" spans="1:40" x14ac:dyDescent="0.25">
      <c r="A25">
        <v>4</v>
      </c>
      <c r="B25" s="1" t="s">
        <v>52</v>
      </c>
      <c r="C25" s="1" t="s">
        <v>53</v>
      </c>
      <c r="D25" s="1" t="s">
        <v>30</v>
      </c>
      <c r="E25">
        <v>204.55354070663449</v>
      </c>
      <c r="F25">
        <v>8424</v>
      </c>
      <c r="G25">
        <v>6318</v>
      </c>
      <c r="H25">
        <v>2106</v>
      </c>
      <c r="I25">
        <v>0.87891737891737887</v>
      </c>
      <c r="J25">
        <v>0</v>
      </c>
      <c r="K25">
        <v>0</v>
      </c>
      <c r="L25">
        <v>0.69369369369369371</v>
      </c>
      <c r="M25">
        <v>0</v>
      </c>
      <c r="N25">
        <v>0</v>
      </c>
      <c r="O25">
        <v>0.6015625</v>
      </c>
      <c r="P25">
        <v>0</v>
      </c>
      <c r="Q25">
        <v>0</v>
      </c>
      <c r="R25">
        <v>0.64435146443514646</v>
      </c>
      <c r="S25" s="1" t="s">
        <v>57</v>
      </c>
      <c r="T25" s="1">
        <v>1620</v>
      </c>
      <c r="U25" s="1">
        <v>102</v>
      </c>
      <c r="V25" s="1">
        <v>153</v>
      </c>
      <c r="W25" s="1">
        <v>231</v>
      </c>
      <c r="X25">
        <v>0.69369369369369371</v>
      </c>
      <c r="Y25">
        <v>0.6015625</v>
      </c>
      <c r="Z25">
        <v>0.64435146443514646</v>
      </c>
      <c r="AA25">
        <v>384</v>
      </c>
      <c r="AB25">
        <v>0.91370558375634525</v>
      </c>
      <c r="AC25">
        <v>0.94076655052264802</v>
      </c>
      <c r="AD25">
        <v>0.92703862660944203</v>
      </c>
      <c r="AE25">
        <v>1722</v>
      </c>
      <c r="AF25">
        <v>0.87891737891737887</v>
      </c>
      <c r="AG25">
        <v>0.80369963872501948</v>
      </c>
      <c r="AH25">
        <v>0.77116452526132406</v>
      </c>
      <c r="AI25">
        <v>0.7856950455222943</v>
      </c>
      <c r="AJ25">
        <v>2106</v>
      </c>
      <c r="AK25">
        <v>0.87358945565375345</v>
      </c>
      <c r="AL25">
        <v>0.87891737891737887</v>
      </c>
      <c r="AM25">
        <v>0.87549452866313182</v>
      </c>
      <c r="AN25">
        <v>2106</v>
      </c>
    </row>
    <row r="26" spans="1:40" s="3" customFormat="1" x14ac:dyDescent="0.25">
      <c r="A26" s="2" t="s">
        <v>232</v>
      </c>
      <c r="B26" s="2" t="str">
        <f>B25</f>
        <v>MI02</v>
      </c>
      <c r="C26" s="2" t="str">
        <f>C25</f>
        <v>germeval</v>
      </c>
      <c r="D26" s="2" t="str">
        <f>D25</f>
        <v>Binary</v>
      </c>
      <c r="E26" s="2">
        <f>SUM(E22:E25)</f>
        <v>821.58891582489014</v>
      </c>
      <c r="F26" s="2">
        <f>F25</f>
        <v>8424</v>
      </c>
      <c r="G26" s="2">
        <f>G25</f>
        <v>6318</v>
      </c>
      <c r="H26" s="2">
        <f>H25</f>
        <v>2106</v>
      </c>
      <c r="I26" s="2">
        <f>SUM(I22:I25)/4</f>
        <v>0.87773029439696104</v>
      </c>
      <c r="J26" s="2">
        <f t="shared" ref="J26:L26" si="36">SUM(J22:J25)/4</f>
        <v>0</v>
      </c>
      <c r="K26" s="2">
        <f t="shared" si="36"/>
        <v>0</v>
      </c>
      <c r="L26" s="2">
        <f t="shared" si="36"/>
        <v>0.69004045083163845</v>
      </c>
      <c r="M26" s="2">
        <f>SUM(M22:M25)/4</f>
        <v>0</v>
      </c>
      <c r="N26" s="2">
        <f t="shared" ref="N26:O26" si="37">SUM(N22:N25)/4</f>
        <v>0</v>
      </c>
      <c r="O26" s="2">
        <f t="shared" si="37"/>
        <v>0.60898944805194799</v>
      </c>
      <c r="P26" s="2">
        <f>SUM(P22:P25)/4</f>
        <v>0</v>
      </c>
      <c r="Q26" s="2">
        <f t="shared" ref="Q26:R26" si="38">SUM(Q22:Q25)/4</f>
        <v>0</v>
      </c>
      <c r="R26" s="2">
        <f t="shared" si="38"/>
        <v>0.64564267915226936</v>
      </c>
      <c r="S26" s="2"/>
      <c r="T26" s="2">
        <f>ROUND(SUM(T22:T25)/4,0)</f>
        <v>1615</v>
      </c>
      <c r="U26" s="2">
        <f t="shared" ref="U26:W26" si="39">ROUND(SUM(U22:U25)/4,0)</f>
        <v>107</v>
      </c>
      <c r="V26" s="2">
        <f t="shared" si="39"/>
        <v>150</v>
      </c>
      <c r="W26" s="2">
        <f t="shared" si="39"/>
        <v>234</v>
      </c>
      <c r="X26" s="2">
        <f t="shared" ref="X26" si="40">SUM(X22:X25)/4</f>
        <v>0.69004045083163845</v>
      </c>
      <c r="Y26" s="2">
        <f t="shared" ref="Y26:Z26" si="41">SUM(Y22:Y25)/4</f>
        <v>0.60898944805194799</v>
      </c>
      <c r="Z26" s="2">
        <f t="shared" si="41"/>
        <v>0.64564267915226936</v>
      </c>
      <c r="AA26" s="2">
        <f>AA25</f>
        <v>384</v>
      </c>
      <c r="AB26" s="2">
        <f t="shared" ref="AB26:AD26" si="42">SUM(AB22:AB25)/4</f>
        <v>0.91488292397482895</v>
      </c>
      <c r="AC26" s="2">
        <f t="shared" si="42"/>
        <v>0.93771203369458767</v>
      </c>
      <c r="AD26" s="2">
        <f t="shared" si="42"/>
        <v>0.92608943758889128</v>
      </c>
      <c r="AE26" s="2">
        <f>AE25</f>
        <v>1722</v>
      </c>
      <c r="AF26" s="2">
        <f t="shared" ref="AF26:AI26" si="43">SUM(AF22:AF25)/4</f>
        <v>0.87773029439696104</v>
      </c>
      <c r="AG26" s="2">
        <f t="shared" si="43"/>
        <v>0.80246168740323376</v>
      </c>
      <c r="AH26" s="2">
        <f t="shared" si="43"/>
        <v>0.77335074087326783</v>
      </c>
      <c r="AI26" s="2">
        <f t="shared" si="43"/>
        <v>0.78586605837058043</v>
      </c>
      <c r="AJ26" s="2">
        <f>AJ25</f>
        <v>2106</v>
      </c>
      <c r="AK26" s="2">
        <f t="shared" ref="AK26:AM26" si="44">SUM(AK22:AK25)/4</f>
        <v>0.87386903174475072</v>
      </c>
      <c r="AL26" s="2">
        <f t="shared" si="44"/>
        <v>0.87773029439696104</v>
      </c>
      <c r="AM26" s="2">
        <f t="shared" si="44"/>
        <v>0.87492218971270208</v>
      </c>
      <c r="AN26" s="2">
        <f>AN25</f>
        <v>2106</v>
      </c>
    </row>
    <row r="27" spans="1:40" x14ac:dyDescent="0.25">
      <c r="A27">
        <v>1</v>
      </c>
      <c r="B27" s="1" t="s">
        <v>58</v>
      </c>
      <c r="C27" s="1" t="s">
        <v>59</v>
      </c>
      <c r="D27" s="1" t="s">
        <v>30</v>
      </c>
      <c r="E27">
        <v>21.706164598464969</v>
      </c>
      <c r="F27">
        <v>808</v>
      </c>
      <c r="G27">
        <v>606</v>
      </c>
      <c r="H27">
        <v>202</v>
      </c>
      <c r="I27">
        <v>0.78217821782178221</v>
      </c>
      <c r="J27">
        <v>0</v>
      </c>
      <c r="K27">
        <v>0</v>
      </c>
      <c r="L27">
        <v>0.79104477611940294</v>
      </c>
      <c r="M27">
        <v>0</v>
      </c>
      <c r="N27">
        <v>0</v>
      </c>
      <c r="O27">
        <v>0.63855421686746983</v>
      </c>
      <c r="P27">
        <v>0</v>
      </c>
      <c r="Q27">
        <v>0</v>
      </c>
      <c r="R27">
        <v>0.70666666666666667</v>
      </c>
      <c r="S27" s="1" t="s">
        <v>60</v>
      </c>
      <c r="T27" s="1">
        <v>105</v>
      </c>
      <c r="U27" s="1">
        <v>14</v>
      </c>
      <c r="V27" s="1">
        <v>30</v>
      </c>
      <c r="W27" s="1">
        <v>53</v>
      </c>
      <c r="X27">
        <v>0.79104477611940294</v>
      </c>
      <c r="Y27">
        <v>0.63855421686746983</v>
      </c>
      <c r="Z27">
        <v>0.70666666666666667</v>
      </c>
      <c r="AA27">
        <v>83</v>
      </c>
      <c r="AB27">
        <v>0.77777777777777779</v>
      </c>
      <c r="AC27">
        <v>0.88235294117647056</v>
      </c>
      <c r="AD27">
        <v>0.82677165354330717</v>
      </c>
      <c r="AE27">
        <v>119</v>
      </c>
      <c r="AF27">
        <v>0.78217821782178221</v>
      </c>
      <c r="AG27">
        <v>0.78441127694859036</v>
      </c>
      <c r="AH27">
        <v>0.76045357902197019</v>
      </c>
      <c r="AI27">
        <v>0.76671916010498697</v>
      </c>
      <c r="AJ27">
        <v>202</v>
      </c>
      <c r="AK27">
        <v>0.78322906917557422</v>
      </c>
      <c r="AL27">
        <v>0.78217821782178221</v>
      </c>
      <c r="AM27">
        <v>0.77742158467815281</v>
      </c>
      <c r="AN27">
        <v>202</v>
      </c>
    </row>
    <row r="28" spans="1:40" x14ac:dyDescent="0.25">
      <c r="A28">
        <v>2</v>
      </c>
      <c r="B28" s="1" t="s">
        <v>58</v>
      </c>
      <c r="C28" s="1" t="s">
        <v>59</v>
      </c>
      <c r="D28" s="1" t="s">
        <v>30</v>
      </c>
      <c r="E28">
        <v>21.662630319595337</v>
      </c>
      <c r="F28">
        <v>808</v>
      </c>
      <c r="G28">
        <v>606</v>
      </c>
      <c r="H28">
        <v>202</v>
      </c>
      <c r="I28">
        <v>0.78712871287128716</v>
      </c>
      <c r="J28">
        <v>0</v>
      </c>
      <c r="K28">
        <v>0</v>
      </c>
      <c r="L28">
        <v>0.73255813953488369</v>
      </c>
      <c r="M28">
        <v>0</v>
      </c>
      <c r="N28">
        <v>0</v>
      </c>
      <c r="O28">
        <v>0.75903614457831325</v>
      </c>
      <c r="P28">
        <v>0</v>
      </c>
      <c r="Q28">
        <v>0</v>
      </c>
      <c r="R28">
        <v>0.74556213017751471</v>
      </c>
      <c r="S28" s="1" t="s">
        <v>61</v>
      </c>
      <c r="T28" s="1">
        <v>96</v>
      </c>
      <c r="U28" s="1">
        <v>23</v>
      </c>
      <c r="V28" s="1">
        <v>20</v>
      </c>
      <c r="W28" s="1">
        <v>63</v>
      </c>
      <c r="X28">
        <v>0.73255813953488369</v>
      </c>
      <c r="Y28">
        <v>0.75903614457831325</v>
      </c>
      <c r="Z28">
        <v>0.74556213017751471</v>
      </c>
      <c r="AA28">
        <v>83</v>
      </c>
      <c r="AB28">
        <v>0.82758620689655171</v>
      </c>
      <c r="AC28">
        <v>0.80672268907563027</v>
      </c>
      <c r="AD28">
        <v>0.81702127659574464</v>
      </c>
      <c r="AE28">
        <v>119</v>
      </c>
      <c r="AF28">
        <v>0.78712871287128716</v>
      </c>
      <c r="AG28">
        <v>0.78007217321571765</v>
      </c>
      <c r="AH28">
        <v>0.78287941682697171</v>
      </c>
      <c r="AI28">
        <v>0.78129170338662968</v>
      </c>
      <c r="AJ28">
        <v>202</v>
      </c>
      <c r="AK28">
        <v>0.78854002080240093</v>
      </c>
      <c r="AL28">
        <v>0.78712871287128716</v>
      </c>
      <c r="AM28">
        <v>0.78765935009716503</v>
      </c>
      <c r="AN28">
        <v>202</v>
      </c>
    </row>
    <row r="29" spans="1:40" x14ac:dyDescent="0.25">
      <c r="A29">
        <v>3</v>
      </c>
      <c r="B29" s="1" t="s">
        <v>58</v>
      </c>
      <c r="C29" s="1" t="s">
        <v>59</v>
      </c>
      <c r="D29" s="1" t="s">
        <v>30</v>
      </c>
      <c r="E29">
        <v>21.612653732299805</v>
      </c>
      <c r="F29">
        <v>808</v>
      </c>
      <c r="G29">
        <v>606</v>
      </c>
      <c r="H29">
        <v>202</v>
      </c>
      <c r="I29">
        <v>0.80693069306930698</v>
      </c>
      <c r="J29">
        <v>0</v>
      </c>
      <c r="K29">
        <v>0</v>
      </c>
      <c r="L29">
        <v>0.7558139534883721</v>
      </c>
      <c r="M29">
        <v>0</v>
      </c>
      <c r="N29">
        <v>0</v>
      </c>
      <c r="O29">
        <v>0.7831325301204819</v>
      </c>
      <c r="P29">
        <v>0</v>
      </c>
      <c r="Q29">
        <v>0</v>
      </c>
      <c r="R29">
        <v>0.76923076923076916</v>
      </c>
      <c r="S29" s="1" t="s">
        <v>62</v>
      </c>
      <c r="T29" s="1">
        <v>98</v>
      </c>
      <c r="U29" s="1">
        <v>21</v>
      </c>
      <c r="V29" s="1">
        <v>18</v>
      </c>
      <c r="W29" s="1">
        <v>65</v>
      </c>
      <c r="X29">
        <v>0.7558139534883721</v>
      </c>
      <c r="Y29">
        <v>0.7831325301204819</v>
      </c>
      <c r="Z29">
        <v>0.76923076923076916</v>
      </c>
      <c r="AA29">
        <v>83</v>
      </c>
      <c r="AB29">
        <v>0.84482758620689657</v>
      </c>
      <c r="AC29">
        <v>0.82352941176470584</v>
      </c>
      <c r="AD29">
        <v>0.83404255319148946</v>
      </c>
      <c r="AE29">
        <v>119</v>
      </c>
      <c r="AF29">
        <v>0.80693069306930698</v>
      </c>
      <c r="AG29">
        <v>0.80032076984763434</v>
      </c>
      <c r="AH29">
        <v>0.80333097094259387</v>
      </c>
      <c r="AI29">
        <v>0.80163666121112931</v>
      </c>
      <c r="AJ29">
        <v>202</v>
      </c>
      <c r="AK29">
        <v>0.80825267771364151</v>
      </c>
      <c r="AL29">
        <v>0.80693069306930698</v>
      </c>
      <c r="AM29">
        <v>0.80741196869277754</v>
      </c>
      <c r="AN29">
        <v>202</v>
      </c>
    </row>
    <row r="30" spans="1:40" x14ac:dyDescent="0.25">
      <c r="A30">
        <v>4</v>
      </c>
      <c r="B30" s="1" t="s">
        <v>58</v>
      </c>
      <c r="C30" s="1" t="s">
        <v>59</v>
      </c>
      <c r="D30" s="1" t="s">
        <v>30</v>
      </c>
      <c r="E30">
        <v>21.633325815200809</v>
      </c>
      <c r="F30">
        <v>808</v>
      </c>
      <c r="G30">
        <v>606</v>
      </c>
      <c r="H30">
        <v>202</v>
      </c>
      <c r="I30">
        <v>0.77722772277227725</v>
      </c>
      <c r="J30">
        <v>0</v>
      </c>
      <c r="K30">
        <v>0</v>
      </c>
      <c r="L30">
        <v>0.7191011235955056</v>
      </c>
      <c r="M30">
        <v>0</v>
      </c>
      <c r="N30">
        <v>0</v>
      </c>
      <c r="O30">
        <v>0.76190476190476186</v>
      </c>
      <c r="P30">
        <v>0</v>
      </c>
      <c r="Q30">
        <v>0</v>
      </c>
      <c r="R30">
        <v>0.73988439306358378</v>
      </c>
      <c r="S30" s="1" t="s">
        <v>63</v>
      </c>
      <c r="T30" s="1">
        <v>93</v>
      </c>
      <c r="U30" s="1">
        <v>25</v>
      </c>
      <c r="V30" s="1">
        <v>20</v>
      </c>
      <c r="W30" s="1">
        <v>64</v>
      </c>
      <c r="X30">
        <v>0.7191011235955056</v>
      </c>
      <c r="Y30">
        <v>0.76190476190476186</v>
      </c>
      <c r="Z30">
        <v>0.73988439306358378</v>
      </c>
      <c r="AA30">
        <v>84</v>
      </c>
      <c r="AB30">
        <v>0.82300884955752207</v>
      </c>
      <c r="AC30">
        <v>0.78813559322033899</v>
      </c>
      <c r="AD30">
        <v>0.80519480519480513</v>
      </c>
      <c r="AE30">
        <v>118</v>
      </c>
      <c r="AF30">
        <v>0.77722772277227725</v>
      </c>
      <c r="AG30">
        <v>0.77105498657651383</v>
      </c>
      <c r="AH30">
        <v>0.77502017756255048</v>
      </c>
      <c r="AI30">
        <v>0.77253959912919445</v>
      </c>
      <c r="AJ30">
        <v>202</v>
      </c>
      <c r="AK30">
        <v>0.77979969618717859</v>
      </c>
      <c r="AL30">
        <v>0.77722772277227725</v>
      </c>
      <c r="AM30">
        <v>0.77803601995211913</v>
      </c>
      <c r="AN30">
        <v>202</v>
      </c>
    </row>
    <row r="31" spans="1:40" s="3" customFormat="1" x14ac:dyDescent="0.25">
      <c r="A31" s="2" t="s">
        <v>232</v>
      </c>
      <c r="B31" s="2" t="str">
        <f>B30</f>
        <v>MI03</v>
      </c>
      <c r="C31" s="2" t="str">
        <f>C30</f>
        <v>corpusRauh</v>
      </c>
      <c r="D31" s="2" t="str">
        <f>D30</f>
        <v>Binary</v>
      </c>
      <c r="E31" s="2">
        <f>SUM(E27:E30)</f>
        <v>86.614774465560913</v>
      </c>
      <c r="F31" s="2">
        <f>F30</f>
        <v>808</v>
      </c>
      <c r="G31" s="2">
        <f>G30</f>
        <v>606</v>
      </c>
      <c r="H31" s="2">
        <f>H30</f>
        <v>202</v>
      </c>
      <c r="I31" s="2">
        <f>SUM(I27:I30)/4</f>
        <v>0.78836633663366351</v>
      </c>
      <c r="J31" s="2">
        <f t="shared" ref="J31:L31" si="45">SUM(J27:J30)/4</f>
        <v>0</v>
      </c>
      <c r="K31" s="2">
        <f t="shared" si="45"/>
        <v>0</v>
      </c>
      <c r="L31" s="2">
        <f t="shared" si="45"/>
        <v>0.74962949818454105</v>
      </c>
      <c r="M31" s="2">
        <f>SUM(M27:M30)/4</f>
        <v>0</v>
      </c>
      <c r="N31" s="2">
        <f t="shared" ref="N31:O31" si="46">SUM(N27:N30)/4</f>
        <v>0</v>
      </c>
      <c r="O31" s="2">
        <f t="shared" si="46"/>
        <v>0.73565691336775674</v>
      </c>
      <c r="P31" s="2">
        <f>SUM(P27:P30)/4</f>
        <v>0</v>
      </c>
      <c r="Q31" s="2">
        <f t="shared" ref="Q31:R31" si="47">SUM(Q27:Q30)/4</f>
        <v>0</v>
      </c>
      <c r="R31" s="2">
        <f t="shared" si="47"/>
        <v>0.74033598978463366</v>
      </c>
      <c r="S31" s="2"/>
      <c r="T31" s="2">
        <f>ROUND(SUM(T27:T30)/4,0)</f>
        <v>98</v>
      </c>
      <c r="U31" s="2">
        <f t="shared" ref="U31:W31" si="48">ROUND(SUM(U27:U30)/4,0)</f>
        <v>21</v>
      </c>
      <c r="V31" s="2">
        <f t="shared" si="48"/>
        <v>22</v>
      </c>
      <c r="W31" s="2">
        <f t="shared" si="48"/>
        <v>61</v>
      </c>
      <c r="X31" s="2">
        <f t="shared" ref="X31" si="49">SUM(X27:X30)/4</f>
        <v>0.74962949818454105</v>
      </c>
      <c r="Y31" s="2">
        <f t="shared" ref="Y31:Z31" si="50">SUM(Y27:Y30)/4</f>
        <v>0.73565691336775674</v>
      </c>
      <c r="Z31" s="2">
        <f t="shared" si="50"/>
        <v>0.74033598978463366</v>
      </c>
      <c r="AA31" s="2">
        <f>AA30</f>
        <v>84</v>
      </c>
      <c r="AB31" s="2">
        <f t="shared" ref="AB31:AD31" si="51">SUM(AB27:AB30)/4</f>
        <v>0.81830010510968698</v>
      </c>
      <c r="AC31" s="2">
        <f t="shared" si="51"/>
        <v>0.82518515880928645</v>
      </c>
      <c r="AD31" s="2">
        <f t="shared" si="51"/>
        <v>0.82075757213133671</v>
      </c>
      <c r="AE31" s="2">
        <f>AE30</f>
        <v>118</v>
      </c>
      <c r="AF31" s="2">
        <f t="shared" ref="AF31:AI31" si="52">SUM(AF27:AF30)/4</f>
        <v>0.78836633663366351</v>
      </c>
      <c r="AG31" s="2">
        <f t="shared" si="52"/>
        <v>0.78396480164711402</v>
      </c>
      <c r="AH31" s="2">
        <f t="shared" si="52"/>
        <v>0.78042103608852154</v>
      </c>
      <c r="AI31" s="2">
        <f t="shared" si="52"/>
        <v>0.78054678095798502</v>
      </c>
      <c r="AJ31" s="2">
        <f>AJ30</f>
        <v>202</v>
      </c>
      <c r="AK31" s="2">
        <f t="shared" ref="AK31:AM31" si="53">SUM(AK27:AK30)/4</f>
        <v>0.78995536596969884</v>
      </c>
      <c r="AL31" s="2">
        <f t="shared" si="53"/>
        <v>0.78836633663366351</v>
      </c>
      <c r="AM31" s="2">
        <f t="shared" si="53"/>
        <v>0.78763223085505363</v>
      </c>
      <c r="AN31" s="2">
        <f>AN30</f>
        <v>202</v>
      </c>
    </row>
    <row r="32" spans="1:40" x14ac:dyDescent="0.25">
      <c r="A32">
        <v>1</v>
      </c>
      <c r="B32" s="1" t="s">
        <v>64</v>
      </c>
      <c r="C32" s="1" t="s">
        <v>65</v>
      </c>
      <c r="D32" s="1" t="s">
        <v>30</v>
      </c>
      <c r="E32">
        <v>23.004245281219479</v>
      </c>
      <c r="F32">
        <v>857</v>
      </c>
      <c r="G32">
        <v>642</v>
      </c>
      <c r="H32">
        <v>215</v>
      </c>
      <c r="I32">
        <v>0.81860465116279069</v>
      </c>
      <c r="J32">
        <v>0</v>
      </c>
      <c r="K32">
        <v>0</v>
      </c>
      <c r="L32">
        <v>0.79347826086956519</v>
      </c>
      <c r="M32">
        <v>0</v>
      </c>
      <c r="N32">
        <v>0</v>
      </c>
      <c r="O32">
        <v>0.78494623655913975</v>
      </c>
      <c r="P32">
        <v>0</v>
      </c>
      <c r="Q32">
        <v>0</v>
      </c>
      <c r="R32">
        <v>0.78918918918918912</v>
      </c>
      <c r="S32" s="1" t="s">
        <v>66</v>
      </c>
      <c r="T32" s="1">
        <v>103</v>
      </c>
      <c r="U32" s="1">
        <v>19</v>
      </c>
      <c r="V32" s="1">
        <v>20</v>
      </c>
      <c r="W32" s="1">
        <v>73</v>
      </c>
      <c r="X32">
        <v>0.79347826086956519</v>
      </c>
      <c r="Y32">
        <v>0.78494623655913975</v>
      </c>
      <c r="Z32">
        <v>0.78918918918918912</v>
      </c>
      <c r="AA32">
        <v>93</v>
      </c>
      <c r="AB32">
        <v>0.83739837398373984</v>
      </c>
      <c r="AC32">
        <v>0.84426229508196726</v>
      </c>
      <c r="AD32">
        <v>0.84081632653061222</v>
      </c>
      <c r="AE32">
        <v>122</v>
      </c>
      <c r="AF32">
        <v>0.81860465116279069</v>
      </c>
      <c r="AG32">
        <v>0.81543831742665251</v>
      </c>
      <c r="AH32">
        <v>0.81460426582055345</v>
      </c>
      <c r="AI32">
        <v>0.81500275785990062</v>
      </c>
      <c r="AJ32">
        <v>215</v>
      </c>
      <c r="AK32">
        <v>0.81840037156691081</v>
      </c>
      <c r="AL32">
        <v>0.81860465116279069</v>
      </c>
      <c r="AM32">
        <v>0.81848458805269431</v>
      </c>
      <c r="AN32">
        <v>215</v>
      </c>
    </row>
    <row r="33" spans="1:40" x14ac:dyDescent="0.25">
      <c r="A33">
        <v>2</v>
      </c>
      <c r="B33" s="1" t="s">
        <v>64</v>
      </c>
      <c r="C33" s="1" t="s">
        <v>65</v>
      </c>
      <c r="D33" s="1" t="s">
        <v>30</v>
      </c>
      <c r="E33">
        <v>23.313712120056152</v>
      </c>
      <c r="F33">
        <v>857</v>
      </c>
      <c r="G33">
        <v>643</v>
      </c>
      <c r="H33">
        <v>214</v>
      </c>
      <c r="I33">
        <v>0.84579439252336452</v>
      </c>
      <c r="J33">
        <v>0</v>
      </c>
      <c r="K33">
        <v>0</v>
      </c>
      <c r="L33">
        <v>0.80612244897959184</v>
      </c>
      <c r="M33">
        <v>0</v>
      </c>
      <c r="N33">
        <v>0</v>
      </c>
      <c r="O33">
        <v>0.84946236559139787</v>
      </c>
      <c r="P33">
        <v>0</v>
      </c>
      <c r="Q33">
        <v>0</v>
      </c>
      <c r="R33">
        <v>0.82722513089005245</v>
      </c>
      <c r="S33" s="1" t="s">
        <v>67</v>
      </c>
      <c r="T33" s="1">
        <v>102</v>
      </c>
      <c r="U33" s="1">
        <v>19</v>
      </c>
      <c r="V33" s="1">
        <v>14</v>
      </c>
      <c r="W33" s="1">
        <v>79</v>
      </c>
      <c r="X33">
        <v>0.80612244897959184</v>
      </c>
      <c r="Y33">
        <v>0.84946236559139787</v>
      </c>
      <c r="Z33">
        <v>0.82722513089005245</v>
      </c>
      <c r="AA33">
        <v>93</v>
      </c>
      <c r="AB33">
        <v>0.87931034482758619</v>
      </c>
      <c r="AC33">
        <v>0.84297520661157022</v>
      </c>
      <c r="AD33">
        <v>0.860759493670886</v>
      </c>
      <c r="AE33">
        <v>121</v>
      </c>
      <c r="AF33">
        <v>0.84579439252336452</v>
      </c>
      <c r="AG33">
        <v>0.84271639690358902</v>
      </c>
      <c r="AH33">
        <v>0.84621878610148404</v>
      </c>
      <c r="AI33">
        <v>0.84399231228046923</v>
      </c>
      <c r="AJ33">
        <v>214</v>
      </c>
      <c r="AK33">
        <v>0.8475043900899063</v>
      </c>
      <c r="AL33">
        <v>0.84579439252336452</v>
      </c>
      <c r="AM33">
        <v>0.8461861490979069</v>
      </c>
      <c r="AN33">
        <v>214</v>
      </c>
    </row>
    <row r="34" spans="1:40" x14ac:dyDescent="0.25">
      <c r="A34">
        <v>3</v>
      </c>
      <c r="B34" s="1" t="s">
        <v>64</v>
      </c>
      <c r="C34" s="1" t="s">
        <v>65</v>
      </c>
      <c r="D34" s="1" t="s">
        <v>30</v>
      </c>
      <c r="E34">
        <v>23.13684701919556</v>
      </c>
      <c r="F34">
        <v>857</v>
      </c>
      <c r="G34">
        <v>643</v>
      </c>
      <c r="H34">
        <v>214</v>
      </c>
      <c r="I34">
        <v>0.7710280373831776</v>
      </c>
      <c r="J34">
        <v>0</v>
      </c>
      <c r="K34">
        <v>0</v>
      </c>
      <c r="L34">
        <v>0.73404255319148937</v>
      </c>
      <c r="M34">
        <v>0</v>
      </c>
      <c r="N34">
        <v>0</v>
      </c>
      <c r="O34">
        <v>0.74193548387096775</v>
      </c>
      <c r="P34">
        <v>0</v>
      </c>
      <c r="Q34">
        <v>0</v>
      </c>
      <c r="R34">
        <v>0.73796791443850274</v>
      </c>
      <c r="S34" s="1" t="s">
        <v>68</v>
      </c>
      <c r="T34" s="1">
        <v>96</v>
      </c>
      <c r="U34" s="1">
        <v>25</v>
      </c>
      <c r="V34" s="1">
        <v>24</v>
      </c>
      <c r="W34" s="1">
        <v>69</v>
      </c>
      <c r="X34">
        <v>0.73404255319148937</v>
      </c>
      <c r="Y34">
        <v>0.74193548387096775</v>
      </c>
      <c r="Z34">
        <v>0.73796791443850274</v>
      </c>
      <c r="AA34">
        <v>93</v>
      </c>
      <c r="AB34">
        <v>0.8</v>
      </c>
      <c r="AC34">
        <v>0.79338842975206614</v>
      </c>
      <c r="AD34">
        <v>0.79668049792531126</v>
      </c>
      <c r="AE34">
        <v>121</v>
      </c>
      <c r="AF34">
        <v>0.7710280373831776</v>
      </c>
      <c r="AG34">
        <v>0.76702127659574471</v>
      </c>
      <c r="AH34">
        <v>0.76766195681151694</v>
      </c>
      <c r="AI34">
        <v>0.767324206181907</v>
      </c>
      <c r="AJ34">
        <v>214</v>
      </c>
      <c r="AK34">
        <v>0.77133624975144166</v>
      </c>
      <c r="AL34">
        <v>0.7710280373831776</v>
      </c>
      <c r="AM34">
        <v>0.7711652163165581</v>
      </c>
      <c r="AN34">
        <v>214</v>
      </c>
    </row>
    <row r="35" spans="1:40" x14ac:dyDescent="0.25">
      <c r="A35">
        <v>4</v>
      </c>
      <c r="B35" s="1" t="s">
        <v>64</v>
      </c>
      <c r="C35" s="1" t="s">
        <v>65</v>
      </c>
      <c r="D35" s="1" t="s">
        <v>30</v>
      </c>
      <c r="E35">
        <v>23.20325422286988</v>
      </c>
      <c r="F35">
        <v>857</v>
      </c>
      <c r="G35">
        <v>643</v>
      </c>
      <c r="H35">
        <v>214</v>
      </c>
      <c r="I35">
        <v>0.78504672897196259</v>
      </c>
      <c r="J35">
        <v>0</v>
      </c>
      <c r="K35">
        <v>0</v>
      </c>
      <c r="L35">
        <v>0.73737373737373735</v>
      </c>
      <c r="M35">
        <v>0</v>
      </c>
      <c r="N35">
        <v>0</v>
      </c>
      <c r="O35">
        <v>0.78494623655913975</v>
      </c>
      <c r="P35">
        <v>0</v>
      </c>
      <c r="Q35">
        <v>0</v>
      </c>
      <c r="R35">
        <v>0.76041666666666674</v>
      </c>
      <c r="S35" s="1" t="s">
        <v>69</v>
      </c>
      <c r="T35" s="1">
        <v>95</v>
      </c>
      <c r="U35" s="1">
        <v>26</v>
      </c>
      <c r="V35" s="1">
        <v>20</v>
      </c>
      <c r="W35" s="1">
        <v>73</v>
      </c>
      <c r="X35">
        <v>0.73737373737373735</v>
      </c>
      <c r="Y35">
        <v>0.78494623655913975</v>
      </c>
      <c r="Z35">
        <v>0.76041666666666674</v>
      </c>
      <c r="AA35">
        <v>93</v>
      </c>
      <c r="AB35">
        <v>0.82608695652173914</v>
      </c>
      <c r="AC35">
        <v>0.78512396694214881</v>
      </c>
      <c r="AD35">
        <v>0.80508474576271194</v>
      </c>
      <c r="AE35">
        <v>121</v>
      </c>
      <c r="AF35">
        <v>0.78504672897196259</v>
      </c>
      <c r="AG35">
        <v>0.78173034694773824</v>
      </c>
      <c r="AH35">
        <v>0.78503510175064428</v>
      </c>
      <c r="AI35">
        <v>0.78275070621468934</v>
      </c>
      <c r="AJ35">
        <v>214</v>
      </c>
      <c r="AK35">
        <v>0.7875340154901308</v>
      </c>
      <c r="AL35">
        <v>0.78504672897196259</v>
      </c>
      <c r="AM35">
        <v>0.78567291699667352</v>
      </c>
      <c r="AN35">
        <v>214</v>
      </c>
    </row>
    <row r="36" spans="1:40" s="3" customFormat="1" x14ac:dyDescent="0.25">
      <c r="A36" s="2" t="s">
        <v>232</v>
      </c>
      <c r="B36" s="2" t="str">
        <f>B35</f>
        <v>NA01</v>
      </c>
      <c r="C36" s="2" t="str">
        <f>C35</f>
        <v>gersen</v>
      </c>
      <c r="D36" s="2" t="str">
        <f>D35</f>
        <v>Binary</v>
      </c>
      <c r="E36" s="2">
        <f>SUM(E32:E35)</f>
        <v>92.658058643341064</v>
      </c>
      <c r="F36" s="2">
        <f>F35</f>
        <v>857</v>
      </c>
      <c r="G36" s="2">
        <f>G35</f>
        <v>643</v>
      </c>
      <c r="H36" s="2">
        <f>H35</f>
        <v>214</v>
      </c>
      <c r="I36" s="2">
        <f>SUM(I32:I35)/4</f>
        <v>0.80511845251032388</v>
      </c>
      <c r="J36" s="2">
        <f t="shared" ref="J36:L36" si="54">SUM(J32:J35)/4</f>
        <v>0</v>
      </c>
      <c r="K36" s="2">
        <f t="shared" si="54"/>
        <v>0</v>
      </c>
      <c r="L36" s="2">
        <f t="shared" si="54"/>
        <v>0.76775425010359599</v>
      </c>
      <c r="M36" s="2">
        <f>SUM(M32:M35)/4</f>
        <v>0</v>
      </c>
      <c r="N36" s="2">
        <f t="shared" ref="N36:O36" si="55">SUM(N32:N35)/4</f>
        <v>0</v>
      </c>
      <c r="O36" s="2">
        <f t="shared" si="55"/>
        <v>0.79032258064516125</v>
      </c>
      <c r="P36" s="2">
        <f>SUM(P32:P35)/4</f>
        <v>0</v>
      </c>
      <c r="Q36" s="2">
        <f t="shared" ref="Q36:R36" si="56">SUM(Q32:Q35)/4</f>
        <v>0</v>
      </c>
      <c r="R36" s="2">
        <f t="shared" si="56"/>
        <v>0.77869972529610276</v>
      </c>
      <c r="S36" s="2"/>
      <c r="T36" s="2">
        <f>ROUND(SUM(T32:T35)/4,0)</f>
        <v>99</v>
      </c>
      <c r="U36" s="2">
        <f t="shared" ref="U36:W36" si="57">ROUND(SUM(U32:U35)/4,0)</f>
        <v>22</v>
      </c>
      <c r="V36" s="2">
        <f t="shared" si="57"/>
        <v>20</v>
      </c>
      <c r="W36" s="2">
        <f t="shared" si="57"/>
        <v>74</v>
      </c>
      <c r="X36" s="2">
        <f t="shared" ref="X36" si="58">SUM(X32:X35)/4</f>
        <v>0.76775425010359599</v>
      </c>
      <c r="Y36" s="2">
        <f t="shared" ref="Y36:Z36" si="59">SUM(Y32:Y35)/4</f>
        <v>0.79032258064516125</v>
      </c>
      <c r="Z36" s="2">
        <f t="shared" si="59"/>
        <v>0.77869972529610276</v>
      </c>
      <c r="AA36" s="2">
        <f>AA35</f>
        <v>93</v>
      </c>
      <c r="AB36" s="2">
        <f t="shared" ref="AB36:AD36" si="60">SUM(AB32:AB35)/4</f>
        <v>0.83569891883326641</v>
      </c>
      <c r="AC36" s="2">
        <f t="shared" si="60"/>
        <v>0.81643747459693805</v>
      </c>
      <c r="AD36" s="2">
        <f t="shared" si="60"/>
        <v>0.82583526597238044</v>
      </c>
      <c r="AE36" s="2">
        <f>AE35</f>
        <v>121</v>
      </c>
      <c r="AF36" s="2">
        <f t="shared" ref="AF36:AI36" si="61">SUM(AF32:AF35)/4</f>
        <v>0.80511845251032388</v>
      </c>
      <c r="AG36" s="2">
        <f t="shared" si="61"/>
        <v>0.80172658446843104</v>
      </c>
      <c r="AH36" s="2">
        <f t="shared" si="61"/>
        <v>0.80338002762104965</v>
      </c>
      <c r="AI36" s="2">
        <f t="shared" si="61"/>
        <v>0.8022674956342416</v>
      </c>
      <c r="AJ36" s="2">
        <f>AJ35</f>
        <v>214</v>
      </c>
      <c r="AK36" s="2">
        <f t="shared" ref="AK36:AM36" si="62">SUM(AK32:AK35)/4</f>
        <v>0.80619375672459737</v>
      </c>
      <c r="AL36" s="2">
        <f t="shared" si="62"/>
        <v>0.80511845251032388</v>
      </c>
      <c r="AM36" s="2">
        <f t="shared" si="62"/>
        <v>0.80537721761595826</v>
      </c>
      <c r="AN36" s="2">
        <f>AN35</f>
        <v>214</v>
      </c>
    </row>
    <row r="37" spans="1:40" x14ac:dyDescent="0.25">
      <c r="A37">
        <v>1</v>
      </c>
      <c r="B37" s="1" t="s">
        <v>70</v>
      </c>
      <c r="C37" s="1" t="s">
        <v>71</v>
      </c>
      <c r="D37" s="1" t="s">
        <v>30</v>
      </c>
      <c r="E37">
        <v>5.0344405174255371</v>
      </c>
      <c r="F37">
        <v>109</v>
      </c>
      <c r="G37">
        <v>81</v>
      </c>
      <c r="H37">
        <v>28</v>
      </c>
      <c r="I37">
        <v>0.6785714285714286</v>
      </c>
      <c r="J37">
        <v>0</v>
      </c>
      <c r="K37">
        <v>0</v>
      </c>
      <c r="L37">
        <v>0.76470588235294112</v>
      </c>
      <c r="M37">
        <v>0</v>
      </c>
      <c r="N37">
        <v>0</v>
      </c>
      <c r="O37">
        <v>0.72222222222222221</v>
      </c>
      <c r="P37">
        <v>0</v>
      </c>
      <c r="Q37">
        <v>0</v>
      </c>
      <c r="R37">
        <v>0.74285714285714277</v>
      </c>
      <c r="S37" s="1" t="s">
        <v>72</v>
      </c>
      <c r="T37" s="1">
        <v>6</v>
      </c>
      <c r="U37" s="1">
        <v>4</v>
      </c>
      <c r="V37" s="1">
        <v>5</v>
      </c>
      <c r="W37" s="1">
        <v>13</v>
      </c>
      <c r="X37">
        <v>0.76470588235294112</v>
      </c>
      <c r="Y37">
        <v>0.72222222222222221</v>
      </c>
      <c r="Z37">
        <v>0.74285714285714277</v>
      </c>
      <c r="AA37">
        <v>18</v>
      </c>
      <c r="AB37">
        <v>0.54545454545454541</v>
      </c>
      <c r="AC37">
        <v>0.6</v>
      </c>
      <c r="AD37">
        <v>0.57142857142857129</v>
      </c>
      <c r="AE37">
        <v>10</v>
      </c>
      <c r="AF37">
        <v>0.6785714285714286</v>
      </c>
      <c r="AG37">
        <v>0.65508021390374327</v>
      </c>
      <c r="AH37">
        <v>0.66111111111111109</v>
      </c>
      <c r="AI37">
        <v>0.65714285714285703</v>
      </c>
      <c r="AJ37">
        <v>28</v>
      </c>
      <c r="AK37">
        <v>0.68640183346065697</v>
      </c>
      <c r="AL37">
        <v>0.6785714285714286</v>
      </c>
      <c r="AM37">
        <v>0.68163265306122434</v>
      </c>
      <c r="AN37">
        <v>28</v>
      </c>
    </row>
    <row r="38" spans="1:40" x14ac:dyDescent="0.25">
      <c r="A38">
        <v>2</v>
      </c>
      <c r="B38" s="1" t="s">
        <v>70</v>
      </c>
      <c r="C38" s="1" t="s">
        <v>71</v>
      </c>
      <c r="D38" s="1" t="s">
        <v>30</v>
      </c>
      <c r="E38">
        <v>5.1414477825164804</v>
      </c>
      <c r="F38">
        <v>109</v>
      </c>
      <c r="G38">
        <v>82</v>
      </c>
      <c r="H38">
        <v>27</v>
      </c>
      <c r="I38">
        <v>0.77777777777777779</v>
      </c>
      <c r="J38">
        <v>0</v>
      </c>
      <c r="K38">
        <v>0</v>
      </c>
      <c r="L38">
        <v>0.8</v>
      </c>
      <c r="M38">
        <v>0</v>
      </c>
      <c r="N38">
        <v>0</v>
      </c>
      <c r="O38">
        <v>0.88888888888888884</v>
      </c>
      <c r="P38">
        <v>0</v>
      </c>
      <c r="Q38">
        <v>0</v>
      </c>
      <c r="R38">
        <v>0.8421052631578948</v>
      </c>
      <c r="S38" s="1" t="s">
        <v>73</v>
      </c>
      <c r="T38" s="1">
        <v>5</v>
      </c>
      <c r="U38" s="1">
        <v>4</v>
      </c>
      <c r="V38" s="1">
        <v>2</v>
      </c>
      <c r="W38" s="1">
        <v>16</v>
      </c>
      <c r="X38">
        <v>0.8</v>
      </c>
      <c r="Y38">
        <v>0.88888888888888884</v>
      </c>
      <c r="Z38">
        <v>0.8421052631578948</v>
      </c>
      <c r="AA38">
        <v>18</v>
      </c>
      <c r="AB38">
        <v>0.7142857142857143</v>
      </c>
      <c r="AC38">
        <v>0.55555555555555558</v>
      </c>
      <c r="AD38">
        <v>0.62500000000000011</v>
      </c>
      <c r="AE38">
        <v>9</v>
      </c>
      <c r="AF38">
        <v>0.77777777777777779</v>
      </c>
      <c r="AG38">
        <v>0.75714285714285712</v>
      </c>
      <c r="AH38">
        <v>0.72222222222222221</v>
      </c>
      <c r="AI38">
        <v>0.73355263157894746</v>
      </c>
      <c r="AJ38">
        <v>27</v>
      </c>
      <c r="AK38">
        <v>0.77142857142857146</v>
      </c>
      <c r="AL38">
        <v>0.77777777777777779</v>
      </c>
      <c r="AM38">
        <v>0.76973684210526316</v>
      </c>
      <c r="AN38">
        <v>27</v>
      </c>
    </row>
    <row r="39" spans="1:40" x14ac:dyDescent="0.25">
      <c r="A39">
        <v>3</v>
      </c>
      <c r="B39" s="1" t="s">
        <v>70</v>
      </c>
      <c r="C39" s="1" t="s">
        <v>71</v>
      </c>
      <c r="D39" s="1" t="s">
        <v>30</v>
      </c>
      <c r="E39">
        <v>5.1135883331298828</v>
      </c>
      <c r="F39">
        <v>109</v>
      </c>
      <c r="G39">
        <v>82</v>
      </c>
      <c r="H39">
        <v>27</v>
      </c>
      <c r="I39">
        <v>0.81481481481481477</v>
      </c>
      <c r="J39">
        <v>0</v>
      </c>
      <c r="K39">
        <v>0</v>
      </c>
      <c r="L39">
        <v>0.84210526315789469</v>
      </c>
      <c r="M39">
        <v>0</v>
      </c>
      <c r="N39">
        <v>0</v>
      </c>
      <c r="O39">
        <v>0.88888888888888884</v>
      </c>
      <c r="P39">
        <v>0</v>
      </c>
      <c r="Q39">
        <v>0</v>
      </c>
      <c r="R39">
        <v>0.86486486486486491</v>
      </c>
      <c r="S39" s="1" t="s">
        <v>74</v>
      </c>
      <c r="T39" s="1">
        <v>6</v>
      </c>
      <c r="U39" s="1">
        <v>3</v>
      </c>
      <c r="V39" s="1">
        <v>2</v>
      </c>
      <c r="W39" s="1">
        <v>16</v>
      </c>
      <c r="X39">
        <v>0.84210526315789469</v>
      </c>
      <c r="Y39">
        <v>0.88888888888888884</v>
      </c>
      <c r="Z39">
        <v>0.86486486486486491</v>
      </c>
      <c r="AA39">
        <v>18</v>
      </c>
      <c r="AB39">
        <v>0.75</v>
      </c>
      <c r="AC39">
        <v>0.66666666666666663</v>
      </c>
      <c r="AD39">
        <v>0.70588235294117652</v>
      </c>
      <c r="AE39">
        <v>9</v>
      </c>
      <c r="AF39">
        <v>0.81481481481481477</v>
      </c>
      <c r="AG39">
        <v>0.79605263157894735</v>
      </c>
      <c r="AH39">
        <v>0.77777777777777768</v>
      </c>
      <c r="AI39">
        <v>0.78537360890302077</v>
      </c>
      <c r="AJ39">
        <v>27</v>
      </c>
      <c r="AK39">
        <v>0.81140350877192968</v>
      </c>
      <c r="AL39">
        <v>0.81481481481481477</v>
      </c>
      <c r="AM39">
        <v>0.81187069422363556</v>
      </c>
      <c r="AN39">
        <v>27</v>
      </c>
    </row>
    <row r="40" spans="1:40" x14ac:dyDescent="0.25">
      <c r="A40">
        <v>4</v>
      </c>
      <c r="B40" s="1" t="s">
        <v>70</v>
      </c>
      <c r="C40" s="1" t="s">
        <v>71</v>
      </c>
      <c r="D40" s="1" t="s">
        <v>30</v>
      </c>
      <c r="E40">
        <v>5.0872788429260254</v>
      </c>
      <c r="F40">
        <v>109</v>
      </c>
      <c r="G40">
        <v>82</v>
      </c>
      <c r="H40">
        <v>27</v>
      </c>
      <c r="I40">
        <v>0.62962962962962965</v>
      </c>
      <c r="J40">
        <v>0</v>
      </c>
      <c r="K40">
        <v>0</v>
      </c>
      <c r="L40">
        <v>0.62962962962962965</v>
      </c>
      <c r="M40">
        <v>0</v>
      </c>
      <c r="N40">
        <v>0</v>
      </c>
      <c r="O40">
        <v>1</v>
      </c>
      <c r="P40">
        <v>0</v>
      </c>
      <c r="Q40">
        <v>0</v>
      </c>
      <c r="R40">
        <v>0.77272727272727271</v>
      </c>
      <c r="S40" s="1" t="s">
        <v>75</v>
      </c>
      <c r="T40" s="1">
        <v>0</v>
      </c>
      <c r="U40" s="1">
        <v>10</v>
      </c>
      <c r="V40" s="1">
        <v>0</v>
      </c>
      <c r="W40" s="1">
        <v>17</v>
      </c>
      <c r="X40">
        <v>0.62962962962962965</v>
      </c>
      <c r="Y40">
        <v>1</v>
      </c>
      <c r="Z40">
        <v>0.77272727272727271</v>
      </c>
      <c r="AA40">
        <v>17</v>
      </c>
      <c r="AB40">
        <v>0</v>
      </c>
      <c r="AC40">
        <v>0</v>
      </c>
      <c r="AD40">
        <v>0</v>
      </c>
      <c r="AE40">
        <v>10</v>
      </c>
      <c r="AF40">
        <v>0.62962962962962965</v>
      </c>
      <c r="AG40">
        <v>0.31481481481481483</v>
      </c>
      <c r="AH40">
        <v>0.5</v>
      </c>
      <c r="AI40">
        <v>0.3863636363636363</v>
      </c>
      <c r="AJ40">
        <v>27</v>
      </c>
      <c r="AK40">
        <v>0.39643347050754452</v>
      </c>
      <c r="AL40">
        <v>0.62962962962962965</v>
      </c>
      <c r="AM40">
        <v>0.48653198653198648</v>
      </c>
      <c r="AN40">
        <v>27</v>
      </c>
    </row>
    <row r="41" spans="1:40" s="3" customFormat="1" x14ac:dyDescent="0.25">
      <c r="A41" s="2" t="s">
        <v>232</v>
      </c>
      <c r="B41" s="2" t="str">
        <f>B40</f>
        <v>NA02</v>
      </c>
      <c r="C41" s="2" t="str">
        <f>C40</f>
        <v>gerom</v>
      </c>
      <c r="D41" s="2" t="str">
        <f>D40</f>
        <v>Binary</v>
      </c>
      <c r="E41" s="2">
        <f>SUM(E37:E40)</f>
        <v>20.376755475997925</v>
      </c>
      <c r="F41" s="2">
        <f>F40</f>
        <v>109</v>
      </c>
      <c r="G41" s="2">
        <f>G40</f>
        <v>82</v>
      </c>
      <c r="H41" s="2">
        <f>H40</f>
        <v>27</v>
      </c>
      <c r="I41" s="2">
        <f>SUM(I37:I40)/4</f>
        <v>0.72519841269841279</v>
      </c>
      <c r="J41" s="2">
        <f t="shared" ref="J41:L41" si="63">SUM(J37:J40)/4</f>
        <v>0</v>
      </c>
      <c r="K41" s="2">
        <f t="shared" si="63"/>
        <v>0</v>
      </c>
      <c r="L41" s="2">
        <f t="shared" si="63"/>
        <v>0.75911019378511635</v>
      </c>
      <c r="M41" s="2">
        <f>SUM(M37:M40)/4</f>
        <v>0</v>
      </c>
      <c r="N41" s="2">
        <f t="shared" ref="N41:O41" si="64">SUM(N37:N40)/4</f>
        <v>0</v>
      </c>
      <c r="O41" s="2">
        <f t="shared" si="64"/>
        <v>0.875</v>
      </c>
      <c r="P41" s="2">
        <f>SUM(P37:P40)/4</f>
        <v>0</v>
      </c>
      <c r="Q41" s="2">
        <f t="shared" ref="Q41:R41" si="65">SUM(Q37:Q40)/4</f>
        <v>0</v>
      </c>
      <c r="R41" s="2">
        <f t="shared" si="65"/>
        <v>0.80563863590179374</v>
      </c>
      <c r="S41" s="2"/>
      <c r="T41" s="2">
        <f>ROUND(SUM(T37:T40)/4,0)</f>
        <v>4</v>
      </c>
      <c r="U41" s="2">
        <f t="shared" ref="U41:W41" si="66">ROUND(SUM(U37:U40)/4,0)</f>
        <v>5</v>
      </c>
      <c r="V41" s="2">
        <f t="shared" si="66"/>
        <v>2</v>
      </c>
      <c r="W41" s="2">
        <f t="shared" si="66"/>
        <v>16</v>
      </c>
      <c r="X41" s="2">
        <f t="shared" ref="X41" si="67">SUM(X37:X40)/4</f>
        <v>0.75911019378511635</v>
      </c>
      <c r="Y41" s="2">
        <f t="shared" ref="Y41:Z41" si="68">SUM(Y37:Y40)/4</f>
        <v>0.875</v>
      </c>
      <c r="Z41" s="2">
        <f t="shared" si="68"/>
        <v>0.80563863590179374</v>
      </c>
      <c r="AA41" s="2">
        <f>AA40</f>
        <v>17</v>
      </c>
      <c r="AB41" s="2">
        <f t="shared" ref="AB41:AD41" si="69">SUM(AB37:AB40)/4</f>
        <v>0.50243506493506496</v>
      </c>
      <c r="AC41" s="2">
        <f t="shared" si="69"/>
        <v>0.45555555555555549</v>
      </c>
      <c r="AD41" s="2">
        <f t="shared" si="69"/>
        <v>0.47557773109243695</v>
      </c>
      <c r="AE41" s="2">
        <f>AE40</f>
        <v>10</v>
      </c>
      <c r="AF41" s="2">
        <f t="shared" ref="AF41:AI41" si="70">SUM(AF37:AF40)/4</f>
        <v>0.72519841269841279</v>
      </c>
      <c r="AG41" s="2">
        <f t="shared" si="70"/>
        <v>0.6307726293600906</v>
      </c>
      <c r="AH41" s="2">
        <f t="shared" si="70"/>
        <v>0.66527777777777775</v>
      </c>
      <c r="AI41" s="2">
        <f t="shared" si="70"/>
        <v>0.64060818349711535</v>
      </c>
      <c r="AJ41" s="2">
        <f>AJ40</f>
        <v>27</v>
      </c>
      <c r="AK41" s="2">
        <f t="shared" ref="AK41:AM41" si="71">SUM(AK37:AK40)/4</f>
        <v>0.66641684604217566</v>
      </c>
      <c r="AL41" s="2">
        <f t="shared" si="71"/>
        <v>0.72519841269841279</v>
      </c>
      <c r="AM41" s="2">
        <f t="shared" si="71"/>
        <v>0.68744304398052736</v>
      </c>
      <c r="AN41" s="2">
        <f>AN40</f>
        <v>27</v>
      </c>
    </row>
    <row r="42" spans="1:40" x14ac:dyDescent="0.25">
      <c r="A42">
        <v>1</v>
      </c>
      <c r="B42" s="1" t="s">
        <v>76</v>
      </c>
      <c r="C42" s="1" t="s">
        <v>77</v>
      </c>
      <c r="D42" s="1" t="s">
        <v>30</v>
      </c>
      <c r="E42">
        <v>41.746671199798577</v>
      </c>
      <c r="F42">
        <v>1639</v>
      </c>
      <c r="G42">
        <v>1229</v>
      </c>
      <c r="H42">
        <v>410</v>
      </c>
      <c r="I42">
        <v>0.96829268292682924</v>
      </c>
      <c r="J42">
        <v>0</v>
      </c>
      <c r="K42">
        <v>0</v>
      </c>
      <c r="L42">
        <v>0.25</v>
      </c>
      <c r="M42">
        <v>0</v>
      </c>
      <c r="N42">
        <v>0</v>
      </c>
      <c r="O42">
        <v>9.0909090909090898E-2</v>
      </c>
      <c r="P42">
        <v>0</v>
      </c>
      <c r="Q42">
        <v>0</v>
      </c>
      <c r="R42">
        <v>0.1333333333333333</v>
      </c>
      <c r="S42" s="1" t="s">
        <v>78</v>
      </c>
      <c r="T42" s="1">
        <v>396</v>
      </c>
      <c r="U42" s="1">
        <v>3</v>
      </c>
      <c r="V42" s="1">
        <v>10</v>
      </c>
      <c r="W42" s="1">
        <v>1</v>
      </c>
      <c r="X42">
        <v>0.25</v>
      </c>
      <c r="Y42">
        <v>9.0909090909090898E-2</v>
      </c>
      <c r="Z42">
        <v>0.1333333333333333</v>
      </c>
      <c r="AA42">
        <v>11</v>
      </c>
      <c r="AB42">
        <v>0.97536945812807885</v>
      </c>
      <c r="AC42">
        <v>0.99248120300751885</v>
      </c>
      <c r="AD42">
        <v>0.98385093167701843</v>
      </c>
      <c r="AE42">
        <v>399</v>
      </c>
      <c r="AF42">
        <v>0.96829268292682924</v>
      </c>
      <c r="AG42">
        <v>0.61268472906403937</v>
      </c>
      <c r="AH42">
        <v>0.54169514695830479</v>
      </c>
      <c r="AI42">
        <v>0.55859213250517592</v>
      </c>
      <c r="AJ42">
        <v>410</v>
      </c>
      <c r="AK42">
        <v>0.95590832632464262</v>
      </c>
      <c r="AL42">
        <v>0.96829268292682924</v>
      </c>
      <c r="AM42">
        <v>0.96103216684340742</v>
      </c>
      <c r="AN42">
        <v>410</v>
      </c>
    </row>
    <row r="43" spans="1:40" x14ac:dyDescent="0.25">
      <c r="A43">
        <v>2</v>
      </c>
      <c r="B43" s="1" t="s">
        <v>76</v>
      </c>
      <c r="C43" s="1" t="s">
        <v>77</v>
      </c>
      <c r="D43" s="1" t="s">
        <v>30</v>
      </c>
      <c r="E43">
        <v>41.893495082855225</v>
      </c>
      <c r="F43">
        <v>1639</v>
      </c>
      <c r="G43">
        <v>1229</v>
      </c>
      <c r="H43">
        <v>410</v>
      </c>
      <c r="I43">
        <v>0.97073170731707314</v>
      </c>
      <c r="J43">
        <v>0</v>
      </c>
      <c r="K43">
        <v>0</v>
      </c>
      <c r="L43">
        <v>0.33333333333333331</v>
      </c>
      <c r="M43">
        <v>0</v>
      </c>
      <c r="N43">
        <v>0</v>
      </c>
      <c r="O43">
        <v>9.0909090909090898E-2</v>
      </c>
      <c r="P43">
        <v>0</v>
      </c>
      <c r="Q43">
        <v>0</v>
      </c>
      <c r="R43">
        <v>0.14285714285714279</v>
      </c>
      <c r="S43" s="1" t="s">
        <v>79</v>
      </c>
      <c r="T43" s="1">
        <v>397</v>
      </c>
      <c r="U43" s="1">
        <v>2</v>
      </c>
      <c r="V43" s="1">
        <v>10</v>
      </c>
      <c r="W43" s="1">
        <v>1</v>
      </c>
      <c r="X43">
        <v>0.33333333333333331</v>
      </c>
      <c r="Y43">
        <v>9.0909090909090898E-2</v>
      </c>
      <c r="Z43">
        <v>0.14285714285714279</v>
      </c>
      <c r="AA43">
        <v>11</v>
      </c>
      <c r="AB43">
        <v>0.97542997542997545</v>
      </c>
      <c r="AC43">
        <v>0.9949874686716792</v>
      </c>
      <c r="AD43">
        <v>0.98511166253101723</v>
      </c>
      <c r="AE43">
        <v>399</v>
      </c>
      <c r="AF43">
        <v>0.97073170731707314</v>
      </c>
      <c r="AG43">
        <v>0.65438165438165441</v>
      </c>
      <c r="AH43">
        <v>0.54294827979038507</v>
      </c>
      <c r="AI43">
        <v>0.56398440269408012</v>
      </c>
      <c r="AJ43">
        <v>410</v>
      </c>
      <c r="AK43">
        <v>0.95820299234933382</v>
      </c>
      <c r="AL43">
        <v>0.97073170731707314</v>
      </c>
      <c r="AM43">
        <v>0.96251459005196205</v>
      </c>
      <c r="AN43">
        <v>410</v>
      </c>
    </row>
    <row r="44" spans="1:40" x14ac:dyDescent="0.25">
      <c r="A44">
        <v>3</v>
      </c>
      <c r="B44" s="1" t="s">
        <v>76</v>
      </c>
      <c r="C44" s="1" t="s">
        <v>77</v>
      </c>
      <c r="D44" s="1" t="s">
        <v>30</v>
      </c>
      <c r="E44">
        <v>41.897560358047485</v>
      </c>
      <c r="F44">
        <v>1639</v>
      </c>
      <c r="G44">
        <v>1229</v>
      </c>
      <c r="H44">
        <v>410</v>
      </c>
      <c r="I44">
        <v>0.97317073170731705</v>
      </c>
      <c r="J44">
        <v>0</v>
      </c>
      <c r="K44">
        <v>0</v>
      </c>
      <c r="L44">
        <v>0.5</v>
      </c>
      <c r="M44">
        <v>0</v>
      </c>
      <c r="N44">
        <v>0</v>
      </c>
      <c r="O44">
        <v>0.27272727272727271</v>
      </c>
      <c r="P44">
        <v>0</v>
      </c>
      <c r="Q44">
        <v>0</v>
      </c>
      <c r="R44">
        <v>0.3529411764705882</v>
      </c>
      <c r="S44" s="1" t="s">
        <v>80</v>
      </c>
      <c r="T44" s="1">
        <v>396</v>
      </c>
      <c r="U44" s="1">
        <v>3</v>
      </c>
      <c r="V44" s="1">
        <v>8</v>
      </c>
      <c r="W44" s="1">
        <v>3</v>
      </c>
      <c r="X44">
        <v>0.5</v>
      </c>
      <c r="Y44">
        <v>0.27272727272727271</v>
      </c>
      <c r="Z44">
        <v>0.3529411764705882</v>
      </c>
      <c r="AA44">
        <v>11</v>
      </c>
      <c r="AB44">
        <v>0.98019801980198018</v>
      </c>
      <c r="AC44">
        <v>0.99248120300751885</v>
      </c>
      <c r="AD44">
        <v>0.98630136986301364</v>
      </c>
      <c r="AE44">
        <v>399</v>
      </c>
      <c r="AF44">
        <v>0.97317073170731705</v>
      </c>
      <c r="AG44">
        <v>0.74009900990099009</v>
      </c>
      <c r="AH44">
        <v>0.63260423786739572</v>
      </c>
      <c r="AI44">
        <v>0.66962127316680098</v>
      </c>
      <c r="AJ44">
        <v>410</v>
      </c>
      <c r="AK44">
        <v>0.96731465829509777</v>
      </c>
      <c r="AL44">
        <v>0.97317073170731705</v>
      </c>
      <c r="AM44">
        <v>0.96930877930858261</v>
      </c>
      <c r="AN44">
        <v>410</v>
      </c>
    </row>
    <row r="45" spans="1:40" x14ac:dyDescent="0.25">
      <c r="A45">
        <v>4</v>
      </c>
      <c r="B45" s="1" t="s">
        <v>76</v>
      </c>
      <c r="C45" s="1" t="s">
        <v>77</v>
      </c>
      <c r="D45" s="1" t="s">
        <v>30</v>
      </c>
      <c r="E45">
        <v>41.85307765007019</v>
      </c>
      <c r="F45">
        <v>1639</v>
      </c>
      <c r="G45">
        <v>1230</v>
      </c>
      <c r="H45">
        <v>409</v>
      </c>
      <c r="I45">
        <v>0.97310513447432756</v>
      </c>
      <c r="J45">
        <v>0</v>
      </c>
      <c r="K45">
        <v>0</v>
      </c>
      <c r="L45">
        <v>0.42857142857142849</v>
      </c>
      <c r="M45">
        <v>0</v>
      </c>
      <c r="N45">
        <v>0</v>
      </c>
      <c r="O45">
        <v>0.3</v>
      </c>
      <c r="P45">
        <v>0</v>
      </c>
      <c r="Q45">
        <v>0</v>
      </c>
      <c r="R45">
        <v>0.3529411764705882</v>
      </c>
      <c r="S45" s="1" t="s">
        <v>81</v>
      </c>
      <c r="T45" s="1">
        <v>395</v>
      </c>
      <c r="U45" s="1">
        <v>4</v>
      </c>
      <c r="V45" s="1">
        <v>7</v>
      </c>
      <c r="W45" s="1">
        <v>3</v>
      </c>
      <c r="X45">
        <v>0.42857142857142849</v>
      </c>
      <c r="Y45">
        <v>0.3</v>
      </c>
      <c r="Z45">
        <v>0.3529411764705882</v>
      </c>
      <c r="AA45">
        <v>10</v>
      </c>
      <c r="AB45">
        <v>0.98258706467661683</v>
      </c>
      <c r="AC45">
        <v>0.9899749373433584</v>
      </c>
      <c r="AD45">
        <v>0.98626716604244702</v>
      </c>
      <c r="AE45">
        <v>399</v>
      </c>
      <c r="AF45">
        <v>0.97310513447432756</v>
      </c>
      <c r="AG45">
        <v>0.70557924662402272</v>
      </c>
      <c r="AH45">
        <v>0.64498746867167922</v>
      </c>
      <c r="AI45">
        <v>0.66960417125651761</v>
      </c>
      <c r="AJ45">
        <v>409</v>
      </c>
      <c r="AK45">
        <v>0.969041450101918</v>
      </c>
      <c r="AL45">
        <v>0.97310513447432756</v>
      </c>
      <c r="AM45">
        <v>0.97078242302113016</v>
      </c>
      <c r="AN45">
        <v>409</v>
      </c>
    </row>
    <row r="46" spans="1:40" s="3" customFormat="1" x14ac:dyDescent="0.25">
      <c r="A46" s="2" t="s">
        <v>232</v>
      </c>
      <c r="B46" s="2" t="str">
        <f>B45</f>
        <v>NA03</v>
      </c>
      <c r="C46" s="2" t="str">
        <f>C45</f>
        <v>ompc</v>
      </c>
      <c r="D46" s="2" t="str">
        <f>D45</f>
        <v>Binary</v>
      </c>
      <c r="E46" s="2">
        <f>SUM(E42:E45)</f>
        <v>167.39080429077148</v>
      </c>
      <c r="F46" s="2">
        <f>F45</f>
        <v>1639</v>
      </c>
      <c r="G46" s="2">
        <f>G45</f>
        <v>1230</v>
      </c>
      <c r="H46" s="2">
        <f>H45</f>
        <v>409</v>
      </c>
      <c r="I46" s="2">
        <f>SUM(I42:I45)/4</f>
        <v>0.97132506410638675</v>
      </c>
      <c r="J46" s="2">
        <f t="shared" ref="J46:L46" si="72">SUM(J42:J45)/4</f>
        <v>0</v>
      </c>
      <c r="K46" s="2">
        <f t="shared" si="72"/>
        <v>0</v>
      </c>
      <c r="L46" s="2">
        <f t="shared" si="72"/>
        <v>0.37797619047619047</v>
      </c>
      <c r="M46" s="2">
        <f>SUM(M42:M45)/4</f>
        <v>0</v>
      </c>
      <c r="N46" s="2">
        <f t="shared" ref="N46:O46" si="73">SUM(N42:N45)/4</f>
        <v>0</v>
      </c>
      <c r="O46" s="2">
        <f t="shared" si="73"/>
        <v>0.1886363636363636</v>
      </c>
      <c r="P46" s="2">
        <f>SUM(P42:P45)/4</f>
        <v>0</v>
      </c>
      <c r="Q46" s="2">
        <f t="shared" ref="Q46:R46" si="74">SUM(Q42:Q45)/4</f>
        <v>0</v>
      </c>
      <c r="R46" s="2">
        <f t="shared" si="74"/>
        <v>0.24551820728291313</v>
      </c>
      <c r="S46" s="2"/>
      <c r="T46" s="2">
        <f>ROUND(SUM(T42:T45)/4,0)</f>
        <v>396</v>
      </c>
      <c r="U46" s="2">
        <f t="shared" ref="U46:W46" si="75">ROUND(SUM(U42:U45)/4,0)</f>
        <v>3</v>
      </c>
      <c r="V46" s="2">
        <f t="shared" si="75"/>
        <v>9</v>
      </c>
      <c r="W46" s="2">
        <f t="shared" si="75"/>
        <v>2</v>
      </c>
      <c r="X46" s="2">
        <f t="shared" ref="X46" si="76">SUM(X42:X45)/4</f>
        <v>0.37797619047619047</v>
      </c>
      <c r="Y46" s="2">
        <f t="shared" ref="Y46:Z46" si="77">SUM(Y42:Y45)/4</f>
        <v>0.1886363636363636</v>
      </c>
      <c r="Z46" s="2">
        <f t="shared" si="77"/>
        <v>0.24551820728291313</v>
      </c>
      <c r="AA46" s="2">
        <f>AA45</f>
        <v>10</v>
      </c>
      <c r="AB46" s="2">
        <f t="shared" ref="AB46:AD46" si="78">SUM(AB42:AB45)/4</f>
        <v>0.97839612950916277</v>
      </c>
      <c r="AC46" s="2">
        <f t="shared" si="78"/>
        <v>0.99248120300751874</v>
      </c>
      <c r="AD46" s="2">
        <f t="shared" si="78"/>
        <v>0.98538278252837408</v>
      </c>
      <c r="AE46" s="2">
        <f>AE45</f>
        <v>399</v>
      </c>
      <c r="AF46" s="2">
        <f t="shared" ref="AF46:AI46" si="79">SUM(AF42:AF45)/4</f>
        <v>0.97132506410638675</v>
      </c>
      <c r="AG46" s="2">
        <f t="shared" si="79"/>
        <v>0.67818615999267662</v>
      </c>
      <c r="AH46" s="2">
        <f t="shared" si="79"/>
        <v>0.59055878332194123</v>
      </c>
      <c r="AI46" s="2">
        <f t="shared" si="79"/>
        <v>0.61545049490564363</v>
      </c>
      <c r="AJ46" s="2">
        <f>AJ45</f>
        <v>409</v>
      </c>
      <c r="AK46" s="2">
        <f t="shared" ref="AK46:AM46" si="80">SUM(AK42:AK45)/4</f>
        <v>0.962616856767748</v>
      </c>
      <c r="AL46" s="2">
        <f t="shared" si="80"/>
        <v>0.97132506410638675</v>
      </c>
      <c r="AM46" s="2">
        <f t="shared" si="80"/>
        <v>0.96590948980627056</v>
      </c>
      <c r="AN46" s="2">
        <f>AN45</f>
        <v>409</v>
      </c>
    </row>
    <row r="47" spans="1:40" x14ac:dyDescent="0.25">
      <c r="A47">
        <v>1</v>
      </c>
      <c r="B47" s="1" t="s">
        <v>82</v>
      </c>
      <c r="C47" s="1" t="s">
        <v>83</v>
      </c>
      <c r="D47" s="1" t="s">
        <v>30</v>
      </c>
      <c r="E47">
        <v>16.053198337554932</v>
      </c>
      <c r="F47">
        <v>556</v>
      </c>
      <c r="G47">
        <v>417</v>
      </c>
      <c r="H47">
        <v>139</v>
      </c>
      <c r="I47">
        <v>0.95683453237410077</v>
      </c>
      <c r="J47">
        <v>0</v>
      </c>
      <c r="K47">
        <v>0</v>
      </c>
      <c r="L47">
        <v>0.97637795275590555</v>
      </c>
      <c r="M47">
        <v>0</v>
      </c>
      <c r="N47">
        <v>0</v>
      </c>
      <c r="O47">
        <v>0.97637795275590555</v>
      </c>
      <c r="P47">
        <v>0</v>
      </c>
      <c r="Q47">
        <v>0</v>
      </c>
      <c r="R47">
        <v>0.97637795275590555</v>
      </c>
      <c r="S47" s="1" t="s">
        <v>84</v>
      </c>
      <c r="T47" s="1">
        <v>9</v>
      </c>
      <c r="U47" s="1">
        <v>3</v>
      </c>
      <c r="V47" s="1">
        <v>3</v>
      </c>
      <c r="W47" s="1">
        <v>124</v>
      </c>
      <c r="X47">
        <v>0.97637795275590555</v>
      </c>
      <c r="Y47">
        <v>0.97637795275590555</v>
      </c>
      <c r="Z47">
        <v>0.97637795275590555</v>
      </c>
      <c r="AA47">
        <v>127</v>
      </c>
      <c r="AB47">
        <v>0.75</v>
      </c>
      <c r="AC47">
        <v>0.75</v>
      </c>
      <c r="AD47">
        <v>0.75</v>
      </c>
      <c r="AE47">
        <v>12</v>
      </c>
      <c r="AF47">
        <v>0.95683453237410077</v>
      </c>
      <c r="AG47">
        <v>0.86318897637795278</v>
      </c>
      <c r="AH47">
        <v>0.86318897637795278</v>
      </c>
      <c r="AI47">
        <v>0.86318897637795278</v>
      </c>
      <c r="AJ47">
        <v>139</v>
      </c>
      <c r="AK47">
        <v>0.95683453237410077</v>
      </c>
      <c r="AL47">
        <v>0.95683453237410077</v>
      </c>
      <c r="AM47">
        <v>0.95683453237410077</v>
      </c>
      <c r="AN47">
        <v>139</v>
      </c>
    </row>
    <row r="48" spans="1:40" x14ac:dyDescent="0.25">
      <c r="A48">
        <v>2</v>
      </c>
      <c r="B48" s="1" t="s">
        <v>82</v>
      </c>
      <c r="C48" s="1" t="s">
        <v>83</v>
      </c>
      <c r="D48" s="1" t="s">
        <v>30</v>
      </c>
      <c r="E48">
        <v>16.054195165634155</v>
      </c>
      <c r="F48">
        <v>556</v>
      </c>
      <c r="G48">
        <v>417</v>
      </c>
      <c r="H48">
        <v>139</v>
      </c>
      <c r="I48">
        <v>0.91366906474820142</v>
      </c>
      <c r="J48">
        <v>0</v>
      </c>
      <c r="K48">
        <v>0</v>
      </c>
      <c r="L48">
        <v>0.96</v>
      </c>
      <c r="M48">
        <v>0</v>
      </c>
      <c r="N48">
        <v>0</v>
      </c>
      <c r="O48">
        <v>0.94488188976377963</v>
      </c>
      <c r="P48">
        <v>0</v>
      </c>
      <c r="Q48">
        <v>0</v>
      </c>
      <c r="R48">
        <v>0.95238095238095244</v>
      </c>
      <c r="S48" s="1" t="s">
        <v>85</v>
      </c>
      <c r="T48" s="1">
        <v>7</v>
      </c>
      <c r="U48" s="1">
        <v>5</v>
      </c>
      <c r="V48" s="1">
        <v>7</v>
      </c>
      <c r="W48" s="1">
        <v>120</v>
      </c>
      <c r="X48">
        <v>0.96</v>
      </c>
      <c r="Y48">
        <v>0.94488188976377963</v>
      </c>
      <c r="Z48">
        <v>0.95238095238095244</v>
      </c>
      <c r="AA48">
        <v>127</v>
      </c>
      <c r="AB48">
        <v>0.5</v>
      </c>
      <c r="AC48">
        <v>0.58333333333333337</v>
      </c>
      <c r="AD48">
        <v>0.53846153846153844</v>
      </c>
      <c r="AE48">
        <v>12</v>
      </c>
      <c r="AF48">
        <v>0.91366906474820142</v>
      </c>
      <c r="AG48">
        <v>0.73</v>
      </c>
      <c r="AH48">
        <v>0.76410761154855644</v>
      </c>
      <c r="AI48">
        <v>0.74542124542124544</v>
      </c>
      <c r="AJ48">
        <v>139</v>
      </c>
      <c r="AK48">
        <v>0.92028776978417282</v>
      </c>
      <c r="AL48">
        <v>0.91366906474820142</v>
      </c>
      <c r="AM48">
        <v>0.91664690225841305</v>
      </c>
      <c r="AN48">
        <v>139</v>
      </c>
    </row>
    <row r="49" spans="1:40" x14ac:dyDescent="0.25">
      <c r="A49">
        <v>3</v>
      </c>
      <c r="B49" s="1" t="s">
        <v>82</v>
      </c>
      <c r="C49" s="1" t="s">
        <v>83</v>
      </c>
      <c r="D49" s="1" t="s">
        <v>30</v>
      </c>
      <c r="E49">
        <v>16.054610729217529</v>
      </c>
      <c r="F49">
        <v>556</v>
      </c>
      <c r="G49">
        <v>417</v>
      </c>
      <c r="H49">
        <v>139</v>
      </c>
      <c r="I49">
        <v>0.97122302158273377</v>
      </c>
      <c r="J49">
        <v>0</v>
      </c>
      <c r="K49">
        <v>0</v>
      </c>
      <c r="L49">
        <v>0.9765625</v>
      </c>
      <c r="M49">
        <v>0</v>
      </c>
      <c r="N49">
        <v>0</v>
      </c>
      <c r="O49">
        <v>0.99206349206349198</v>
      </c>
      <c r="P49">
        <v>0</v>
      </c>
      <c r="Q49">
        <v>0</v>
      </c>
      <c r="R49">
        <v>0.98425196850393681</v>
      </c>
      <c r="S49" s="1" t="s">
        <v>86</v>
      </c>
      <c r="T49" s="1">
        <v>10</v>
      </c>
      <c r="U49" s="1">
        <v>3</v>
      </c>
      <c r="V49" s="1">
        <v>1</v>
      </c>
      <c r="W49" s="1">
        <v>125</v>
      </c>
      <c r="X49">
        <v>0.9765625</v>
      </c>
      <c r="Y49">
        <v>0.99206349206349198</v>
      </c>
      <c r="Z49">
        <v>0.98425196850393681</v>
      </c>
      <c r="AA49">
        <v>126</v>
      </c>
      <c r="AB49">
        <v>0.90909090909090917</v>
      </c>
      <c r="AC49">
        <v>0.76923076923076927</v>
      </c>
      <c r="AD49">
        <v>0.83333333333333326</v>
      </c>
      <c r="AE49">
        <v>13</v>
      </c>
      <c r="AF49">
        <v>0.97122302158273377</v>
      </c>
      <c r="AG49">
        <v>0.94282670454545459</v>
      </c>
      <c r="AH49">
        <v>0.88064713064713063</v>
      </c>
      <c r="AI49">
        <v>0.90879265091863504</v>
      </c>
      <c r="AJ49">
        <v>139</v>
      </c>
      <c r="AK49">
        <v>0.97025220732504902</v>
      </c>
      <c r="AL49">
        <v>0.97122302158273377</v>
      </c>
      <c r="AM49">
        <v>0.97013727600596678</v>
      </c>
      <c r="AN49">
        <v>139</v>
      </c>
    </row>
    <row r="50" spans="1:40" x14ac:dyDescent="0.25">
      <c r="A50">
        <v>4</v>
      </c>
      <c r="B50" s="1" t="s">
        <v>82</v>
      </c>
      <c r="C50" s="1" t="s">
        <v>83</v>
      </c>
      <c r="D50" s="1" t="s">
        <v>30</v>
      </c>
      <c r="E50">
        <v>16.20886754989624</v>
      </c>
      <c r="F50">
        <v>556</v>
      </c>
      <c r="G50">
        <v>417</v>
      </c>
      <c r="H50">
        <v>139</v>
      </c>
      <c r="I50">
        <v>0.94964028776978415</v>
      </c>
      <c r="J50">
        <v>0</v>
      </c>
      <c r="K50">
        <v>0</v>
      </c>
      <c r="L50">
        <v>0.95419847328244278</v>
      </c>
      <c r="M50">
        <v>0</v>
      </c>
      <c r="N50">
        <v>0</v>
      </c>
      <c r="O50">
        <v>0.99206349206349198</v>
      </c>
      <c r="P50">
        <v>0</v>
      </c>
      <c r="Q50">
        <v>0</v>
      </c>
      <c r="R50">
        <v>0.97276264591439676</v>
      </c>
      <c r="S50" s="1" t="s">
        <v>87</v>
      </c>
      <c r="T50" s="1">
        <v>7</v>
      </c>
      <c r="U50" s="1">
        <v>6</v>
      </c>
      <c r="V50" s="1">
        <v>1</v>
      </c>
      <c r="W50" s="1">
        <v>125</v>
      </c>
      <c r="X50">
        <v>0.95419847328244278</v>
      </c>
      <c r="Y50">
        <v>0.99206349206349198</v>
      </c>
      <c r="Z50">
        <v>0.97276264591439676</v>
      </c>
      <c r="AA50">
        <v>126</v>
      </c>
      <c r="AB50">
        <v>0.875</v>
      </c>
      <c r="AC50">
        <v>0.53846153846153844</v>
      </c>
      <c r="AD50">
        <v>0.66666666666666674</v>
      </c>
      <c r="AE50">
        <v>13</v>
      </c>
      <c r="AF50">
        <v>0.94964028776978415</v>
      </c>
      <c r="AG50">
        <v>0.91459923664122145</v>
      </c>
      <c r="AH50">
        <v>0.76526251526251521</v>
      </c>
      <c r="AI50">
        <v>0.81971465629053175</v>
      </c>
      <c r="AJ50">
        <v>139</v>
      </c>
      <c r="AK50">
        <v>0.94679142182437281</v>
      </c>
      <c r="AL50">
        <v>0.94964028776978415</v>
      </c>
      <c r="AM50">
        <v>0.94413496440201916</v>
      </c>
      <c r="AN50">
        <v>139</v>
      </c>
    </row>
    <row r="51" spans="1:40" s="3" customFormat="1" x14ac:dyDescent="0.25">
      <c r="A51" s="2" t="s">
        <v>232</v>
      </c>
      <c r="B51" s="2" t="str">
        <f>B50</f>
        <v>RE01</v>
      </c>
      <c r="C51" s="2" t="str">
        <f>C50</f>
        <v>usage</v>
      </c>
      <c r="D51" s="2" t="str">
        <f>D50</f>
        <v>Binary</v>
      </c>
      <c r="E51" s="2">
        <f>SUM(E47:E50)</f>
        <v>64.370871782302856</v>
      </c>
      <c r="F51" s="2">
        <f>F50</f>
        <v>556</v>
      </c>
      <c r="G51" s="2">
        <f>G50</f>
        <v>417</v>
      </c>
      <c r="H51" s="2">
        <f>H50</f>
        <v>139</v>
      </c>
      <c r="I51" s="2">
        <f>SUM(I47:I50)/4</f>
        <v>0.94784172661870503</v>
      </c>
      <c r="J51" s="2">
        <f t="shared" ref="J51:L51" si="81">SUM(J47:J50)/4</f>
        <v>0</v>
      </c>
      <c r="K51" s="2">
        <f t="shared" si="81"/>
        <v>0</v>
      </c>
      <c r="L51" s="2">
        <f t="shared" si="81"/>
        <v>0.9667847315095871</v>
      </c>
      <c r="M51" s="2">
        <f>SUM(M47:M50)/4</f>
        <v>0</v>
      </c>
      <c r="N51" s="2">
        <f t="shared" ref="N51:O51" si="82">SUM(N47:N50)/4</f>
        <v>0</v>
      </c>
      <c r="O51" s="2">
        <f t="shared" si="82"/>
        <v>0.97634670666166734</v>
      </c>
      <c r="P51" s="2">
        <f>SUM(P47:P50)/4</f>
        <v>0</v>
      </c>
      <c r="Q51" s="2">
        <f t="shared" ref="Q51:R51" si="83">SUM(Q47:Q50)/4</f>
        <v>0</v>
      </c>
      <c r="R51" s="2">
        <f t="shared" si="83"/>
        <v>0.97144337988879803</v>
      </c>
      <c r="S51" s="2"/>
      <c r="T51" s="2">
        <f>ROUND(SUM(T47:T50)/4,0)</f>
        <v>8</v>
      </c>
      <c r="U51" s="2">
        <f t="shared" ref="U51:W51" si="84">ROUND(SUM(U47:U50)/4,0)</f>
        <v>4</v>
      </c>
      <c r="V51" s="2">
        <f t="shared" si="84"/>
        <v>3</v>
      </c>
      <c r="W51" s="2">
        <f t="shared" si="84"/>
        <v>124</v>
      </c>
      <c r="X51" s="2">
        <f t="shared" ref="X51" si="85">SUM(X47:X50)/4</f>
        <v>0.9667847315095871</v>
      </c>
      <c r="Y51" s="2">
        <f t="shared" ref="Y51:Z51" si="86">SUM(Y47:Y50)/4</f>
        <v>0.97634670666166734</v>
      </c>
      <c r="Z51" s="2">
        <f t="shared" si="86"/>
        <v>0.97144337988879803</v>
      </c>
      <c r="AA51" s="2">
        <f>AA50</f>
        <v>126</v>
      </c>
      <c r="AB51" s="2">
        <f t="shared" ref="AB51:AD51" si="87">SUM(AB47:AB50)/4</f>
        <v>0.75852272727272729</v>
      </c>
      <c r="AC51" s="2">
        <f t="shared" si="87"/>
        <v>0.66025641025641024</v>
      </c>
      <c r="AD51" s="2">
        <f t="shared" si="87"/>
        <v>0.69711538461538458</v>
      </c>
      <c r="AE51" s="2">
        <f>AE50</f>
        <v>13</v>
      </c>
      <c r="AF51" s="2">
        <f t="shared" ref="AF51:AI51" si="88">SUM(AF47:AF50)/4</f>
        <v>0.94784172661870503</v>
      </c>
      <c r="AG51" s="2">
        <f t="shared" si="88"/>
        <v>0.86265372939115714</v>
      </c>
      <c r="AH51" s="2">
        <f t="shared" si="88"/>
        <v>0.81830155845903874</v>
      </c>
      <c r="AI51" s="2">
        <f t="shared" si="88"/>
        <v>0.83427938225209131</v>
      </c>
      <c r="AJ51" s="2">
        <f>AJ50</f>
        <v>139</v>
      </c>
      <c r="AK51" s="2">
        <f t="shared" ref="AK51:AM51" si="89">SUM(AK47:AK50)/4</f>
        <v>0.94854148282692385</v>
      </c>
      <c r="AL51" s="2">
        <f t="shared" si="89"/>
        <v>0.94784172661870503</v>
      </c>
      <c r="AM51" s="2">
        <f t="shared" si="89"/>
        <v>0.94693841876012497</v>
      </c>
      <c r="AN51" s="2">
        <f>AN50</f>
        <v>139</v>
      </c>
    </row>
    <row r="52" spans="1:40" x14ac:dyDescent="0.25">
      <c r="A52">
        <v>1</v>
      </c>
      <c r="B52" s="1" t="s">
        <v>88</v>
      </c>
      <c r="C52" s="1" t="s">
        <v>89</v>
      </c>
      <c r="D52" s="1" t="s">
        <v>30</v>
      </c>
      <c r="E52">
        <v>26.722252368926998</v>
      </c>
      <c r="F52">
        <v>1008</v>
      </c>
      <c r="G52">
        <v>756</v>
      </c>
      <c r="H52">
        <v>252</v>
      </c>
      <c r="I52">
        <v>0.74603174603174605</v>
      </c>
      <c r="J52">
        <v>0</v>
      </c>
      <c r="K52">
        <v>0</v>
      </c>
      <c r="L52">
        <v>0.77777777777777779</v>
      </c>
      <c r="M52">
        <v>0</v>
      </c>
      <c r="N52">
        <v>0</v>
      </c>
      <c r="O52">
        <v>0.8994413407821229</v>
      </c>
      <c r="P52">
        <v>0</v>
      </c>
      <c r="Q52">
        <v>0</v>
      </c>
      <c r="R52">
        <v>0.83419689119170992</v>
      </c>
      <c r="S52" s="1" t="s">
        <v>90</v>
      </c>
      <c r="T52" s="1">
        <v>27</v>
      </c>
      <c r="U52" s="1">
        <v>46</v>
      </c>
      <c r="V52" s="1">
        <v>18</v>
      </c>
      <c r="W52" s="1">
        <v>161</v>
      </c>
      <c r="X52">
        <v>0.77777777777777779</v>
      </c>
      <c r="Y52">
        <v>0.8994413407821229</v>
      </c>
      <c r="Z52">
        <v>0.83419689119170992</v>
      </c>
      <c r="AA52">
        <v>179</v>
      </c>
      <c r="AB52">
        <v>0.6</v>
      </c>
      <c r="AC52">
        <v>0.36986301369863012</v>
      </c>
      <c r="AD52">
        <v>0.45762711864406769</v>
      </c>
      <c r="AE52">
        <v>73</v>
      </c>
      <c r="AF52">
        <v>0.74603174603174605</v>
      </c>
      <c r="AG52">
        <v>0.68888888888888888</v>
      </c>
      <c r="AH52">
        <v>0.63465217724037648</v>
      </c>
      <c r="AI52">
        <v>0.6459120049178888</v>
      </c>
      <c r="AJ52">
        <v>252</v>
      </c>
      <c r="AK52">
        <v>0.726278659611993</v>
      </c>
      <c r="AL52">
        <v>0.74603174603174605</v>
      </c>
      <c r="AM52">
        <v>0.7251112031124326</v>
      </c>
      <c r="AN52">
        <v>252</v>
      </c>
    </row>
    <row r="53" spans="1:40" x14ac:dyDescent="0.25">
      <c r="A53">
        <v>2</v>
      </c>
      <c r="B53" s="1" t="s">
        <v>88</v>
      </c>
      <c r="C53" s="1" t="s">
        <v>89</v>
      </c>
      <c r="D53" s="1" t="s">
        <v>30</v>
      </c>
      <c r="E53">
        <v>26.727531433105469</v>
      </c>
      <c r="F53">
        <v>1008</v>
      </c>
      <c r="G53">
        <v>756</v>
      </c>
      <c r="H53">
        <v>252</v>
      </c>
      <c r="I53">
        <v>0.76190476190476186</v>
      </c>
      <c r="J53">
        <v>0</v>
      </c>
      <c r="K53">
        <v>0</v>
      </c>
      <c r="L53">
        <v>0.81818181818181823</v>
      </c>
      <c r="M53">
        <v>0</v>
      </c>
      <c r="N53">
        <v>0</v>
      </c>
      <c r="O53">
        <v>0.85474860335195535</v>
      </c>
      <c r="P53">
        <v>0</v>
      </c>
      <c r="Q53">
        <v>0</v>
      </c>
      <c r="R53">
        <v>0.83606557377049184</v>
      </c>
      <c r="S53" s="1" t="s">
        <v>91</v>
      </c>
      <c r="T53" s="1">
        <v>39</v>
      </c>
      <c r="U53" s="1">
        <v>34</v>
      </c>
      <c r="V53" s="1">
        <v>26</v>
      </c>
      <c r="W53" s="1">
        <v>153</v>
      </c>
      <c r="X53">
        <v>0.81818181818181823</v>
      </c>
      <c r="Y53">
        <v>0.85474860335195535</v>
      </c>
      <c r="Z53">
        <v>0.83606557377049184</v>
      </c>
      <c r="AA53">
        <v>179</v>
      </c>
      <c r="AB53">
        <v>0.6</v>
      </c>
      <c r="AC53">
        <v>0.53424657534246578</v>
      </c>
      <c r="AD53">
        <v>0.56521739130434789</v>
      </c>
      <c r="AE53">
        <v>73</v>
      </c>
      <c r="AF53">
        <v>0.76190476190476186</v>
      </c>
      <c r="AG53">
        <v>0.70909090909090911</v>
      </c>
      <c r="AH53">
        <v>0.69449758934721051</v>
      </c>
      <c r="AI53">
        <v>0.70064148253741987</v>
      </c>
      <c r="AJ53">
        <v>252</v>
      </c>
      <c r="AK53">
        <v>0.75497835497835497</v>
      </c>
      <c r="AL53">
        <v>0.76190476190476186</v>
      </c>
      <c r="AM53">
        <v>0.75760558440529935</v>
      </c>
      <c r="AN53">
        <v>252</v>
      </c>
    </row>
    <row r="54" spans="1:40" x14ac:dyDescent="0.25">
      <c r="A54">
        <v>3</v>
      </c>
      <c r="B54" s="1" t="s">
        <v>88</v>
      </c>
      <c r="C54" s="1" t="s">
        <v>89</v>
      </c>
      <c r="D54" s="1" t="s">
        <v>30</v>
      </c>
      <c r="E54">
        <v>26.687865495681763</v>
      </c>
      <c r="F54">
        <v>1008</v>
      </c>
      <c r="G54">
        <v>756</v>
      </c>
      <c r="H54">
        <v>252</v>
      </c>
      <c r="I54">
        <v>0.76984126984126988</v>
      </c>
      <c r="J54">
        <v>0</v>
      </c>
      <c r="K54">
        <v>0</v>
      </c>
      <c r="L54">
        <v>0.79326923076923073</v>
      </c>
      <c r="M54">
        <v>0</v>
      </c>
      <c r="N54">
        <v>0</v>
      </c>
      <c r="O54">
        <v>0.91666666666666663</v>
      </c>
      <c r="P54">
        <v>0</v>
      </c>
      <c r="Q54">
        <v>0</v>
      </c>
      <c r="R54">
        <v>0.85051546391752575</v>
      </c>
      <c r="S54" s="1" t="s">
        <v>92</v>
      </c>
      <c r="T54" s="1">
        <v>29</v>
      </c>
      <c r="U54" s="1">
        <v>43</v>
      </c>
      <c r="V54" s="1">
        <v>15</v>
      </c>
      <c r="W54" s="1">
        <v>165</v>
      </c>
      <c r="X54">
        <v>0.79326923076923073</v>
      </c>
      <c r="Y54">
        <v>0.91666666666666663</v>
      </c>
      <c r="Z54">
        <v>0.85051546391752575</v>
      </c>
      <c r="AA54">
        <v>180</v>
      </c>
      <c r="AB54">
        <v>0.65909090909090906</v>
      </c>
      <c r="AC54">
        <v>0.40277777777777779</v>
      </c>
      <c r="AD54">
        <v>0.5</v>
      </c>
      <c r="AE54">
        <v>72</v>
      </c>
      <c r="AF54">
        <v>0.76984126984126988</v>
      </c>
      <c r="AG54">
        <v>0.72618006993006989</v>
      </c>
      <c r="AH54">
        <v>0.65972222222222221</v>
      </c>
      <c r="AI54">
        <v>0.67525773195876293</v>
      </c>
      <c r="AJ54">
        <v>252</v>
      </c>
      <c r="AK54">
        <v>0.75493256743256743</v>
      </c>
      <c r="AL54">
        <v>0.76984126984126988</v>
      </c>
      <c r="AM54">
        <v>0.75036818851251841</v>
      </c>
      <c r="AN54">
        <v>252</v>
      </c>
    </row>
    <row r="55" spans="1:40" x14ac:dyDescent="0.25">
      <c r="A55">
        <v>4</v>
      </c>
      <c r="B55" s="1" t="s">
        <v>88</v>
      </c>
      <c r="C55" s="1" t="s">
        <v>89</v>
      </c>
      <c r="D55" s="1" t="s">
        <v>30</v>
      </c>
      <c r="E55">
        <v>26.59141039848328</v>
      </c>
      <c r="F55">
        <v>1008</v>
      </c>
      <c r="G55">
        <v>756</v>
      </c>
      <c r="H55">
        <v>252</v>
      </c>
      <c r="I55">
        <v>0.78174603174603174</v>
      </c>
      <c r="J55">
        <v>0</v>
      </c>
      <c r="K55">
        <v>0</v>
      </c>
      <c r="L55">
        <v>0.86549707602339176</v>
      </c>
      <c r="M55">
        <v>0</v>
      </c>
      <c r="N55">
        <v>0</v>
      </c>
      <c r="O55">
        <v>0.82222222222222219</v>
      </c>
      <c r="P55">
        <v>0</v>
      </c>
      <c r="Q55">
        <v>0</v>
      </c>
      <c r="R55">
        <v>0.84330484330484323</v>
      </c>
      <c r="S55" s="1" t="s">
        <v>93</v>
      </c>
      <c r="T55" s="1">
        <v>49</v>
      </c>
      <c r="U55" s="1">
        <v>23</v>
      </c>
      <c r="V55" s="1">
        <v>32</v>
      </c>
      <c r="W55" s="1">
        <v>148</v>
      </c>
      <c r="X55">
        <v>0.86549707602339176</v>
      </c>
      <c r="Y55">
        <v>0.82222222222222219</v>
      </c>
      <c r="Z55">
        <v>0.84330484330484323</v>
      </c>
      <c r="AA55">
        <v>180</v>
      </c>
      <c r="AB55">
        <v>0.60493827160493829</v>
      </c>
      <c r="AC55">
        <v>0.68055555555555558</v>
      </c>
      <c r="AD55">
        <v>0.64052287581699341</v>
      </c>
      <c r="AE55">
        <v>72</v>
      </c>
      <c r="AF55">
        <v>0.78174603174603174</v>
      </c>
      <c r="AG55">
        <v>0.73521767381416503</v>
      </c>
      <c r="AH55">
        <v>0.75138888888888888</v>
      </c>
      <c r="AI55">
        <v>0.74191385956091827</v>
      </c>
      <c r="AJ55">
        <v>252</v>
      </c>
      <c r="AK55">
        <v>0.79105170333240504</v>
      </c>
      <c r="AL55">
        <v>0.78174603174603174</v>
      </c>
      <c r="AM55">
        <v>0.78536713830831473</v>
      </c>
      <c r="AN55">
        <v>252</v>
      </c>
    </row>
    <row r="56" spans="1:40" s="3" customFormat="1" x14ac:dyDescent="0.25">
      <c r="A56" s="2" t="s">
        <v>232</v>
      </c>
      <c r="B56" s="2" t="str">
        <f>B55</f>
        <v>RE03</v>
      </c>
      <c r="C56" s="2" t="str">
        <f>C55</f>
        <v>critics</v>
      </c>
      <c r="D56" s="2" t="str">
        <f>D55</f>
        <v>Binary</v>
      </c>
      <c r="E56" s="2">
        <f>SUM(E52:E55)</f>
        <v>106.72905969619751</v>
      </c>
      <c r="F56" s="2">
        <f>F55</f>
        <v>1008</v>
      </c>
      <c r="G56" s="2">
        <f>G55</f>
        <v>756</v>
      </c>
      <c r="H56" s="2">
        <f>H55</f>
        <v>252</v>
      </c>
      <c r="I56" s="2">
        <f>SUM(I52:I55)/4</f>
        <v>0.76488095238095233</v>
      </c>
      <c r="J56" s="2">
        <f t="shared" ref="J56:L56" si="90">SUM(J52:J55)/4</f>
        <v>0</v>
      </c>
      <c r="K56" s="2">
        <f t="shared" si="90"/>
        <v>0</v>
      </c>
      <c r="L56" s="2">
        <f t="shared" si="90"/>
        <v>0.8136814756880546</v>
      </c>
      <c r="M56" s="2">
        <f>SUM(M52:M55)/4</f>
        <v>0</v>
      </c>
      <c r="N56" s="2">
        <f t="shared" ref="N56:O56" si="91">SUM(N52:N55)/4</f>
        <v>0</v>
      </c>
      <c r="O56" s="2">
        <f t="shared" si="91"/>
        <v>0.87326970825574168</v>
      </c>
      <c r="P56" s="2">
        <f>SUM(P52:P55)/4</f>
        <v>0</v>
      </c>
      <c r="Q56" s="2">
        <f t="shared" ref="Q56:R56" si="92">SUM(Q52:Q55)/4</f>
        <v>0</v>
      </c>
      <c r="R56" s="2">
        <f t="shared" si="92"/>
        <v>0.84102069304614269</v>
      </c>
      <c r="S56" s="2"/>
      <c r="T56" s="2">
        <f>ROUND(SUM(T52:T55)/4,0)</f>
        <v>36</v>
      </c>
      <c r="U56" s="2">
        <f t="shared" ref="U56:W56" si="93">ROUND(SUM(U52:U55)/4,0)</f>
        <v>37</v>
      </c>
      <c r="V56" s="2">
        <f t="shared" si="93"/>
        <v>23</v>
      </c>
      <c r="W56" s="2">
        <f t="shared" si="93"/>
        <v>157</v>
      </c>
      <c r="X56" s="2">
        <f t="shared" ref="X56" si="94">SUM(X52:X55)/4</f>
        <v>0.8136814756880546</v>
      </c>
      <c r="Y56" s="2">
        <f t="shared" ref="Y56:Z56" si="95">SUM(Y52:Y55)/4</f>
        <v>0.87326970825574168</v>
      </c>
      <c r="Z56" s="2">
        <f t="shared" si="95"/>
        <v>0.84102069304614269</v>
      </c>
      <c r="AA56" s="2">
        <f>AA55</f>
        <v>180</v>
      </c>
      <c r="AB56" s="2">
        <f t="shared" ref="AB56:AD56" si="96">SUM(AB52:AB55)/4</f>
        <v>0.6160072951739618</v>
      </c>
      <c r="AC56" s="2">
        <f t="shared" si="96"/>
        <v>0.4968607305936073</v>
      </c>
      <c r="AD56" s="2">
        <f t="shared" si="96"/>
        <v>0.54084184644135225</v>
      </c>
      <c r="AE56" s="2">
        <f>AE55</f>
        <v>72</v>
      </c>
      <c r="AF56" s="2">
        <f t="shared" ref="AF56:AI56" si="97">SUM(AF52:AF55)/4</f>
        <v>0.76488095238095233</v>
      </c>
      <c r="AG56" s="2">
        <f t="shared" si="97"/>
        <v>0.71484438543100826</v>
      </c>
      <c r="AH56" s="2">
        <f t="shared" si="97"/>
        <v>0.68506521942467447</v>
      </c>
      <c r="AI56" s="2">
        <f t="shared" si="97"/>
        <v>0.69093126974374741</v>
      </c>
      <c r="AJ56" s="2">
        <f>AJ55</f>
        <v>252</v>
      </c>
      <c r="AK56" s="2">
        <f t="shared" ref="AK56:AM56" si="98">SUM(AK52:AK55)/4</f>
        <v>0.75681032133883008</v>
      </c>
      <c r="AL56" s="2">
        <f t="shared" si="98"/>
        <v>0.76488095238095233</v>
      </c>
      <c r="AM56" s="2">
        <f t="shared" si="98"/>
        <v>0.7546130285846413</v>
      </c>
      <c r="AN56" s="2">
        <f>AN55</f>
        <v>252</v>
      </c>
    </row>
    <row r="57" spans="1:40" x14ac:dyDescent="0.25">
      <c r="A57">
        <v>1</v>
      </c>
      <c r="B57" s="1" t="s">
        <v>94</v>
      </c>
      <c r="C57" s="1" t="s">
        <v>95</v>
      </c>
      <c r="D57" s="1" t="s">
        <v>30</v>
      </c>
      <c r="E57">
        <v>70.026265621185303</v>
      </c>
      <c r="F57">
        <v>2820</v>
      </c>
      <c r="G57">
        <v>2115</v>
      </c>
      <c r="H57">
        <v>705</v>
      </c>
      <c r="I57">
        <v>0.79290780141843975</v>
      </c>
      <c r="J57">
        <v>0</v>
      </c>
      <c r="K57">
        <v>0</v>
      </c>
      <c r="L57">
        <v>0.85353535353535348</v>
      </c>
      <c r="M57">
        <v>0</v>
      </c>
      <c r="N57">
        <v>0</v>
      </c>
      <c r="O57">
        <v>0.79342723004694837</v>
      </c>
      <c r="P57">
        <v>0</v>
      </c>
      <c r="Q57">
        <v>0</v>
      </c>
      <c r="R57">
        <v>0.82238442822384428</v>
      </c>
      <c r="S57" s="1" t="s">
        <v>96</v>
      </c>
      <c r="T57" s="1">
        <v>221</v>
      </c>
      <c r="U57" s="1">
        <v>58</v>
      </c>
      <c r="V57" s="1">
        <v>88</v>
      </c>
      <c r="W57" s="1">
        <v>338</v>
      </c>
      <c r="X57">
        <v>0.85353535353535348</v>
      </c>
      <c r="Y57">
        <v>0.79342723004694837</v>
      </c>
      <c r="Z57">
        <v>0.82238442822384428</v>
      </c>
      <c r="AA57">
        <v>426</v>
      </c>
      <c r="AB57">
        <v>0.71521035598705507</v>
      </c>
      <c r="AC57">
        <v>0.79211469534050183</v>
      </c>
      <c r="AD57">
        <v>0.75170068027210879</v>
      </c>
      <c r="AE57">
        <v>279</v>
      </c>
      <c r="AF57">
        <v>0.79290780141843975</v>
      </c>
      <c r="AG57">
        <v>0.78437285476120433</v>
      </c>
      <c r="AH57">
        <v>0.79277096269372516</v>
      </c>
      <c r="AI57">
        <v>0.78704255424797653</v>
      </c>
      <c r="AJ57">
        <v>705</v>
      </c>
      <c r="AK57">
        <v>0.79879397152687803</v>
      </c>
      <c r="AL57">
        <v>0.79290780141843975</v>
      </c>
      <c r="AM57">
        <v>0.79441171094932761</v>
      </c>
      <c r="AN57">
        <v>705</v>
      </c>
    </row>
    <row r="58" spans="1:40" x14ac:dyDescent="0.25">
      <c r="A58">
        <v>2</v>
      </c>
      <c r="B58" s="1" t="s">
        <v>94</v>
      </c>
      <c r="C58" s="1" t="s">
        <v>95</v>
      </c>
      <c r="D58" s="1" t="s">
        <v>30</v>
      </c>
      <c r="E58">
        <v>91.535357236862183</v>
      </c>
      <c r="F58">
        <v>2820</v>
      </c>
      <c r="G58">
        <v>2115</v>
      </c>
      <c r="H58">
        <v>705</v>
      </c>
      <c r="I58">
        <v>0.7602836879432624</v>
      </c>
      <c r="J58">
        <v>0</v>
      </c>
      <c r="K58">
        <v>0</v>
      </c>
      <c r="L58">
        <v>0.78747203579418346</v>
      </c>
      <c r="M58">
        <v>0</v>
      </c>
      <c r="N58">
        <v>0</v>
      </c>
      <c r="O58">
        <v>0.82629107981220662</v>
      </c>
      <c r="P58">
        <v>0</v>
      </c>
      <c r="Q58">
        <v>0</v>
      </c>
      <c r="R58">
        <v>0.8064146620847652</v>
      </c>
      <c r="S58" s="1" t="s">
        <v>97</v>
      </c>
      <c r="T58" s="1">
        <v>184</v>
      </c>
      <c r="U58" s="1">
        <v>95</v>
      </c>
      <c r="V58" s="1">
        <v>74</v>
      </c>
      <c r="W58" s="1">
        <v>352</v>
      </c>
      <c r="X58">
        <v>0.78747203579418346</v>
      </c>
      <c r="Y58">
        <v>0.82629107981220662</v>
      </c>
      <c r="Z58">
        <v>0.8064146620847652</v>
      </c>
      <c r="AA58">
        <v>426</v>
      </c>
      <c r="AB58">
        <v>0.71317829457364346</v>
      </c>
      <c r="AC58">
        <v>0.65949820788530467</v>
      </c>
      <c r="AD58">
        <v>0.68528864059590322</v>
      </c>
      <c r="AE58">
        <v>279</v>
      </c>
      <c r="AF58">
        <v>0.7602836879432624</v>
      </c>
      <c r="AG58">
        <v>0.75032516518391346</v>
      </c>
      <c r="AH58">
        <v>0.74289464384875559</v>
      </c>
      <c r="AI58">
        <v>0.74585165134033415</v>
      </c>
      <c r="AJ58">
        <v>705</v>
      </c>
      <c r="AK58">
        <v>0.75807068288562929</v>
      </c>
      <c r="AL58">
        <v>0.7602836879432624</v>
      </c>
      <c r="AM58">
        <v>0.75847968336789651</v>
      </c>
      <c r="AN58">
        <v>705</v>
      </c>
    </row>
    <row r="59" spans="1:40" x14ac:dyDescent="0.25">
      <c r="A59">
        <v>3</v>
      </c>
      <c r="B59" s="1" t="s">
        <v>94</v>
      </c>
      <c r="C59" s="1" t="s">
        <v>95</v>
      </c>
      <c r="D59" s="1" t="s">
        <v>30</v>
      </c>
      <c r="E59">
        <v>70.401097774505615</v>
      </c>
      <c r="F59">
        <v>2820</v>
      </c>
      <c r="G59">
        <v>2115</v>
      </c>
      <c r="H59">
        <v>705</v>
      </c>
      <c r="I59">
        <v>0.75460992907801416</v>
      </c>
      <c r="J59">
        <v>0</v>
      </c>
      <c r="K59">
        <v>0</v>
      </c>
      <c r="L59">
        <v>0.79350348027842232</v>
      </c>
      <c r="M59">
        <v>0</v>
      </c>
      <c r="N59">
        <v>0</v>
      </c>
      <c r="O59">
        <v>0.80281690140845074</v>
      </c>
      <c r="P59">
        <v>0</v>
      </c>
      <c r="Q59">
        <v>0</v>
      </c>
      <c r="R59">
        <v>0.79813302217036175</v>
      </c>
      <c r="S59" s="1" t="s">
        <v>98</v>
      </c>
      <c r="T59" s="1">
        <v>190</v>
      </c>
      <c r="U59" s="1">
        <v>89</v>
      </c>
      <c r="V59" s="1">
        <v>84</v>
      </c>
      <c r="W59" s="1">
        <v>342</v>
      </c>
      <c r="X59">
        <v>0.79350348027842232</v>
      </c>
      <c r="Y59">
        <v>0.80281690140845074</v>
      </c>
      <c r="Z59">
        <v>0.79813302217036175</v>
      </c>
      <c r="AA59">
        <v>426</v>
      </c>
      <c r="AB59">
        <v>0.69343065693430661</v>
      </c>
      <c r="AC59">
        <v>0.68100358422939067</v>
      </c>
      <c r="AD59">
        <v>0.68716094032549724</v>
      </c>
      <c r="AE59">
        <v>279</v>
      </c>
      <c r="AF59">
        <v>0.75460992907801416</v>
      </c>
      <c r="AG59">
        <v>0.74346706860636447</v>
      </c>
      <c r="AH59">
        <v>0.74191024281892071</v>
      </c>
      <c r="AI59">
        <v>0.74264698124792949</v>
      </c>
      <c r="AJ59">
        <v>705</v>
      </c>
      <c r="AK59">
        <v>0.75390019274224029</v>
      </c>
      <c r="AL59">
        <v>0.75460992907801416</v>
      </c>
      <c r="AM59">
        <v>0.75421641105728765</v>
      </c>
      <c r="AN59">
        <v>705</v>
      </c>
    </row>
    <row r="60" spans="1:40" x14ac:dyDescent="0.25">
      <c r="A60">
        <v>4</v>
      </c>
      <c r="B60" s="1" t="s">
        <v>94</v>
      </c>
      <c r="C60" s="1" t="s">
        <v>95</v>
      </c>
      <c r="D60" s="1" t="s">
        <v>30</v>
      </c>
      <c r="E60">
        <v>69.972095251083374</v>
      </c>
      <c r="F60">
        <v>2820</v>
      </c>
      <c r="G60">
        <v>2115</v>
      </c>
      <c r="H60">
        <v>705</v>
      </c>
      <c r="I60">
        <v>0.77163120567375887</v>
      </c>
      <c r="J60">
        <v>0</v>
      </c>
      <c r="K60">
        <v>0</v>
      </c>
      <c r="L60">
        <v>0.79864253393665163</v>
      </c>
      <c r="M60">
        <v>0</v>
      </c>
      <c r="N60">
        <v>0</v>
      </c>
      <c r="O60">
        <v>0.83058823529411763</v>
      </c>
      <c r="P60">
        <v>0</v>
      </c>
      <c r="Q60">
        <v>0</v>
      </c>
      <c r="R60">
        <v>0.81430219146482119</v>
      </c>
      <c r="S60" s="1" t="s">
        <v>99</v>
      </c>
      <c r="T60" s="1">
        <v>191</v>
      </c>
      <c r="U60" s="1">
        <v>89</v>
      </c>
      <c r="V60" s="1">
        <v>72</v>
      </c>
      <c r="W60" s="1">
        <v>353</v>
      </c>
      <c r="X60">
        <v>0.79864253393665163</v>
      </c>
      <c r="Y60">
        <v>0.83058823529411763</v>
      </c>
      <c r="Z60">
        <v>0.81430219146482119</v>
      </c>
      <c r="AA60">
        <v>425</v>
      </c>
      <c r="AB60">
        <v>0.72623574144486691</v>
      </c>
      <c r="AC60">
        <v>0.68214285714285716</v>
      </c>
      <c r="AD60">
        <v>0.7034990791896869</v>
      </c>
      <c r="AE60">
        <v>280</v>
      </c>
      <c r="AF60">
        <v>0.77163120567375887</v>
      </c>
      <c r="AG60">
        <v>0.76243913769075933</v>
      </c>
      <c r="AH60">
        <v>0.75636554621848739</v>
      </c>
      <c r="AI60">
        <v>0.75890063532725405</v>
      </c>
      <c r="AJ60">
        <v>705</v>
      </c>
      <c r="AK60">
        <v>0.76988522628034006</v>
      </c>
      <c r="AL60">
        <v>0.77163120567375887</v>
      </c>
      <c r="AM60">
        <v>0.77029528162505156</v>
      </c>
      <c r="AN60">
        <v>705</v>
      </c>
    </row>
    <row r="61" spans="1:40" s="3" customFormat="1" x14ac:dyDescent="0.25">
      <c r="A61" s="2" t="s">
        <v>232</v>
      </c>
      <c r="B61" s="2" t="str">
        <f>B60</f>
        <v>SM01</v>
      </c>
      <c r="C61" s="2" t="str">
        <f>C60</f>
        <v>sb10k</v>
      </c>
      <c r="D61" s="2" t="str">
        <f>D60</f>
        <v>Binary</v>
      </c>
      <c r="E61" s="2">
        <f>SUM(E57:E60)</f>
        <v>301.93481588363647</v>
      </c>
      <c r="F61" s="2">
        <f>F60</f>
        <v>2820</v>
      </c>
      <c r="G61" s="2">
        <f>G60</f>
        <v>2115</v>
      </c>
      <c r="H61" s="2">
        <f>H60</f>
        <v>705</v>
      </c>
      <c r="I61" s="2">
        <f>SUM(I57:I60)/4</f>
        <v>0.76985815602836882</v>
      </c>
      <c r="J61" s="2">
        <f t="shared" ref="J61:L61" si="99">SUM(J57:J60)/4</f>
        <v>0</v>
      </c>
      <c r="K61" s="2">
        <f t="shared" si="99"/>
        <v>0</v>
      </c>
      <c r="L61" s="2">
        <f t="shared" si="99"/>
        <v>0.8082883508861527</v>
      </c>
      <c r="M61" s="2">
        <f>SUM(M57:M60)/4</f>
        <v>0</v>
      </c>
      <c r="N61" s="2">
        <f t="shared" ref="N61:O61" si="100">SUM(N57:N60)/4</f>
        <v>0</v>
      </c>
      <c r="O61" s="2">
        <f t="shared" si="100"/>
        <v>0.8132808616404309</v>
      </c>
      <c r="P61" s="2">
        <f>SUM(P57:P60)/4</f>
        <v>0</v>
      </c>
      <c r="Q61" s="2">
        <f t="shared" ref="Q61:R61" si="101">SUM(Q57:Q60)/4</f>
        <v>0</v>
      </c>
      <c r="R61" s="2">
        <f t="shared" si="101"/>
        <v>0.81030857598594808</v>
      </c>
      <c r="S61" s="2"/>
      <c r="T61" s="2">
        <f>ROUND(SUM(T57:T60)/4,0)</f>
        <v>197</v>
      </c>
      <c r="U61" s="2">
        <f t="shared" ref="U61:W61" si="102">ROUND(SUM(U57:U60)/4,0)</f>
        <v>83</v>
      </c>
      <c r="V61" s="2">
        <f t="shared" si="102"/>
        <v>80</v>
      </c>
      <c r="W61" s="2">
        <f t="shared" si="102"/>
        <v>346</v>
      </c>
      <c r="X61" s="2">
        <f t="shared" ref="X61" si="103">SUM(X57:X60)/4</f>
        <v>0.8082883508861527</v>
      </c>
      <c r="Y61" s="2">
        <f t="shared" ref="Y61:Z61" si="104">SUM(Y57:Y60)/4</f>
        <v>0.8132808616404309</v>
      </c>
      <c r="Z61" s="2">
        <f t="shared" si="104"/>
        <v>0.81030857598594808</v>
      </c>
      <c r="AA61" s="2">
        <f>AA60</f>
        <v>425</v>
      </c>
      <c r="AB61" s="2">
        <f t="shared" ref="AB61:AD61" si="105">SUM(AB57:AB60)/4</f>
        <v>0.71201376223496804</v>
      </c>
      <c r="AC61" s="2">
        <f t="shared" si="105"/>
        <v>0.70368983614951364</v>
      </c>
      <c r="AD61" s="2">
        <f t="shared" si="105"/>
        <v>0.70691233509579909</v>
      </c>
      <c r="AE61" s="2">
        <f>AE60</f>
        <v>280</v>
      </c>
      <c r="AF61" s="2">
        <f t="shared" ref="AF61:AI61" si="106">SUM(AF57:AF60)/4</f>
        <v>0.76985815602836882</v>
      </c>
      <c r="AG61" s="2">
        <f t="shared" si="106"/>
        <v>0.76015105656056037</v>
      </c>
      <c r="AH61" s="2">
        <f t="shared" si="106"/>
        <v>0.75848534889497221</v>
      </c>
      <c r="AI61" s="2">
        <f t="shared" si="106"/>
        <v>0.75861045554087359</v>
      </c>
      <c r="AJ61" s="2">
        <f>AJ60</f>
        <v>705</v>
      </c>
      <c r="AK61" s="2">
        <f t="shared" ref="AK61:AM61" si="107">SUM(AK57:AK60)/4</f>
        <v>0.77016251835877192</v>
      </c>
      <c r="AL61" s="2">
        <f t="shared" si="107"/>
        <v>0.76985815602836882</v>
      </c>
      <c r="AM61" s="2">
        <f t="shared" si="107"/>
        <v>0.76935077174989086</v>
      </c>
      <c r="AN61" s="2">
        <f>AN60</f>
        <v>705</v>
      </c>
    </row>
    <row r="62" spans="1:40" x14ac:dyDescent="0.25">
      <c r="A62">
        <v>1</v>
      </c>
      <c r="B62" s="1" t="s">
        <v>100</v>
      </c>
      <c r="C62" s="1" t="s">
        <v>101</v>
      </c>
      <c r="D62" s="1" t="s">
        <v>30</v>
      </c>
      <c r="E62">
        <v>119.1774764060974</v>
      </c>
      <c r="F62">
        <v>4859</v>
      </c>
      <c r="G62">
        <v>3644</v>
      </c>
      <c r="H62">
        <v>1215</v>
      </c>
      <c r="I62">
        <v>0.76378600823045273</v>
      </c>
      <c r="J62">
        <v>0</v>
      </c>
      <c r="K62">
        <v>0</v>
      </c>
      <c r="L62">
        <v>0.82915173237753881</v>
      </c>
      <c r="M62">
        <v>0</v>
      </c>
      <c r="N62">
        <v>0</v>
      </c>
      <c r="O62">
        <v>0.82816229116945106</v>
      </c>
      <c r="P62">
        <v>0</v>
      </c>
      <c r="Q62">
        <v>0</v>
      </c>
      <c r="R62">
        <v>0.82865671641791039</v>
      </c>
      <c r="S62" s="1" t="s">
        <v>102</v>
      </c>
      <c r="T62" s="1">
        <v>234</v>
      </c>
      <c r="U62" s="1">
        <v>143</v>
      </c>
      <c r="V62" s="1">
        <v>144</v>
      </c>
      <c r="W62" s="1">
        <v>694</v>
      </c>
      <c r="X62">
        <v>0.82915173237753881</v>
      </c>
      <c r="Y62">
        <v>0.82816229116945106</v>
      </c>
      <c r="Z62">
        <v>0.82865671641791039</v>
      </c>
      <c r="AA62">
        <v>838</v>
      </c>
      <c r="AB62">
        <v>0.61904761904761907</v>
      </c>
      <c r="AC62">
        <v>0.62068965517241381</v>
      </c>
      <c r="AD62">
        <v>0.61986754966887425</v>
      </c>
      <c r="AE62">
        <v>377</v>
      </c>
      <c r="AF62">
        <v>0.76378600823045273</v>
      </c>
      <c r="AG62">
        <v>0.72409967571257894</v>
      </c>
      <c r="AH62">
        <v>0.72442597317093238</v>
      </c>
      <c r="AI62">
        <v>0.72426213304339226</v>
      </c>
      <c r="AJ62">
        <v>1215</v>
      </c>
      <c r="AK62">
        <v>0.76395893342660903</v>
      </c>
      <c r="AL62">
        <v>0.76378600823045273</v>
      </c>
      <c r="AM62">
        <v>0.76387192969825057</v>
      </c>
      <c r="AN62">
        <v>1215</v>
      </c>
    </row>
    <row r="63" spans="1:40" x14ac:dyDescent="0.25">
      <c r="A63">
        <v>2</v>
      </c>
      <c r="B63" s="1" t="s">
        <v>100</v>
      </c>
      <c r="C63" s="1" t="s">
        <v>101</v>
      </c>
      <c r="D63" s="1" t="s">
        <v>30</v>
      </c>
      <c r="E63">
        <v>119.04941296577454</v>
      </c>
      <c r="F63">
        <v>4859</v>
      </c>
      <c r="G63">
        <v>3644</v>
      </c>
      <c r="H63">
        <v>1215</v>
      </c>
      <c r="I63">
        <v>0.77530864197530869</v>
      </c>
      <c r="J63">
        <v>0</v>
      </c>
      <c r="K63">
        <v>0</v>
      </c>
      <c r="L63">
        <v>0.83176470588235296</v>
      </c>
      <c r="M63">
        <v>0</v>
      </c>
      <c r="N63">
        <v>0</v>
      </c>
      <c r="O63">
        <v>0.8446833930704899</v>
      </c>
      <c r="P63">
        <v>0</v>
      </c>
      <c r="Q63">
        <v>0</v>
      </c>
      <c r="R63">
        <v>0.83817427385892107</v>
      </c>
      <c r="S63" s="1" t="s">
        <v>103</v>
      </c>
      <c r="T63" s="1">
        <v>235</v>
      </c>
      <c r="U63" s="1">
        <v>143</v>
      </c>
      <c r="V63" s="1">
        <v>130</v>
      </c>
      <c r="W63" s="1">
        <v>707</v>
      </c>
      <c r="X63">
        <v>0.83176470588235296</v>
      </c>
      <c r="Y63">
        <v>0.8446833930704899</v>
      </c>
      <c r="Z63">
        <v>0.83817427385892107</v>
      </c>
      <c r="AA63">
        <v>837</v>
      </c>
      <c r="AB63">
        <v>0.64383561643835618</v>
      </c>
      <c r="AC63">
        <v>0.62169312169312174</v>
      </c>
      <c r="AD63">
        <v>0.63257065948855995</v>
      </c>
      <c r="AE63">
        <v>378</v>
      </c>
      <c r="AF63">
        <v>0.77530864197530869</v>
      </c>
      <c r="AG63">
        <v>0.73780016116035463</v>
      </c>
      <c r="AH63">
        <v>0.73318825738180582</v>
      </c>
      <c r="AI63">
        <v>0.73537246667374045</v>
      </c>
      <c r="AJ63">
        <v>1215</v>
      </c>
      <c r="AK63">
        <v>0.77329787805533179</v>
      </c>
      <c r="AL63">
        <v>0.77530864197530869</v>
      </c>
      <c r="AM63">
        <v>0.77420870494369753</v>
      </c>
      <c r="AN63">
        <v>1215</v>
      </c>
    </row>
    <row r="64" spans="1:40" x14ac:dyDescent="0.25">
      <c r="A64">
        <v>3</v>
      </c>
      <c r="B64" s="1" t="s">
        <v>100</v>
      </c>
      <c r="C64" s="1" t="s">
        <v>101</v>
      </c>
      <c r="D64" s="1" t="s">
        <v>30</v>
      </c>
      <c r="E64">
        <v>118.91508340835573</v>
      </c>
      <c r="F64">
        <v>4859</v>
      </c>
      <c r="G64">
        <v>3644</v>
      </c>
      <c r="H64">
        <v>1215</v>
      </c>
      <c r="I64">
        <v>0.77037037037037037</v>
      </c>
      <c r="J64">
        <v>0</v>
      </c>
      <c r="K64">
        <v>0</v>
      </c>
      <c r="L64">
        <v>0.8221709006928406</v>
      </c>
      <c r="M64">
        <v>0</v>
      </c>
      <c r="N64">
        <v>0</v>
      </c>
      <c r="O64">
        <v>0.85065710872162481</v>
      </c>
      <c r="P64">
        <v>0</v>
      </c>
      <c r="Q64">
        <v>0</v>
      </c>
      <c r="R64">
        <v>0.83617146212566051</v>
      </c>
      <c r="S64" s="1" t="s">
        <v>104</v>
      </c>
      <c r="T64" s="1">
        <v>224</v>
      </c>
      <c r="U64" s="1">
        <v>154</v>
      </c>
      <c r="V64" s="1">
        <v>125</v>
      </c>
      <c r="W64" s="1">
        <v>712</v>
      </c>
      <c r="X64">
        <v>0.8221709006928406</v>
      </c>
      <c r="Y64">
        <v>0.85065710872162481</v>
      </c>
      <c r="Z64">
        <v>0.83617146212566051</v>
      </c>
      <c r="AA64">
        <v>837</v>
      </c>
      <c r="AB64">
        <v>0.6418338108882522</v>
      </c>
      <c r="AC64">
        <v>0.59259259259259256</v>
      </c>
      <c r="AD64">
        <v>0.6162310866574966</v>
      </c>
      <c r="AE64">
        <v>378</v>
      </c>
      <c r="AF64">
        <v>0.77037037037037037</v>
      </c>
      <c r="AG64">
        <v>0.7320023557905464</v>
      </c>
      <c r="AH64">
        <v>0.72162485065710869</v>
      </c>
      <c r="AI64">
        <v>0.72620127439157856</v>
      </c>
      <c r="AJ64">
        <v>1215</v>
      </c>
      <c r="AK64">
        <v>0.76606602830919091</v>
      </c>
      <c r="AL64">
        <v>0.77037037037037037</v>
      </c>
      <c r="AM64">
        <v>0.767745567535565</v>
      </c>
      <c r="AN64">
        <v>1215</v>
      </c>
    </row>
    <row r="65" spans="1:40" x14ac:dyDescent="0.25">
      <c r="A65">
        <v>4</v>
      </c>
      <c r="B65" s="1" t="s">
        <v>100</v>
      </c>
      <c r="C65" s="1" t="s">
        <v>101</v>
      </c>
      <c r="D65" s="1" t="s">
        <v>30</v>
      </c>
      <c r="E65">
        <v>118.42113828659058</v>
      </c>
      <c r="F65">
        <v>4859</v>
      </c>
      <c r="G65">
        <v>3645</v>
      </c>
      <c r="H65">
        <v>1214</v>
      </c>
      <c r="I65">
        <v>0.73970345963756179</v>
      </c>
      <c r="J65">
        <v>0</v>
      </c>
      <c r="K65">
        <v>0</v>
      </c>
      <c r="L65">
        <v>0.79501698754246886</v>
      </c>
      <c r="M65">
        <v>0</v>
      </c>
      <c r="N65">
        <v>0</v>
      </c>
      <c r="O65">
        <v>0.83870967741935487</v>
      </c>
      <c r="P65">
        <v>0</v>
      </c>
      <c r="Q65">
        <v>0</v>
      </c>
      <c r="R65">
        <v>0.81627906976744191</v>
      </c>
      <c r="S65" s="1" t="s">
        <v>105</v>
      </c>
      <c r="T65" s="1">
        <v>196</v>
      </c>
      <c r="U65" s="1">
        <v>181</v>
      </c>
      <c r="V65" s="1">
        <v>135</v>
      </c>
      <c r="W65" s="1">
        <v>702</v>
      </c>
      <c r="X65">
        <v>0.79501698754246886</v>
      </c>
      <c r="Y65">
        <v>0.83870967741935487</v>
      </c>
      <c r="Z65">
        <v>0.81627906976744191</v>
      </c>
      <c r="AA65">
        <v>837</v>
      </c>
      <c r="AB65">
        <v>0.59214501510574014</v>
      </c>
      <c r="AC65">
        <v>0.519893899204244</v>
      </c>
      <c r="AD65">
        <v>0.55367231638418068</v>
      </c>
      <c r="AE65">
        <v>377</v>
      </c>
      <c r="AF65">
        <v>0.73970345963756179</v>
      </c>
      <c r="AG65">
        <v>0.6935810013241045</v>
      </c>
      <c r="AH65">
        <v>0.67930178831179944</v>
      </c>
      <c r="AI65">
        <v>0.6849756930758113</v>
      </c>
      <c r="AJ65">
        <v>1214</v>
      </c>
      <c r="AK65">
        <v>0.73201638325198559</v>
      </c>
      <c r="AL65">
        <v>0.73970345963756179</v>
      </c>
      <c r="AM65">
        <v>0.73472820813194806</v>
      </c>
      <c r="AN65">
        <v>1214</v>
      </c>
    </row>
    <row r="66" spans="1:40" s="3" customFormat="1" x14ac:dyDescent="0.25">
      <c r="A66" s="2" t="s">
        <v>232</v>
      </c>
      <c r="B66" s="2" t="str">
        <f>B65</f>
        <v>SM02</v>
      </c>
      <c r="C66" s="2" t="str">
        <f>C65</f>
        <v>potts</v>
      </c>
      <c r="D66" s="2" t="str">
        <f>D65</f>
        <v>Binary</v>
      </c>
      <c r="E66" s="2">
        <f>SUM(E62:E65)</f>
        <v>475.56311106681824</v>
      </c>
      <c r="F66" s="2">
        <f>F65</f>
        <v>4859</v>
      </c>
      <c r="G66" s="2">
        <f>G65</f>
        <v>3645</v>
      </c>
      <c r="H66" s="2">
        <f>H65</f>
        <v>1214</v>
      </c>
      <c r="I66" s="2">
        <f>SUM(I62:I65)/4</f>
        <v>0.76229212005342339</v>
      </c>
      <c r="J66" s="2">
        <f t="shared" ref="J66:L66" si="108">SUM(J62:J65)/4</f>
        <v>0</v>
      </c>
      <c r="K66" s="2">
        <f t="shared" si="108"/>
        <v>0</v>
      </c>
      <c r="L66" s="2">
        <f t="shared" si="108"/>
        <v>0.81952608162380036</v>
      </c>
      <c r="M66" s="2">
        <f>SUM(M62:M65)/4</f>
        <v>0</v>
      </c>
      <c r="N66" s="2">
        <f t="shared" ref="N66:O66" si="109">SUM(N62:N65)/4</f>
        <v>0</v>
      </c>
      <c r="O66" s="2">
        <f t="shared" si="109"/>
        <v>0.8405531175952301</v>
      </c>
      <c r="P66" s="2">
        <f>SUM(P62:P65)/4</f>
        <v>0</v>
      </c>
      <c r="Q66" s="2">
        <f t="shared" ref="Q66:R66" si="110">SUM(Q62:Q65)/4</f>
        <v>0</v>
      </c>
      <c r="R66" s="2">
        <f t="shared" si="110"/>
        <v>0.82982038054248342</v>
      </c>
      <c r="S66" s="2"/>
      <c r="T66" s="2">
        <f>ROUND(SUM(T62:T65)/4,0)</f>
        <v>222</v>
      </c>
      <c r="U66" s="2">
        <f t="shared" ref="U66:W66" si="111">ROUND(SUM(U62:U65)/4,0)</f>
        <v>155</v>
      </c>
      <c r="V66" s="2">
        <f t="shared" si="111"/>
        <v>134</v>
      </c>
      <c r="W66" s="2">
        <f t="shared" si="111"/>
        <v>704</v>
      </c>
      <c r="X66" s="2">
        <f t="shared" ref="X66" si="112">SUM(X62:X65)/4</f>
        <v>0.81952608162380036</v>
      </c>
      <c r="Y66" s="2">
        <f t="shared" ref="Y66:Z66" si="113">SUM(Y62:Y65)/4</f>
        <v>0.8405531175952301</v>
      </c>
      <c r="Z66" s="2">
        <f t="shared" si="113"/>
        <v>0.82982038054248342</v>
      </c>
      <c r="AA66" s="2">
        <f>AA65</f>
        <v>837</v>
      </c>
      <c r="AB66" s="2">
        <f t="shared" ref="AB66:AD66" si="114">SUM(AB62:AB65)/4</f>
        <v>0.62421551536999187</v>
      </c>
      <c r="AC66" s="2">
        <f t="shared" si="114"/>
        <v>0.58871731716559306</v>
      </c>
      <c r="AD66" s="2">
        <f t="shared" si="114"/>
        <v>0.60558540304977793</v>
      </c>
      <c r="AE66" s="2">
        <f>AE65</f>
        <v>377</v>
      </c>
      <c r="AF66" s="2">
        <f t="shared" ref="AF66:AI66" si="115">SUM(AF62:AF65)/4</f>
        <v>0.76229212005342339</v>
      </c>
      <c r="AG66" s="2">
        <f t="shared" si="115"/>
        <v>0.72187079849689606</v>
      </c>
      <c r="AH66" s="2">
        <f t="shared" si="115"/>
        <v>0.71463521738041158</v>
      </c>
      <c r="AI66" s="2">
        <f t="shared" si="115"/>
        <v>0.71770289179613056</v>
      </c>
      <c r="AJ66" s="2">
        <f>AJ65</f>
        <v>1214</v>
      </c>
      <c r="AK66" s="2">
        <f t="shared" ref="AK66:AM66" si="116">SUM(AK62:AK65)/4</f>
        <v>0.75883480576077933</v>
      </c>
      <c r="AL66" s="2">
        <f t="shared" si="116"/>
        <v>0.76229212005342339</v>
      </c>
      <c r="AM66" s="2">
        <f t="shared" si="116"/>
        <v>0.76013860257736532</v>
      </c>
      <c r="AN66" s="2">
        <f>AN65</f>
        <v>1214</v>
      </c>
    </row>
    <row r="67" spans="1:40" x14ac:dyDescent="0.25">
      <c r="A67">
        <v>1</v>
      </c>
      <c r="B67" s="1" t="s">
        <v>106</v>
      </c>
      <c r="C67" s="1" t="s">
        <v>107</v>
      </c>
      <c r="D67" s="1" t="s">
        <v>30</v>
      </c>
      <c r="E67">
        <v>16.589856386184692</v>
      </c>
      <c r="F67">
        <v>587</v>
      </c>
      <c r="G67">
        <v>440</v>
      </c>
      <c r="H67">
        <v>147</v>
      </c>
      <c r="I67">
        <v>0.78911564625850339</v>
      </c>
      <c r="J67">
        <v>0</v>
      </c>
      <c r="K67">
        <v>0</v>
      </c>
      <c r="L67">
        <v>0.79381443298969068</v>
      </c>
      <c r="M67">
        <v>0</v>
      </c>
      <c r="N67">
        <v>0</v>
      </c>
      <c r="O67">
        <v>0.875</v>
      </c>
      <c r="P67">
        <v>0</v>
      </c>
      <c r="Q67">
        <v>0</v>
      </c>
      <c r="R67">
        <v>0.83243243243243248</v>
      </c>
      <c r="S67" s="1" t="s">
        <v>108</v>
      </c>
      <c r="T67" s="1">
        <v>39</v>
      </c>
      <c r="U67" s="1">
        <v>20</v>
      </c>
      <c r="V67" s="1">
        <v>11</v>
      </c>
      <c r="W67" s="1">
        <v>77</v>
      </c>
      <c r="X67">
        <v>0.79381443298969068</v>
      </c>
      <c r="Y67">
        <v>0.875</v>
      </c>
      <c r="Z67">
        <v>0.83243243243243248</v>
      </c>
      <c r="AA67">
        <v>88</v>
      </c>
      <c r="AB67">
        <v>0.78</v>
      </c>
      <c r="AC67">
        <v>0.66101694915254239</v>
      </c>
      <c r="AD67">
        <v>0.71559633027522929</v>
      </c>
      <c r="AE67">
        <v>59</v>
      </c>
      <c r="AF67">
        <v>0.78911564625850339</v>
      </c>
      <c r="AG67">
        <v>0.78690721649484541</v>
      </c>
      <c r="AH67">
        <v>0.76800847457627119</v>
      </c>
      <c r="AI67">
        <v>0.77401438135383094</v>
      </c>
      <c r="AJ67">
        <v>147</v>
      </c>
      <c r="AK67">
        <v>0.78826986464688964</v>
      </c>
      <c r="AL67">
        <v>0.78911564625850339</v>
      </c>
      <c r="AM67">
        <v>0.78553903088634403</v>
      </c>
      <c r="AN67">
        <v>147</v>
      </c>
    </row>
    <row r="68" spans="1:40" x14ac:dyDescent="0.25">
      <c r="A68">
        <v>2</v>
      </c>
      <c r="B68" s="1" t="s">
        <v>106</v>
      </c>
      <c r="C68" s="1" t="s">
        <v>107</v>
      </c>
      <c r="D68" s="1" t="s">
        <v>30</v>
      </c>
      <c r="E68">
        <v>16.359666585922241</v>
      </c>
      <c r="F68">
        <v>587</v>
      </c>
      <c r="G68">
        <v>440</v>
      </c>
      <c r="H68">
        <v>147</v>
      </c>
      <c r="I68">
        <v>0.8231292517006803</v>
      </c>
      <c r="J68">
        <v>0</v>
      </c>
      <c r="K68">
        <v>0</v>
      </c>
      <c r="L68">
        <v>0.85227272727272729</v>
      </c>
      <c r="M68">
        <v>0</v>
      </c>
      <c r="N68">
        <v>0</v>
      </c>
      <c r="O68">
        <v>0.85227272727272729</v>
      </c>
      <c r="P68">
        <v>0</v>
      </c>
      <c r="Q68">
        <v>0</v>
      </c>
      <c r="R68">
        <v>0.85227272727272729</v>
      </c>
      <c r="S68" s="1" t="s">
        <v>109</v>
      </c>
      <c r="T68" s="1">
        <v>46</v>
      </c>
      <c r="U68" s="1">
        <v>13</v>
      </c>
      <c r="V68" s="1">
        <v>13</v>
      </c>
      <c r="W68" s="1">
        <v>75</v>
      </c>
      <c r="X68">
        <v>0.85227272727272729</v>
      </c>
      <c r="Y68">
        <v>0.85227272727272729</v>
      </c>
      <c r="Z68">
        <v>0.85227272727272729</v>
      </c>
      <c r="AA68">
        <v>88</v>
      </c>
      <c r="AB68">
        <v>0.77966101694915257</v>
      </c>
      <c r="AC68">
        <v>0.77966101694915257</v>
      </c>
      <c r="AD68">
        <v>0.77966101694915257</v>
      </c>
      <c r="AE68">
        <v>59</v>
      </c>
      <c r="AF68">
        <v>0.8231292517006803</v>
      </c>
      <c r="AG68">
        <v>0.81596687211093988</v>
      </c>
      <c r="AH68">
        <v>0.81596687211093988</v>
      </c>
      <c r="AI68">
        <v>0.81596687211093988</v>
      </c>
      <c r="AJ68">
        <v>147</v>
      </c>
      <c r="AK68">
        <v>0.8231292517006803</v>
      </c>
      <c r="AL68">
        <v>0.8231292517006803</v>
      </c>
      <c r="AM68">
        <v>0.8231292517006803</v>
      </c>
      <c r="AN68">
        <v>147</v>
      </c>
    </row>
    <row r="69" spans="1:40" x14ac:dyDescent="0.25">
      <c r="A69">
        <v>3</v>
      </c>
      <c r="B69" s="1" t="s">
        <v>106</v>
      </c>
      <c r="C69" s="1" t="s">
        <v>107</v>
      </c>
      <c r="D69" s="1" t="s">
        <v>30</v>
      </c>
      <c r="E69">
        <v>16.390051126480103</v>
      </c>
      <c r="F69">
        <v>587</v>
      </c>
      <c r="G69">
        <v>440</v>
      </c>
      <c r="H69">
        <v>147</v>
      </c>
      <c r="I69">
        <v>0.76870748299319724</v>
      </c>
      <c r="J69">
        <v>0</v>
      </c>
      <c r="K69">
        <v>0</v>
      </c>
      <c r="L69">
        <v>0.79120879120879117</v>
      </c>
      <c r="M69">
        <v>0</v>
      </c>
      <c r="N69">
        <v>0</v>
      </c>
      <c r="O69">
        <v>0.82758620689655171</v>
      </c>
      <c r="P69">
        <v>0</v>
      </c>
      <c r="Q69">
        <v>0</v>
      </c>
      <c r="R69">
        <v>0.8089887640449438</v>
      </c>
      <c r="S69" s="1" t="s">
        <v>110</v>
      </c>
      <c r="T69" s="1">
        <v>41</v>
      </c>
      <c r="U69" s="1">
        <v>19</v>
      </c>
      <c r="V69" s="1">
        <v>15</v>
      </c>
      <c r="W69" s="1">
        <v>72</v>
      </c>
      <c r="X69">
        <v>0.79120879120879117</v>
      </c>
      <c r="Y69">
        <v>0.82758620689655171</v>
      </c>
      <c r="Z69">
        <v>0.8089887640449438</v>
      </c>
      <c r="AA69">
        <v>87</v>
      </c>
      <c r="AB69">
        <v>0.7321428571428571</v>
      </c>
      <c r="AC69">
        <v>0.68333333333333335</v>
      </c>
      <c r="AD69">
        <v>0.70689655172413801</v>
      </c>
      <c r="AE69">
        <v>60</v>
      </c>
      <c r="AF69">
        <v>0.76870748299319724</v>
      </c>
      <c r="AG69">
        <v>0.76167582417582413</v>
      </c>
      <c r="AH69">
        <v>0.75545977011494259</v>
      </c>
      <c r="AI69">
        <v>0.75794265788454096</v>
      </c>
      <c r="AJ69">
        <v>147</v>
      </c>
      <c r="AK69">
        <v>0.76710024669208343</v>
      </c>
      <c r="AL69">
        <v>0.76870748299319724</v>
      </c>
      <c r="AM69">
        <v>0.76731847330175762</v>
      </c>
      <c r="AN69">
        <v>147</v>
      </c>
    </row>
    <row r="70" spans="1:40" x14ac:dyDescent="0.25">
      <c r="A70">
        <v>4</v>
      </c>
      <c r="B70" s="1" t="s">
        <v>106</v>
      </c>
      <c r="C70" s="1" t="s">
        <v>107</v>
      </c>
      <c r="D70" s="1" t="s">
        <v>30</v>
      </c>
      <c r="E70">
        <v>16.495361328125</v>
      </c>
      <c r="F70">
        <v>587</v>
      </c>
      <c r="G70">
        <v>441</v>
      </c>
      <c r="H70">
        <v>146</v>
      </c>
      <c r="I70">
        <v>0.72602739726027399</v>
      </c>
      <c r="J70">
        <v>0</v>
      </c>
      <c r="K70">
        <v>0</v>
      </c>
      <c r="L70">
        <v>0.7831325301204819</v>
      </c>
      <c r="M70">
        <v>0</v>
      </c>
      <c r="N70">
        <v>0</v>
      </c>
      <c r="O70">
        <v>0.74712643678160917</v>
      </c>
      <c r="P70">
        <v>0</v>
      </c>
      <c r="Q70">
        <v>0</v>
      </c>
      <c r="R70">
        <v>0.76470588235294112</v>
      </c>
      <c r="S70" s="1" t="s">
        <v>111</v>
      </c>
      <c r="T70" s="1">
        <v>41</v>
      </c>
      <c r="U70" s="1">
        <v>18</v>
      </c>
      <c r="V70" s="1">
        <v>22</v>
      </c>
      <c r="W70" s="1">
        <v>65</v>
      </c>
      <c r="X70">
        <v>0.7831325301204819</v>
      </c>
      <c r="Y70">
        <v>0.74712643678160917</v>
      </c>
      <c r="Z70">
        <v>0.76470588235294112</v>
      </c>
      <c r="AA70">
        <v>87</v>
      </c>
      <c r="AB70">
        <v>0.65079365079365081</v>
      </c>
      <c r="AC70">
        <v>0.69491525423728817</v>
      </c>
      <c r="AD70">
        <v>0.67213114754098369</v>
      </c>
      <c r="AE70">
        <v>59</v>
      </c>
      <c r="AF70">
        <v>0.72602739726027399</v>
      </c>
      <c r="AG70">
        <v>0.7169630904570663</v>
      </c>
      <c r="AH70">
        <v>0.72102084550944867</v>
      </c>
      <c r="AI70">
        <v>0.71841851494696241</v>
      </c>
      <c r="AJ70">
        <v>146</v>
      </c>
      <c r="AK70">
        <v>0.72965311998155702</v>
      </c>
      <c r="AL70">
        <v>0.72602739726027399</v>
      </c>
      <c r="AM70">
        <v>0.72729554431249266</v>
      </c>
      <c r="AN70">
        <v>146</v>
      </c>
    </row>
    <row r="71" spans="1:40" s="3" customFormat="1" x14ac:dyDescent="0.25">
      <c r="A71" s="2" t="s">
        <v>232</v>
      </c>
      <c r="B71" s="2" t="str">
        <f>B70</f>
        <v>SM03</v>
      </c>
      <c r="C71" s="2" t="str">
        <f>C70</f>
        <v>multiSe</v>
      </c>
      <c r="D71" s="2" t="str">
        <f>D70</f>
        <v>Binary</v>
      </c>
      <c r="E71" s="2">
        <f>SUM(E67:E70)</f>
        <v>65.834935426712036</v>
      </c>
      <c r="F71" s="2">
        <f>F70</f>
        <v>587</v>
      </c>
      <c r="G71" s="2">
        <f>G70</f>
        <v>441</v>
      </c>
      <c r="H71" s="2">
        <f>H70</f>
        <v>146</v>
      </c>
      <c r="I71" s="2">
        <f>SUM(I67:I70)/4</f>
        <v>0.77674494455316379</v>
      </c>
      <c r="J71" s="2">
        <f t="shared" ref="J71:L71" si="117">SUM(J67:J70)/4</f>
        <v>0</v>
      </c>
      <c r="K71" s="2">
        <f t="shared" si="117"/>
        <v>0</v>
      </c>
      <c r="L71" s="2">
        <f t="shared" si="117"/>
        <v>0.80510712039792276</v>
      </c>
      <c r="M71" s="2">
        <f>SUM(M67:M70)/4</f>
        <v>0</v>
      </c>
      <c r="N71" s="2">
        <f t="shared" ref="N71:O71" si="118">SUM(N67:N70)/4</f>
        <v>0</v>
      </c>
      <c r="O71" s="2">
        <f t="shared" si="118"/>
        <v>0.8254963427377221</v>
      </c>
      <c r="P71" s="2">
        <f>SUM(P67:P70)/4</f>
        <v>0</v>
      </c>
      <c r="Q71" s="2">
        <f t="shared" ref="Q71:R71" si="119">SUM(Q67:Q70)/4</f>
        <v>0</v>
      </c>
      <c r="R71" s="2">
        <f t="shared" si="119"/>
        <v>0.81459995152576115</v>
      </c>
      <c r="S71" s="2"/>
      <c r="T71" s="2">
        <f>ROUND(SUM(T67:T70)/4,0)</f>
        <v>42</v>
      </c>
      <c r="U71" s="2">
        <f t="shared" ref="U71:W71" si="120">ROUND(SUM(U67:U70)/4,0)</f>
        <v>18</v>
      </c>
      <c r="V71" s="2">
        <f t="shared" si="120"/>
        <v>15</v>
      </c>
      <c r="W71" s="2">
        <f t="shared" si="120"/>
        <v>72</v>
      </c>
      <c r="X71" s="2">
        <f t="shared" ref="X71" si="121">SUM(X67:X70)/4</f>
        <v>0.80510712039792276</v>
      </c>
      <c r="Y71" s="2">
        <f t="shared" ref="Y71:Z71" si="122">SUM(Y67:Y70)/4</f>
        <v>0.8254963427377221</v>
      </c>
      <c r="Z71" s="2">
        <f t="shared" si="122"/>
        <v>0.81459995152576115</v>
      </c>
      <c r="AA71" s="2">
        <f>AA70</f>
        <v>87</v>
      </c>
      <c r="AB71" s="2">
        <f t="shared" ref="AB71:AD71" si="123">SUM(AB67:AB70)/4</f>
        <v>0.7356493812214151</v>
      </c>
      <c r="AC71" s="2">
        <f t="shared" si="123"/>
        <v>0.70473163841807906</v>
      </c>
      <c r="AD71" s="2">
        <f t="shared" si="123"/>
        <v>0.71857126162237583</v>
      </c>
      <c r="AE71" s="2">
        <f>AE70</f>
        <v>59</v>
      </c>
      <c r="AF71" s="2">
        <f t="shared" ref="AF71:AI71" si="124">SUM(AF67:AF70)/4</f>
        <v>0.77674494455316379</v>
      </c>
      <c r="AG71" s="2">
        <f t="shared" si="124"/>
        <v>0.77037825080966904</v>
      </c>
      <c r="AH71" s="2">
        <f t="shared" si="124"/>
        <v>0.76511399057790053</v>
      </c>
      <c r="AI71" s="2">
        <f t="shared" si="124"/>
        <v>0.7665856065740686</v>
      </c>
      <c r="AJ71" s="2">
        <f>AJ70</f>
        <v>146</v>
      </c>
      <c r="AK71" s="2">
        <f t="shared" ref="AK71:AM71" si="125">SUM(AK67:AK70)/4</f>
        <v>0.77703812075530254</v>
      </c>
      <c r="AL71" s="2">
        <f t="shared" si="125"/>
        <v>0.77674494455316379</v>
      </c>
      <c r="AM71" s="2">
        <f t="shared" si="125"/>
        <v>0.77582057505031865</v>
      </c>
      <c r="AN71" s="2">
        <f>AN70</f>
        <v>146</v>
      </c>
    </row>
    <row r="72" spans="1:40" x14ac:dyDescent="0.25">
      <c r="A72">
        <v>1</v>
      </c>
      <c r="B72" s="1" t="s">
        <v>112</v>
      </c>
      <c r="C72" s="1" t="s">
        <v>113</v>
      </c>
      <c r="D72" s="1" t="s">
        <v>30</v>
      </c>
      <c r="E72">
        <v>676.475670337677</v>
      </c>
      <c r="F72">
        <v>28137</v>
      </c>
      <c r="G72">
        <v>21102</v>
      </c>
      <c r="H72">
        <v>7035</v>
      </c>
      <c r="I72">
        <v>0.77171286425017771</v>
      </c>
      <c r="J72">
        <v>0</v>
      </c>
      <c r="K72">
        <v>0</v>
      </c>
      <c r="L72">
        <v>0.79492600422832982</v>
      </c>
      <c r="M72">
        <v>0</v>
      </c>
      <c r="N72">
        <v>0</v>
      </c>
      <c r="O72">
        <v>0.82195773621569101</v>
      </c>
      <c r="P72">
        <v>0</v>
      </c>
      <c r="Q72">
        <v>0</v>
      </c>
      <c r="R72">
        <v>0.8082159063768809</v>
      </c>
      <c r="S72" s="1" t="s">
        <v>114</v>
      </c>
      <c r="T72" s="1">
        <v>2045</v>
      </c>
      <c r="U72" s="1">
        <v>873</v>
      </c>
      <c r="V72" s="1">
        <v>733</v>
      </c>
      <c r="W72" s="1">
        <v>3384</v>
      </c>
      <c r="X72">
        <v>0.79492600422832982</v>
      </c>
      <c r="Y72">
        <v>0.82195773621569101</v>
      </c>
      <c r="Z72">
        <v>0.8082159063768809</v>
      </c>
      <c r="AA72">
        <v>4117</v>
      </c>
      <c r="AB72">
        <v>0.73614110871130312</v>
      </c>
      <c r="AC72">
        <v>0.70082248115147361</v>
      </c>
      <c r="AD72">
        <v>0.7180477528089888</v>
      </c>
      <c r="AE72">
        <v>2918</v>
      </c>
      <c r="AF72">
        <v>0.77171286425017771</v>
      </c>
      <c r="AG72">
        <v>0.76553355646981647</v>
      </c>
      <c r="AH72">
        <v>0.76139010868358237</v>
      </c>
      <c r="AI72">
        <v>0.7631318295929348</v>
      </c>
      <c r="AJ72">
        <v>7035</v>
      </c>
      <c r="AK72">
        <v>0.77054301558317229</v>
      </c>
      <c r="AL72">
        <v>0.77171286425017771</v>
      </c>
      <c r="AM72">
        <v>0.77081566869228835</v>
      </c>
      <c r="AN72">
        <v>7035</v>
      </c>
    </row>
    <row r="73" spans="1:40" x14ac:dyDescent="0.25">
      <c r="A73">
        <v>2</v>
      </c>
      <c r="B73" s="1" t="s">
        <v>112</v>
      </c>
      <c r="C73" s="1" t="s">
        <v>113</v>
      </c>
      <c r="D73" s="1" t="s">
        <v>30</v>
      </c>
      <c r="E73">
        <v>676.32663917541504</v>
      </c>
      <c r="F73">
        <v>28137</v>
      </c>
      <c r="G73">
        <v>21103</v>
      </c>
      <c r="H73">
        <v>7034</v>
      </c>
      <c r="I73">
        <v>0.7715382428205857</v>
      </c>
      <c r="J73">
        <v>0</v>
      </c>
      <c r="K73">
        <v>0</v>
      </c>
      <c r="L73">
        <v>0.79303900957720164</v>
      </c>
      <c r="M73">
        <v>0</v>
      </c>
      <c r="N73">
        <v>0</v>
      </c>
      <c r="O73">
        <v>0.82482993197278909</v>
      </c>
      <c r="P73">
        <v>0</v>
      </c>
      <c r="Q73">
        <v>0</v>
      </c>
      <c r="R73">
        <v>0.80862212695010116</v>
      </c>
      <c r="S73" s="1" t="s">
        <v>115</v>
      </c>
      <c r="T73" s="1">
        <v>2032</v>
      </c>
      <c r="U73" s="1">
        <v>886</v>
      </c>
      <c r="V73" s="1">
        <v>721</v>
      </c>
      <c r="W73" s="1">
        <v>3395</v>
      </c>
      <c r="X73">
        <v>0.79303900957720164</v>
      </c>
      <c r="Y73">
        <v>0.82482993197278909</v>
      </c>
      <c r="Z73">
        <v>0.80862212695010116</v>
      </c>
      <c r="AA73">
        <v>4116</v>
      </c>
      <c r="AB73">
        <v>0.73810388666908822</v>
      </c>
      <c r="AC73">
        <v>0.69636737491432488</v>
      </c>
      <c r="AD73">
        <v>0.71662846058896135</v>
      </c>
      <c r="AE73">
        <v>2918</v>
      </c>
      <c r="AF73">
        <v>0.7715382428205857</v>
      </c>
      <c r="AG73">
        <v>0.76557144812314493</v>
      </c>
      <c r="AH73">
        <v>0.76059865344355693</v>
      </c>
      <c r="AI73">
        <v>0.76262529376953125</v>
      </c>
      <c r="AJ73">
        <v>7034</v>
      </c>
      <c r="AK73">
        <v>0.77024960260451536</v>
      </c>
      <c r="AL73">
        <v>0.7715382428205857</v>
      </c>
      <c r="AM73">
        <v>0.77045927246590928</v>
      </c>
      <c r="AN73">
        <v>7034</v>
      </c>
    </row>
    <row r="74" spans="1:40" x14ac:dyDescent="0.25">
      <c r="A74">
        <v>3</v>
      </c>
      <c r="B74" s="1" t="s">
        <v>112</v>
      </c>
      <c r="C74" s="1" t="s">
        <v>113</v>
      </c>
      <c r="D74" s="1" t="s">
        <v>30</v>
      </c>
      <c r="E74">
        <v>674.93790888786316</v>
      </c>
      <c r="F74">
        <v>28137</v>
      </c>
      <c r="G74">
        <v>21103</v>
      </c>
      <c r="H74">
        <v>7034</v>
      </c>
      <c r="I74">
        <v>0.76826841057719653</v>
      </c>
      <c r="J74">
        <v>0</v>
      </c>
      <c r="K74">
        <v>0</v>
      </c>
      <c r="L74">
        <v>0.79966248794599804</v>
      </c>
      <c r="M74">
        <v>0</v>
      </c>
      <c r="N74">
        <v>0</v>
      </c>
      <c r="O74">
        <v>0.80587949465500486</v>
      </c>
      <c r="P74">
        <v>0</v>
      </c>
      <c r="Q74">
        <v>0</v>
      </c>
      <c r="R74">
        <v>0.80275895450145207</v>
      </c>
      <c r="S74" s="1" t="s">
        <v>116</v>
      </c>
      <c r="T74" s="1">
        <v>2087</v>
      </c>
      <c r="U74" s="1">
        <v>831</v>
      </c>
      <c r="V74" s="1">
        <v>799</v>
      </c>
      <c r="W74" s="1">
        <v>3317</v>
      </c>
      <c r="X74">
        <v>0.79966248794599804</v>
      </c>
      <c r="Y74">
        <v>0.80587949465500486</v>
      </c>
      <c r="Z74">
        <v>0.80275895450145207</v>
      </c>
      <c r="AA74">
        <v>4116</v>
      </c>
      <c r="AB74">
        <v>0.72314622314622312</v>
      </c>
      <c r="AC74">
        <v>0.71521590130226187</v>
      </c>
      <c r="AD74">
        <v>0.71915920055134397</v>
      </c>
      <c r="AE74">
        <v>2918</v>
      </c>
      <c r="AF74">
        <v>0.76826841057719653</v>
      </c>
      <c r="AG74">
        <v>0.76140435554611052</v>
      </c>
      <c r="AH74">
        <v>0.76054769797863342</v>
      </c>
      <c r="AI74">
        <v>0.76095907752639802</v>
      </c>
      <c r="AJ74">
        <v>7034</v>
      </c>
      <c r="AK74">
        <v>0.76792031269923322</v>
      </c>
      <c r="AL74">
        <v>0.76826841057719653</v>
      </c>
      <c r="AM74">
        <v>0.76807824906693178</v>
      </c>
      <c r="AN74">
        <v>7034</v>
      </c>
    </row>
    <row r="75" spans="1:40" x14ac:dyDescent="0.25">
      <c r="A75">
        <v>4</v>
      </c>
      <c r="B75" s="1" t="s">
        <v>112</v>
      </c>
      <c r="C75" s="1" t="s">
        <v>113</v>
      </c>
      <c r="D75" s="1" t="s">
        <v>30</v>
      </c>
      <c r="E75">
        <v>676.12609481811523</v>
      </c>
      <c r="F75">
        <v>28137</v>
      </c>
      <c r="G75">
        <v>21103</v>
      </c>
      <c r="H75">
        <v>7034</v>
      </c>
      <c r="I75">
        <v>0.77239124253625246</v>
      </c>
      <c r="J75">
        <v>0</v>
      </c>
      <c r="K75">
        <v>0</v>
      </c>
      <c r="L75">
        <v>0.80009541984732824</v>
      </c>
      <c r="M75">
        <v>0</v>
      </c>
      <c r="N75">
        <v>0</v>
      </c>
      <c r="O75">
        <v>0.81467087685207673</v>
      </c>
      <c r="P75">
        <v>0</v>
      </c>
      <c r="Q75">
        <v>0</v>
      </c>
      <c r="R75">
        <v>0.80731736671079546</v>
      </c>
      <c r="S75" s="1" t="s">
        <v>117</v>
      </c>
      <c r="T75" s="1">
        <v>2079</v>
      </c>
      <c r="U75" s="1">
        <v>838</v>
      </c>
      <c r="V75" s="1">
        <v>763</v>
      </c>
      <c r="W75" s="1">
        <v>3354</v>
      </c>
      <c r="X75">
        <v>0.80009541984732824</v>
      </c>
      <c r="Y75">
        <v>0.81467087685207673</v>
      </c>
      <c r="Z75">
        <v>0.80731736671079546</v>
      </c>
      <c r="AA75">
        <v>4117</v>
      </c>
      <c r="AB75">
        <v>0.73152709359605916</v>
      </c>
      <c r="AC75">
        <v>0.71271854645183408</v>
      </c>
      <c r="AD75">
        <v>0.72200034728251428</v>
      </c>
      <c r="AE75">
        <v>2917</v>
      </c>
      <c r="AF75">
        <v>0.77239124253625246</v>
      </c>
      <c r="AG75">
        <v>0.7658112567216937</v>
      </c>
      <c r="AH75">
        <v>0.76369471165195546</v>
      </c>
      <c r="AI75">
        <v>0.76465885699665481</v>
      </c>
      <c r="AJ75">
        <v>7034</v>
      </c>
      <c r="AK75">
        <v>0.77166013300130154</v>
      </c>
      <c r="AL75">
        <v>0.77239124253625246</v>
      </c>
      <c r="AM75">
        <v>0.7719363963280409</v>
      </c>
      <c r="AN75">
        <v>7034</v>
      </c>
    </row>
    <row r="76" spans="1:40" s="3" customFormat="1" x14ac:dyDescent="0.25">
      <c r="A76" s="2" t="s">
        <v>232</v>
      </c>
      <c r="B76" s="2" t="str">
        <f>B75</f>
        <v>SM04</v>
      </c>
      <c r="C76" s="2" t="str">
        <f>C75</f>
        <v>gertwittersent</v>
      </c>
      <c r="D76" s="2" t="str">
        <f>D75</f>
        <v>Binary</v>
      </c>
      <c r="E76" s="2">
        <f>SUM(E72:E75)</f>
        <v>2703.8663132190704</v>
      </c>
      <c r="F76" s="2">
        <f>F75</f>
        <v>28137</v>
      </c>
      <c r="G76" s="2">
        <f>G75</f>
        <v>21103</v>
      </c>
      <c r="H76" s="2">
        <f>H75</f>
        <v>7034</v>
      </c>
      <c r="I76" s="2">
        <f>SUM(I72:I75)/4</f>
        <v>0.77097769004605321</v>
      </c>
      <c r="J76" s="2">
        <f t="shared" ref="J76:L76" si="126">SUM(J72:J75)/4</f>
        <v>0</v>
      </c>
      <c r="K76" s="2">
        <f t="shared" si="126"/>
        <v>0</v>
      </c>
      <c r="L76" s="2">
        <f t="shared" si="126"/>
        <v>0.7969307303997144</v>
      </c>
      <c r="M76" s="2">
        <f>SUM(M72:M75)/4</f>
        <v>0</v>
      </c>
      <c r="N76" s="2">
        <f t="shared" ref="N76:O76" si="127">SUM(N72:N75)/4</f>
        <v>0</v>
      </c>
      <c r="O76" s="2">
        <f t="shared" si="127"/>
        <v>0.8168345099238904</v>
      </c>
      <c r="P76" s="2">
        <f>SUM(P72:P75)/4</f>
        <v>0</v>
      </c>
      <c r="Q76" s="2">
        <f t="shared" ref="Q76:R76" si="128">SUM(Q72:Q75)/4</f>
        <v>0</v>
      </c>
      <c r="R76" s="2">
        <f t="shared" si="128"/>
        <v>0.80672858863480734</v>
      </c>
      <c r="S76" s="2"/>
      <c r="T76" s="2">
        <f>ROUND(SUM(T72:T75)/4,0)</f>
        <v>2061</v>
      </c>
      <c r="U76" s="2">
        <f t="shared" ref="U76:W76" si="129">ROUND(SUM(U72:U75)/4,0)</f>
        <v>857</v>
      </c>
      <c r="V76" s="2">
        <f t="shared" si="129"/>
        <v>754</v>
      </c>
      <c r="W76" s="2">
        <f t="shared" si="129"/>
        <v>3363</v>
      </c>
      <c r="X76" s="2">
        <f t="shared" ref="X76" si="130">SUM(X72:X75)/4</f>
        <v>0.7969307303997144</v>
      </c>
      <c r="Y76" s="2">
        <f t="shared" ref="Y76:Z76" si="131">SUM(Y72:Y75)/4</f>
        <v>0.8168345099238904</v>
      </c>
      <c r="Z76" s="2">
        <f t="shared" si="131"/>
        <v>0.80672858863480734</v>
      </c>
      <c r="AA76" s="2">
        <f>AA75</f>
        <v>4117</v>
      </c>
      <c r="AB76" s="2">
        <f t="shared" ref="AB76:AD76" si="132">SUM(AB72:AB75)/4</f>
        <v>0.73222957803066835</v>
      </c>
      <c r="AC76" s="2">
        <f t="shared" si="132"/>
        <v>0.70628107595497369</v>
      </c>
      <c r="AD76" s="2">
        <f t="shared" si="132"/>
        <v>0.71895894030795204</v>
      </c>
      <c r="AE76" s="2">
        <f>AE75</f>
        <v>2917</v>
      </c>
      <c r="AF76" s="2">
        <f t="shared" ref="AF76:AI76" si="133">SUM(AF72:AF75)/4</f>
        <v>0.77097769004605321</v>
      </c>
      <c r="AG76" s="2">
        <f t="shared" si="133"/>
        <v>0.76458015421519132</v>
      </c>
      <c r="AH76" s="2">
        <f t="shared" si="133"/>
        <v>0.76155779293943193</v>
      </c>
      <c r="AI76" s="2">
        <f t="shared" si="133"/>
        <v>0.76284376447137969</v>
      </c>
      <c r="AJ76" s="2">
        <f>AJ75</f>
        <v>7034</v>
      </c>
      <c r="AK76" s="2">
        <f t="shared" ref="AK76:AM76" si="134">SUM(AK72:AK75)/4</f>
        <v>0.77009326597205563</v>
      </c>
      <c r="AL76" s="2">
        <f t="shared" si="134"/>
        <v>0.77097769004605321</v>
      </c>
      <c r="AM76" s="2">
        <f t="shared" si="134"/>
        <v>0.77032239663829261</v>
      </c>
      <c r="AN76" s="2">
        <f>AN75</f>
        <v>7034</v>
      </c>
    </row>
    <row r="77" spans="1:40" x14ac:dyDescent="0.25">
      <c r="A77">
        <v>1</v>
      </c>
      <c r="B77" s="1" t="s">
        <v>118</v>
      </c>
      <c r="C77" s="1" t="s">
        <v>119</v>
      </c>
      <c r="D77" s="1" t="s">
        <v>30</v>
      </c>
      <c r="E77">
        <v>6.2184436321258554</v>
      </c>
      <c r="F77">
        <v>156</v>
      </c>
      <c r="G77">
        <v>117</v>
      </c>
      <c r="H77">
        <v>39</v>
      </c>
      <c r="I77">
        <v>0.76923076923076927</v>
      </c>
      <c r="J77">
        <v>0</v>
      </c>
      <c r="K77">
        <v>0</v>
      </c>
      <c r="L77">
        <v>0.63636363636363635</v>
      </c>
      <c r="M77">
        <v>0</v>
      </c>
      <c r="N77">
        <v>0</v>
      </c>
      <c r="O77">
        <v>0.58333333333333337</v>
      </c>
      <c r="P77">
        <v>0</v>
      </c>
      <c r="Q77">
        <v>0</v>
      </c>
      <c r="R77">
        <v>0.60869565217391308</v>
      </c>
      <c r="S77" s="1" t="s">
        <v>120</v>
      </c>
      <c r="T77" s="1">
        <v>23</v>
      </c>
      <c r="U77" s="1">
        <v>4</v>
      </c>
      <c r="V77" s="1">
        <v>5</v>
      </c>
      <c r="W77" s="1">
        <v>7</v>
      </c>
      <c r="X77">
        <v>0.63636363636363635</v>
      </c>
      <c r="Y77">
        <v>0.58333333333333337</v>
      </c>
      <c r="Z77">
        <v>0.60869565217391308</v>
      </c>
      <c r="AA77">
        <v>12</v>
      </c>
      <c r="AB77">
        <v>0.8214285714285714</v>
      </c>
      <c r="AC77">
        <v>0.85185185185185186</v>
      </c>
      <c r="AD77">
        <v>0.83636363636363642</v>
      </c>
      <c r="AE77">
        <v>27</v>
      </c>
      <c r="AF77">
        <v>0.76923076923076927</v>
      </c>
      <c r="AG77">
        <v>0.72889610389610393</v>
      </c>
      <c r="AH77">
        <v>0.71759259259259256</v>
      </c>
      <c r="AI77">
        <v>0.72252964426877475</v>
      </c>
      <c r="AJ77">
        <v>39</v>
      </c>
      <c r="AK77">
        <v>0.76448551448551449</v>
      </c>
      <c r="AL77">
        <v>0.76923076923076927</v>
      </c>
      <c r="AM77">
        <v>0.76631194892064458</v>
      </c>
      <c r="AN77">
        <v>39</v>
      </c>
    </row>
    <row r="78" spans="1:40" x14ac:dyDescent="0.25">
      <c r="A78">
        <v>2</v>
      </c>
      <c r="B78" s="1" t="s">
        <v>118</v>
      </c>
      <c r="C78" s="1" t="s">
        <v>119</v>
      </c>
      <c r="D78" s="1" t="s">
        <v>30</v>
      </c>
      <c r="E78">
        <v>6.1682600975036621</v>
      </c>
      <c r="F78">
        <v>156</v>
      </c>
      <c r="G78">
        <v>117</v>
      </c>
      <c r="H78">
        <v>39</v>
      </c>
      <c r="I78">
        <v>0.82051282051282048</v>
      </c>
      <c r="J78">
        <v>0</v>
      </c>
      <c r="K78">
        <v>0</v>
      </c>
      <c r="L78">
        <v>0.8571428571428571</v>
      </c>
      <c r="M78">
        <v>0</v>
      </c>
      <c r="N78">
        <v>0</v>
      </c>
      <c r="O78">
        <v>0.5</v>
      </c>
      <c r="P78">
        <v>0</v>
      </c>
      <c r="Q78">
        <v>0</v>
      </c>
      <c r="R78">
        <v>0.63157894736842102</v>
      </c>
      <c r="S78" s="1" t="s">
        <v>121</v>
      </c>
      <c r="T78" s="1">
        <v>26</v>
      </c>
      <c r="U78" s="1">
        <v>1</v>
      </c>
      <c r="V78" s="1">
        <v>6</v>
      </c>
      <c r="W78" s="1">
        <v>6</v>
      </c>
      <c r="X78">
        <v>0.8571428571428571</v>
      </c>
      <c r="Y78">
        <v>0.5</v>
      </c>
      <c r="Z78">
        <v>0.63157894736842102</v>
      </c>
      <c r="AA78">
        <v>12</v>
      </c>
      <c r="AB78">
        <v>0.8125</v>
      </c>
      <c r="AC78">
        <v>0.9629629629629628</v>
      </c>
      <c r="AD78">
        <v>0.88135593220338981</v>
      </c>
      <c r="AE78">
        <v>27</v>
      </c>
      <c r="AF78">
        <v>0.82051282051282048</v>
      </c>
      <c r="AG78">
        <v>0.8348214285714286</v>
      </c>
      <c r="AH78">
        <v>0.7314814814814814</v>
      </c>
      <c r="AI78">
        <v>0.75646743978590547</v>
      </c>
      <c r="AJ78">
        <v>39</v>
      </c>
      <c r="AK78">
        <v>0.82623626373626369</v>
      </c>
      <c r="AL78">
        <v>0.82051282051282048</v>
      </c>
      <c r="AM78">
        <v>0.80450147533109173</v>
      </c>
      <c r="AN78">
        <v>39</v>
      </c>
    </row>
    <row r="79" spans="1:40" x14ac:dyDescent="0.25">
      <c r="A79">
        <v>3</v>
      </c>
      <c r="B79" s="1" t="s">
        <v>118</v>
      </c>
      <c r="C79" s="1" t="s">
        <v>119</v>
      </c>
      <c r="D79" s="1" t="s">
        <v>30</v>
      </c>
      <c r="E79">
        <v>6.1740787029266357</v>
      </c>
      <c r="F79">
        <v>156</v>
      </c>
      <c r="G79">
        <v>117</v>
      </c>
      <c r="H79">
        <v>39</v>
      </c>
      <c r="I79">
        <v>0.69230769230769229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 t="s">
        <v>122</v>
      </c>
      <c r="T79" s="1">
        <v>27</v>
      </c>
      <c r="U79" s="1">
        <v>0</v>
      </c>
      <c r="V79" s="1">
        <v>12</v>
      </c>
      <c r="W79" s="1">
        <v>0</v>
      </c>
      <c r="X79">
        <v>0</v>
      </c>
      <c r="Y79">
        <v>0</v>
      </c>
      <c r="Z79">
        <v>0</v>
      </c>
      <c r="AA79">
        <v>12</v>
      </c>
      <c r="AB79">
        <v>0.69230769230769229</v>
      </c>
      <c r="AC79">
        <v>1</v>
      </c>
      <c r="AD79">
        <v>0.81818181818181812</v>
      </c>
      <c r="AE79">
        <v>27</v>
      </c>
      <c r="AF79">
        <v>0.69230769230769229</v>
      </c>
      <c r="AG79">
        <v>0.34615384615384609</v>
      </c>
      <c r="AH79">
        <v>0.5</v>
      </c>
      <c r="AI79">
        <v>0.40909090909090901</v>
      </c>
      <c r="AJ79">
        <v>39</v>
      </c>
      <c r="AK79">
        <v>0.47928994082840232</v>
      </c>
      <c r="AL79">
        <v>0.69230769230769229</v>
      </c>
      <c r="AM79">
        <v>0.56643356643356646</v>
      </c>
      <c r="AN79">
        <v>39</v>
      </c>
    </row>
    <row r="80" spans="1:40" x14ac:dyDescent="0.25">
      <c r="A80">
        <v>4</v>
      </c>
      <c r="B80" s="1" t="s">
        <v>118</v>
      </c>
      <c r="C80" s="1" t="s">
        <v>119</v>
      </c>
      <c r="D80" s="1" t="s">
        <v>30</v>
      </c>
      <c r="E80">
        <v>6.1710813045501709</v>
      </c>
      <c r="F80">
        <v>156</v>
      </c>
      <c r="G80">
        <v>117</v>
      </c>
      <c r="H80">
        <v>39</v>
      </c>
      <c r="I80">
        <v>0.69230769230769229</v>
      </c>
      <c r="J80">
        <v>0</v>
      </c>
      <c r="K80">
        <v>0</v>
      </c>
      <c r="L80">
        <v>1</v>
      </c>
      <c r="M80">
        <v>0</v>
      </c>
      <c r="N80">
        <v>0</v>
      </c>
      <c r="O80">
        <v>7.69230769230769E-2</v>
      </c>
      <c r="P80">
        <v>0</v>
      </c>
      <c r="Q80">
        <v>0</v>
      </c>
      <c r="R80">
        <v>0.14285714285714279</v>
      </c>
      <c r="S80" s="1" t="s">
        <v>123</v>
      </c>
      <c r="T80" s="1">
        <v>26</v>
      </c>
      <c r="U80" s="1">
        <v>0</v>
      </c>
      <c r="V80" s="1">
        <v>12</v>
      </c>
      <c r="W80" s="1">
        <v>1</v>
      </c>
      <c r="X80">
        <v>1</v>
      </c>
      <c r="Y80">
        <v>7.69230769230769E-2</v>
      </c>
      <c r="Z80">
        <v>0.14285714285714279</v>
      </c>
      <c r="AA80">
        <v>13</v>
      </c>
      <c r="AB80">
        <v>0.68421052631578949</v>
      </c>
      <c r="AC80">
        <v>1</v>
      </c>
      <c r="AD80">
        <v>0.81250000000000011</v>
      </c>
      <c r="AE80">
        <v>26</v>
      </c>
      <c r="AF80">
        <v>0.69230769230769229</v>
      </c>
      <c r="AG80">
        <v>0.84210526315789469</v>
      </c>
      <c r="AH80">
        <v>0.53846153846153844</v>
      </c>
      <c r="AI80">
        <v>0.47767857142857151</v>
      </c>
      <c r="AJ80">
        <v>39</v>
      </c>
      <c r="AK80">
        <v>0.78947368421052633</v>
      </c>
      <c r="AL80">
        <v>0.69230769230769229</v>
      </c>
      <c r="AM80">
        <v>0.58928571428571441</v>
      </c>
      <c r="AN80">
        <v>39</v>
      </c>
    </row>
    <row r="81" spans="1:40" s="3" customFormat="1" x14ac:dyDescent="0.25">
      <c r="A81" s="2" t="s">
        <v>232</v>
      </c>
      <c r="B81" s="2" t="str">
        <f>B80</f>
        <v>SM05</v>
      </c>
      <c r="C81" s="2" t="str">
        <f>C80</f>
        <v>ironycorpus</v>
      </c>
      <c r="D81" s="2" t="str">
        <f>D80</f>
        <v>Binary</v>
      </c>
      <c r="E81" s="2">
        <f>SUM(E77:E80)</f>
        <v>24.731863737106323</v>
      </c>
      <c r="F81" s="2">
        <f>F80</f>
        <v>156</v>
      </c>
      <c r="G81" s="2">
        <f>G80</f>
        <v>117</v>
      </c>
      <c r="H81" s="2">
        <f>H80</f>
        <v>39</v>
      </c>
      <c r="I81" s="2">
        <f>SUM(I77:I80)/4</f>
        <v>0.74358974358974361</v>
      </c>
      <c r="J81" s="2">
        <f t="shared" ref="J81:L81" si="135">SUM(J77:J80)/4</f>
        <v>0</v>
      </c>
      <c r="K81" s="2">
        <f t="shared" si="135"/>
        <v>0</v>
      </c>
      <c r="L81" s="2">
        <f t="shared" si="135"/>
        <v>0.62337662337662336</v>
      </c>
      <c r="M81" s="2">
        <f>SUM(M77:M80)/4</f>
        <v>0</v>
      </c>
      <c r="N81" s="2">
        <f t="shared" ref="N81:O81" si="136">SUM(N77:N80)/4</f>
        <v>0</v>
      </c>
      <c r="O81" s="2">
        <f t="shared" si="136"/>
        <v>0.29006410256410259</v>
      </c>
      <c r="P81" s="2">
        <f>SUM(P77:P80)/4</f>
        <v>0</v>
      </c>
      <c r="Q81" s="2">
        <f t="shared" ref="Q81:R81" si="137">SUM(Q77:Q80)/4</f>
        <v>0</v>
      </c>
      <c r="R81" s="2">
        <f t="shared" si="137"/>
        <v>0.34578293559986922</v>
      </c>
      <c r="S81" s="2"/>
      <c r="T81" s="2">
        <f>ROUND(SUM(T77:T80)/4,0)</f>
        <v>26</v>
      </c>
      <c r="U81" s="2">
        <f t="shared" ref="U81:W81" si="138">ROUND(SUM(U77:U80)/4,0)</f>
        <v>1</v>
      </c>
      <c r="V81" s="2">
        <f t="shared" si="138"/>
        <v>9</v>
      </c>
      <c r="W81" s="2">
        <f t="shared" si="138"/>
        <v>4</v>
      </c>
      <c r="X81" s="2">
        <f t="shared" ref="X81" si="139">SUM(X77:X80)/4</f>
        <v>0.62337662337662336</v>
      </c>
      <c r="Y81" s="2">
        <f t="shared" ref="Y81:Z81" si="140">SUM(Y77:Y80)/4</f>
        <v>0.29006410256410259</v>
      </c>
      <c r="Z81" s="2">
        <f t="shared" si="140"/>
        <v>0.34578293559986922</v>
      </c>
      <c r="AA81" s="2">
        <f>AA80</f>
        <v>13</v>
      </c>
      <c r="AB81" s="2">
        <f t="shared" ref="AB81:AD81" si="141">SUM(AB77:AB80)/4</f>
        <v>0.75261169751301327</v>
      </c>
      <c r="AC81" s="2">
        <f t="shared" si="141"/>
        <v>0.95370370370370372</v>
      </c>
      <c r="AD81" s="2">
        <f t="shared" si="141"/>
        <v>0.83710034668721112</v>
      </c>
      <c r="AE81" s="2">
        <f>AE80</f>
        <v>26</v>
      </c>
      <c r="AF81" s="2">
        <f t="shared" ref="AF81:AI81" si="142">SUM(AF77:AF80)/4</f>
        <v>0.74358974358974361</v>
      </c>
      <c r="AG81" s="2">
        <f t="shared" si="142"/>
        <v>0.68799416044481831</v>
      </c>
      <c r="AH81" s="2">
        <f t="shared" si="142"/>
        <v>0.62188390313390307</v>
      </c>
      <c r="AI81" s="2">
        <f t="shared" si="142"/>
        <v>0.59144164114354014</v>
      </c>
      <c r="AJ81" s="2">
        <f>AJ80</f>
        <v>39</v>
      </c>
      <c r="AK81" s="2">
        <f t="shared" ref="AK81:AM81" si="143">SUM(AK77:AK80)/4</f>
        <v>0.71487135081517672</v>
      </c>
      <c r="AL81" s="2">
        <f t="shared" si="143"/>
        <v>0.74358974358974361</v>
      </c>
      <c r="AM81" s="2">
        <f t="shared" si="143"/>
        <v>0.68163317624275432</v>
      </c>
      <c r="AN81" s="2">
        <f>AN80</f>
        <v>39</v>
      </c>
    </row>
    <row r="82" spans="1:40" x14ac:dyDescent="0.25">
      <c r="A82">
        <v>1</v>
      </c>
      <c r="B82" s="1" t="s">
        <v>124</v>
      </c>
      <c r="C82" s="1" t="s">
        <v>125</v>
      </c>
      <c r="D82" s="1" t="s">
        <v>30</v>
      </c>
      <c r="E82">
        <v>13.494797468185425</v>
      </c>
      <c r="F82">
        <v>468</v>
      </c>
      <c r="G82">
        <v>351</v>
      </c>
      <c r="H82">
        <v>117</v>
      </c>
      <c r="I82">
        <v>0.75213675213675213</v>
      </c>
      <c r="J82">
        <v>0</v>
      </c>
      <c r="K82">
        <v>0</v>
      </c>
      <c r="L82">
        <v>0.74698795180722888</v>
      </c>
      <c r="M82">
        <v>0</v>
      </c>
      <c r="N82">
        <v>0</v>
      </c>
      <c r="O82">
        <v>0.88571428571428568</v>
      </c>
      <c r="P82">
        <v>0</v>
      </c>
      <c r="Q82">
        <v>0</v>
      </c>
      <c r="R82">
        <v>0.81045751633986918</v>
      </c>
      <c r="S82" s="1" t="s">
        <v>126</v>
      </c>
      <c r="T82" s="1">
        <v>26</v>
      </c>
      <c r="U82" s="1">
        <v>21</v>
      </c>
      <c r="V82" s="1">
        <v>8</v>
      </c>
      <c r="W82" s="1">
        <v>62</v>
      </c>
      <c r="X82">
        <v>0.74698795180722888</v>
      </c>
      <c r="Y82">
        <v>0.88571428571428568</v>
      </c>
      <c r="Z82">
        <v>0.81045751633986918</v>
      </c>
      <c r="AA82">
        <v>70</v>
      </c>
      <c r="AB82">
        <v>0.76470588235294112</v>
      </c>
      <c r="AC82">
        <v>0.55319148936170215</v>
      </c>
      <c r="AD82">
        <v>0.64197530864197516</v>
      </c>
      <c r="AE82">
        <v>47</v>
      </c>
      <c r="AF82">
        <v>0.75213675213675213</v>
      </c>
      <c r="AG82">
        <v>0.755846917080085</v>
      </c>
      <c r="AH82">
        <v>0.71945288753799397</v>
      </c>
      <c r="AI82">
        <v>0.72621641249092217</v>
      </c>
      <c r="AJ82">
        <v>117</v>
      </c>
      <c r="AK82">
        <v>0.7541054110862756</v>
      </c>
      <c r="AL82">
        <v>0.75213675213675213</v>
      </c>
      <c r="AM82">
        <v>0.74277662948686896</v>
      </c>
      <c r="AN82">
        <v>117</v>
      </c>
    </row>
    <row r="83" spans="1:40" x14ac:dyDescent="0.25">
      <c r="A83">
        <v>2</v>
      </c>
      <c r="B83" s="1" t="s">
        <v>124</v>
      </c>
      <c r="C83" s="1" t="s">
        <v>125</v>
      </c>
      <c r="D83" s="1" t="s">
        <v>30</v>
      </c>
      <c r="E83">
        <v>13.691742420196531</v>
      </c>
      <c r="F83">
        <v>468</v>
      </c>
      <c r="G83">
        <v>351</v>
      </c>
      <c r="H83">
        <v>117</v>
      </c>
      <c r="I83">
        <v>0.7350427350427351</v>
      </c>
      <c r="J83">
        <v>0</v>
      </c>
      <c r="K83">
        <v>0</v>
      </c>
      <c r="L83">
        <v>0.7407407407407407</v>
      </c>
      <c r="M83">
        <v>0</v>
      </c>
      <c r="N83">
        <v>0</v>
      </c>
      <c r="O83">
        <v>0.8571428571428571</v>
      </c>
      <c r="P83">
        <v>0</v>
      </c>
      <c r="Q83">
        <v>0</v>
      </c>
      <c r="R83">
        <v>0.79470198675496695</v>
      </c>
      <c r="S83" s="1" t="s">
        <v>127</v>
      </c>
      <c r="T83" s="1">
        <v>26</v>
      </c>
      <c r="U83" s="1">
        <v>21</v>
      </c>
      <c r="V83" s="1">
        <v>10</v>
      </c>
      <c r="W83" s="1">
        <v>60</v>
      </c>
      <c r="X83">
        <v>0.7407407407407407</v>
      </c>
      <c r="Y83">
        <v>0.8571428571428571</v>
      </c>
      <c r="Z83">
        <v>0.79470198675496695</v>
      </c>
      <c r="AA83">
        <v>70</v>
      </c>
      <c r="AB83">
        <v>0.72222222222222221</v>
      </c>
      <c r="AC83">
        <v>0.55319148936170215</v>
      </c>
      <c r="AD83">
        <v>0.62650602409638556</v>
      </c>
      <c r="AE83">
        <v>47</v>
      </c>
      <c r="AF83">
        <v>0.7350427350427351</v>
      </c>
      <c r="AG83">
        <v>0.7314814814814814</v>
      </c>
      <c r="AH83">
        <v>0.70516717325227962</v>
      </c>
      <c r="AI83">
        <v>0.71060400542567626</v>
      </c>
      <c r="AJ83">
        <v>117</v>
      </c>
      <c r="AK83">
        <v>0.73330167774612209</v>
      </c>
      <c r="AL83">
        <v>0.7350427350427351</v>
      </c>
      <c r="AM83">
        <v>0.72713608722545131</v>
      </c>
      <c r="AN83">
        <v>117</v>
      </c>
    </row>
    <row r="84" spans="1:40" x14ac:dyDescent="0.25">
      <c r="A84">
        <v>3</v>
      </c>
      <c r="B84" s="1" t="s">
        <v>124</v>
      </c>
      <c r="C84" s="1" t="s">
        <v>125</v>
      </c>
      <c r="D84" s="1" t="s">
        <v>30</v>
      </c>
      <c r="E84">
        <v>13.513858556747437</v>
      </c>
      <c r="F84">
        <v>468</v>
      </c>
      <c r="G84">
        <v>351</v>
      </c>
      <c r="H84">
        <v>117</v>
      </c>
      <c r="I84">
        <v>0.71794871794871795</v>
      </c>
      <c r="J84">
        <v>0</v>
      </c>
      <c r="K84">
        <v>0</v>
      </c>
      <c r="L84">
        <v>0.77272727272727271</v>
      </c>
      <c r="M84">
        <v>0</v>
      </c>
      <c r="N84">
        <v>0</v>
      </c>
      <c r="O84">
        <v>0.73913043478260865</v>
      </c>
      <c r="P84">
        <v>0</v>
      </c>
      <c r="Q84">
        <v>0</v>
      </c>
      <c r="R84">
        <v>0.75555555555555554</v>
      </c>
      <c r="S84" s="1" t="s">
        <v>128</v>
      </c>
      <c r="T84" s="1">
        <v>33</v>
      </c>
      <c r="U84" s="1">
        <v>15</v>
      </c>
      <c r="V84" s="1">
        <v>18</v>
      </c>
      <c r="W84" s="1">
        <v>51</v>
      </c>
      <c r="X84">
        <v>0.77272727272727271</v>
      </c>
      <c r="Y84">
        <v>0.73913043478260865</v>
      </c>
      <c r="Z84">
        <v>0.75555555555555554</v>
      </c>
      <c r="AA84">
        <v>69</v>
      </c>
      <c r="AB84">
        <v>0.6470588235294118</v>
      </c>
      <c r="AC84">
        <v>0.6875</v>
      </c>
      <c r="AD84">
        <v>0.66666666666666674</v>
      </c>
      <c r="AE84">
        <v>48</v>
      </c>
      <c r="AF84">
        <v>0.71794871794871795</v>
      </c>
      <c r="AG84">
        <v>0.70989304812834231</v>
      </c>
      <c r="AH84">
        <v>0.71331521739130432</v>
      </c>
      <c r="AI84">
        <v>0.71111111111111114</v>
      </c>
      <c r="AJ84">
        <v>117</v>
      </c>
      <c r="AK84">
        <v>0.72117098587686823</v>
      </c>
      <c r="AL84">
        <v>0.71794871794871795</v>
      </c>
      <c r="AM84">
        <v>0.71908831908831905</v>
      </c>
      <c r="AN84">
        <v>117</v>
      </c>
    </row>
    <row r="85" spans="1:40" x14ac:dyDescent="0.25">
      <c r="A85">
        <v>4</v>
      </c>
      <c r="B85" s="1" t="s">
        <v>124</v>
      </c>
      <c r="C85" s="1" t="s">
        <v>125</v>
      </c>
      <c r="D85" s="1" t="s">
        <v>30</v>
      </c>
      <c r="E85">
        <v>14.321851491928101</v>
      </c>
      <c r="F85">
        <v>468</v>
      </c>
      <c r="G85">
        <v>351</v>
      </c>
      <c r="H85">
        <v>117</v>
      </c>
      <c r="I85">
        <v>0.72649572649572647</v>
      </c>
      <c r="J85">
        <v>0</v>
      </c>
      <c r="K85">
        <v>0</v>
      </c>
      <c r="L85">
        <v>0.7846153846153846</v>
      </c>
      <c r="M85">
        <v>0</v>
      </c>
      <c r="N85">
        <v>0</v>
      </c>
      <c r="O85">
        <v>0.73913043478260865</v>
      </c>
      <c r="P85">
        <v>0</v>
      </c>
      <c r="Q85">
        <v>0</v>
      </c>
      <c r="R85">
        <v>0.76119402985074625</v>
      </c>
      <c r="S85" s="1" t="s">
        <v>129</v>
      </c>
      <c r="T85" s="1">
        <v>34</v>
      </c>
      <c r="U85" s="1">
        <v>14</v>
      </c>
      <c r="V85" s="1">
        <v>18</v>
      </c>
      <c r="W85" s="1">
        <v>51</v>
      </c>
      <c r="X85">
        <v>0.7846153846153846</v>
      </c>
      <c r="Y85">
        <v>0.73913043478260865</v>
      </c>
      <c r="Z85">
        <v>0.76119402985074625</v>
      </c>
      <c r="AA85">
        <v>69</v>
      </c>
      <c r="AB85">
        <v>0.65384615384615385</v>
      </c>
      <c r="AC85">
        <v>0.70833333333333337</v>
      </c>
      <c r="AD85">
        <v>0.68</v>
      </c>
      <c r="AE85">
        <v>48</v>
      </c>
      <c r="AF85">
        <v>0.72649572649572647</v>
      </c>
      <c r="AG85">
        <v>0.71923076923076923</v>
      </c>
      <c r="AH85">
        <v>0.72373188405797095</v>
      </c>
      <c r="AI85">
        <v>0.72059701492537309</v>
      </c>
      <c r="AJ85">
        <v>117</v>
      </c>
      <c r="AK85">
        <v>0.73096646942800791</v>
      </c>
      <c r="AL85">
        <v>0.72649572649572647</v>
      </c>
      <c r="AM85">
        <v>0.72788365862992732</v>
      </c>
      <c r="AN85">
        <v>117</v>
      </c>
    </row>
    <row r="86" spans="1:40" s="3" customFormat="1" x14ac:dyDescent="0.25">
      <c r="A86" s="2" t="s">
        <v>232</v>
      </c>
      <c r="B86" s="2" t="str">
        <f>B85</f>
        <v>SM06</v>
      </c>
      <c r="C86" s="2" t="str">
        <f>C85</f>
        <v>celeb</v>
      </c>
      <c r="D86" s="2" t="str">
        <f>D85</f>
        <v>Binary</v>
      </c>
      <c r="E86" s="2">
        <f>SUM(E82:E85)</f>
        <v>55.022249937057495</v>
      </c>
      <c r="F86" s="2">
        <f>F85</f>
        <v>468</v>
      </c>
      <c r="G86" s="2">
        <f>G85</f>
        <v>351</v>
      </c>
      <c r="H86" s="2">
        <f>H85</f>
        <v>117</v>
      </c>
      <c r="I86" s="2">
        <f>SUM(I82:I85)/4</f>
        <v>0.73290598290598297</v>
      </c>
      <c r="J86" s="2">
        <f t="shared" ref="J86:L86" si="144">SUM(J82:J85)/4</f>
        <v>0</v>
      </c>
      <c r="K86" s="2">
        <f t="shared" si="144"/>
        <v>0</v>
      </c>
      <c r="L86" s="2">
        <f t="shared" si="144"/>
        <v>0.76126783747265669</v>
      </c>
      <c r="M86" s="2">
        <f>SUM(M82:M85)/4</f>
        <v>0</v>
      </c>
      <c r="N86" s="2">
        <f t="shared" ref="N86:O86" si="145">SUM(N82:N85)/4</f>
        <v>0</v>
      </c>
      <c r="O86" s="2">
        <f t="shared" si="145"/>
        <v>0.80527950310558993</v>
      </c>
      <c r="P86" s="2">
        <f>SUM(P82:P85)/4</f>
        <v>0</v>
      </c>
      <c r="Q86" s="2">
        <f t="shared" ref="Q86:R86" si="146">SUM(Q82:Q85)/4</f>
        <v>0</v>
      </c>
      <c r="R86" s="2">
        <f t="shared" si="146"/>
        <v>0.78047727212528439</v>
      </c>
      <c r="S86" s="2"/>
      <c r="T86" s="2">
        <f>ROUND(SUM(T82:T85)/4,0)</f>
        <v>30</v>
      </c>
      <c r="U86" s="2">
        <f t="shared" ref="U86:W86" si="147">ROUND(SUM(U82:U85)/4,0)</f>
        <v>18</v>
      </c>
      <c r="V86" s="2">
        <f t="shared" si="147"/>
        <v>14</v>
      </c>
      <c r="W86" s="2">
        <f t="shared" si="147"/>
        <v>56</v>
      </c>
      <c r="X86" s="2">
        <f t="shared" ref="X86" si="148">SUM(X82:X85)/4</f>
        <v>0.76126783747265669</v>
      </c>
      <c r="Y86" s="2">
        <f t="shared" ref="Y86:Z86" si="149">SUM(Y82:Y85)/4</f>
        <v>0.80527950310558993</v>
      </c>
      <c r="Z86" s="2">
        <f t="shared" si="149"/>
        <v>0.78047727212528439</v>
      </c>
      <c r="AA86" s="2">
        <f>AA85</f>
        <v>69</v>
      </c>
      <c r="AB86" s="2">
        <f t="shared" ref="AB86:AD86" si="150">SUM(AB82:AB85)/4</f>
        <v>0.69695827048768222</v>
      </c>
      <c r="AC86" s="2">
        <f t="shared" si="150"/>
        <v>0.62555407801418439</v>
      </c>
      <c r="AD86" s="2">
        <f t="shared" si="150"/>
        <v>0.65378699985125688</v>
      </c>
      <c r="AE86" s="2">
        <f>AE85</f>
        <v>48</v>
      </c>
      <c r="AF86" s="2">
        <f t="shared" ref="AF86:AI86" si="151">SUM(AF82:AF85)/4</f>
        <v>0.73290598290598297</v>
      </c>
      <c r="AG86" s="2">
        <f t="shared" si="151"/>
        <v>0.72911305398016957</v>
      </c>
      <c r="AH86" s="2">
        <f t="shared" si="151"/>
        <v>0.71541679055988716</v>
      </c>
      <c r="AI86" s="2">
        <f t="shared" si="151"/>
        <v>0.71713213598827064</v>
      </c>
      <c r="AJ86" s="2">
        <f>AJ85</f>
        <v>117</v>
      </c>
      <c r="AK86" s="2">
        <f t="shared" ref="AK86:AM86" si="152">SUM(AK82:AK85)/4</f>
        <v>0.7348861360343184</v>
      </c>
      <c r="AL86" s="2">
        <f t="shared" si="152"/>
        <v>0.73290598290598297</v>
      </c>
      <c r="AM86" s="2">
        <f t="shared" si="152"/>
        <v>0.7292211736076416</v>
      </c>
      <c r="AN86" s="2">
        <f>AN85</f>
        <v>117</v>
      </c>
    </row>
    <row r="87" spans="1:40" x14ac:dyDescent="0.25">
      <c r="A87">
        <v>1</v>
      </c>
      <c r="B87" s="1" t="s">
        <v>130</v>
      </c>
      <c r="C87" s="1" t="s">
        <v>131</v>
      </c>
      <c r="D87" s="1" t="s">
        <v>30</v>
      </c>
      <c r="E87">
        <v>1675.5824449062347</v>
      </c>
      <c r="F87">
        <v>70000</v>
      </c>
      <c r="G87">
        <v>52500</v>
      </c>
      <c r="H87">
        <v>17500</v>
      </c>
      <c r="I87">
        <v>0.8653142857142857</v>
      </c>
      <c r="J87">
        <v>0</v>
      </c>
      <c r="K87">
        <v>0</v>
      </c>
      <c r="L87">
        <v>0.85371251521522629</v>
      </c>
      <c r="M87">
        <v>0</v>
      </c>
      <c r="N87">
        <v>0</v>
      </c>
      <c r="O87">
        <v>0.88171428571428567</v>
      </c>
      <c r="P87">
        <v>0</v>
      </c>
      <c r="Q87">
        <v>0</v>
      </c>
      <c r="R87">
        <v>0.86748749086411414</v>
      </c>
      <c r="S87" s="1" t="s">
        <v>132</v>
      </c>
      <c r="T87" s="1">
        <v>7428</v>
      </c>
      <c r="U87" s="1">
        <v>1322</v>
      </c>
      <c r="V87" s="1">
        <v>1035</v>
      </c>
      <c r="W87" s="1">
        <v>7715</v>
      </c>
      <c r="X87">
        <v>0.85371251521522629</v>
      </c>
      <c r="Y87">
        <v>0.88171428571428567</v>
      </c>
      <c r="Z87">
        <v>0.86748749086411414</v>
      </c>
      <c r="AA87">
        <v>8750</v>
      </c>
      <c r="AB87">
        <v>0.8777029422190713</v>
      </c>
      <c r="AC87">
        <v>0.84891428571428573</v>
      </c>
      <c r="AD87">
        <v>0.86306861093359666</v>
      </c>
      <c r="AE87">
        <v>8750</v>
      </c>
      <c r="AF87">
        <v>0.8653142857142857</v>
      </c>
      <c r="AG87">
        <v>0.86570772871714885</v>
      </c>
      <c r="AH87">
        <v>0.8653142857142857</v>
      </c>
      <c r="AI87">
        <v>0.86527805089885534</v>
      </c>
      <c r="AJ87">
        <v>17500</v>
      </c>
      <c r="AK87">
        <v>0.86570772871714874</v>
      </c>
      <c r="AL87">
        <v>0.8653142857142857</v>
      </c>
      <c r="AM87">
        <v>0.86527805089885534</v>
      </c>
      <c r="AN87">
        <v>17500</v>
      </c>
    </row>
    <row r="88" spans="1:40" x14ac:dyDescent="0.25">
      <c r="A88">
        <v>2</v>
      </c>
      <c r="B88" s="1" t="s">
        <v>130</v>
      </c>
      <c r="C88" s="1" t="s">
        <v>131</v>
      </c>
      <c r="D88" s="1" t="s">
        <v>30</v>
      </c>
      <c r="E88">
        <v>1676.3772962093351</v>
      </c>
      <c r="F88">
        <v>70000</v>
      </c>
      <c r="G88">
        <v>52500</v>
      </c>
      <c r="H88">
        <v>17500</v>
      </c>
      <c r="I88">
        <v>0.86862857142857142</v>
      </c>
      <c r="J88">
        <v>0</v>
      </c>
      <c r="K88">
        <v>0</v>
      </c>
      <c r="L88">
        <v>0.85858810450250134</v>
      </c>
      <c r="M88">
        <v>0</v>
      </c>
      <c r="N88">
        <v>0</v>
      </c>
      <c r="O88">
        <v>0.88262857142857143</v>
      </c>
      <c r="P88">
        <v>0</v>
      </c>
      <c r="Q88">
        <v>0</v>
      </c>
      <c r="R88">
        <v>0.87044237813468572</v>
      </c>
      <c r="S88" s="1" t="s">
        <v>133</v>
      </c>
      <c r="T88" s="1">
        <v>7478</v>
      </c>
      <c r="U88" s="1">
        <v>1272</v>
      </c>
      <c r="V88" s="1">
        <v>1027</v>
      </c>
      <c r="W88" s="1">
        <v>7723</v>
      </c>
      <c r="X88">
        <v>0.85858810450250134</v>
      </c>
      <c r="Y88">
        <v>0.88262857142857143</v>
      </c>
      <c r="Z88">
        <v>0.87044237813468572</v>
      </c>
      <c r="AA88">
        <v>8750</v>
      </c>
      <c r="AB88">
        <v>0.87924750146972375</v>
      </c>
      <c r="AC88">
        <v>0.8546285714285714</v>
      </c>
      <c r="AD88">
        <v>0.86676325702694867</v>
      </c>
      <c r="AE88">
        <v>8750</v>
      </c>
      <c r="AF88">
        <v>0.86862857142857142</v>
      </c>
      <c r="AG88">
        <v>0.86891780298611254</v>
      </c>
      <c r="AH88">
        <v>0.86862857142857142</v>
      </c>
      <c r="AI88">
        <v>0.86860281758081714</v>
      </c>
      <c r="AJ88">
        <v>17500</v>
      </c>
      <c r="AK88">
        <v>0.86891780298611254</v>
      </c>
      <c r="AL88">
        <v>0.86862857142857142</v>
      </c>
      <c r="AM88">
        <v>0.86860281758081714</v>
      </c>
      <c r="AN88">
        <v>17500</v>
      </c>
    </row>
    <row r="89" spans="1:40" x14ac:dyDescent="0.25">
      <c r="A89">
        <v>3</v>
      </c>
      <c r="B89" s="1" t="s">
        <v>130</v>
      </c>
      <c r="C89" s="1" t="s">
        <v>131</v>
      </c>
      <c r="D89" s="1" t="s">
        <v>30</v>
      </c>
      <c r="E89">
        <v>1674.7770104408264</v>
      </c>
      <c r="F89">
        <v>70000</v>
      </c>
      <c r="G89">
        <v>52500</v>
      </c>
      <c r="H89">
        <v>17500</v>
      </c>
      <c r="I89">
        <v>0.86599999999999999</v>
      </c>
      <c r="J89">
        <v>0</v>
      </c>
      <c r="K89">
        <v>0</v>
      </c>
      <c r="L89">
        <v>0.85938727415553806</v>
      </c>
      <c r="M89">
        <v>0</v>
      </c>
      <c r="N89">
        <v>0</v>
      </c>
      <c r="O89">
        <v>0.87519999999999998</v>
      </c>
      <c r="P89">
        <v>0</v>
      </c>
      <c r="Q89">
        <v>0</v>
      </c>
      <c r="R89">
        <v>0.86722156163297648</v>
      </c>
      <c r="S89" s="1" t="s">
        <v>134</v>
      </c>
      <c r="T89" s="1">
        <v>7497</v>
      </c>
      <c r="U89" s="1">
        <v>1253</v>
      </c>
      <c r="V89" s="1">
        <v>1092</v>
      </c>
      <c r="W89" s="1">
        <v>7658</v>
      </c>
      <c r="X89">
        <v>0.85938727415553806</v>
      </c>
      <c r="Y89">
        <v>0.87519999999999998</v>
      </c>
      <c r="Z89">
        <v>0.86722156163297648</v>
      </c>
      <c r="AA89">
        <v>8750</v>
      </c>
      <c r="AB89">
        <v>0.87286063569682149</v>
      </c>
      <c r="AC89">
        <v>0.85680000000000001</v>
      </c>
      <c r="AD89">
        <v>0.86475575292692775</v>
      </c>
      <c r="AE89">
        <v>8750</v>
      </c>
      <c r="AF89">
        <v>0.86599999999999999</v>
      </c>
      <c r="AG89">
        <v>0.86612395492617977</v>
      </c>
      <c r="AH89">
        <v>0.86599999999999999</v>
      </c>
      <c r="AI89">
        <v>0.86598865727995211</v>
      </c>
      <c r="AJ89">
        <v>17500</v>
      </c>
      <c r="AK89">
        <v>0.86612395492617977</v>
      </c>
      <c r="AL89">
        <v>0.86599999999999999</v>
      </c>
      <c r="AM89">
        <v>0.86598865727995211</v>
      </c>
      <c r="AN89">
        <v>17500</v>
      </c>
    </row>
    <row r="90" spans="1:40" x14ac:dyDescent="0.25">
      <c r="A90">
        <v>4</v>
      </c>
      <c r="B90" s="1" t="s">
        <v>130</v>
      </c>
      <c r="C90" s="1" t="s">
        <v>131</v>
      </c>
      <c r="D90" s="1" t="s">
        <v>30</v>
      </c>
      <c r="E90">
        <v>1674.9208157062531</v>
      </c>
      <c r="F90">
        <v>70000</v>
      </c>
      <c r="G90">
        <v>52500</v>
      </c>
      <c r="H90">
        <v>17500</v>
      </c>
      <c r="I90">
        <v>0.86354285714285717</v>
      </c>
      <c r="J90">
        <v>0</v>
      </c>
      <c r="K90">
        <v>0</v>
      </c>
      <c r="L90">
        <v>0.85797884312401529</v>
      </c>
      <c r="M90">
        <v>0</v>
      </c>
      <c r="N90">
        <v>0</v>
      </c>
      <c r="O90">
        <v>0.87131428571428571</v>
      </c>
      <c r="P90">
        <v>0</v>
      </c>
      <c r="Q90">
        <v>0</v>
      </c>
      <c r="R90">
        <v>0.86459514629167611</v>
      </c>
      <c r="S90" s="1" t="s">
        <v>135</v>
      </c>
      <c r="T90" s="1">
        <v>7488</v>
      </c>
      <c r="U90" s="1">
        <v>1262</v>
      </c>
      <c r="V90" s="1">
        <v>1126</v>
      </c>
      <c r="W90" s="1">
        <v>7624</v>
      </c>
      <c r="X90">
        <v>0.85797884312401529</v>
      </c>
      <c r="Y90">
        <v>0.87131428571428571</v>
      </c>
      <c r="Z90">
        <v>0.86459514629167611</v>
      </c>
      <c r="AA90">
        <v>8750</v>
      </c>
      <c r="AB90">
        <v>0.86928256326909681</v>
      </c>
      <c r="AC90">
        <v>0.85577142857142852</v>
      </c>
      <c r="AD90">
        <v>0.86247408431237038</v>
      </c>
      <c r="AE90">
        <v>8750</v>
      </c>
      <c r="AF90">
        <v>0.86354285714285717</v>
      </c>
      <c r="AG90">
        <v>0.86363070319655599</v>
      </c>
      <c r="AH90">
        <v>0.86354285714285717</v>
      </c>
      <c r="AI90">
        <v>0.86353461530202325</v>
      </c>
      <c r="AJ90">
        <v>17500</v>
      </c>
      <c r="AK90">
        <v>0.8636307031965561</v>
      </c>
      <c r="AL90">
        <v>0.86354285714285717</v>
      </c>
      <c r="AM90">
        <v>0.86353461530202325</v>
      </c>
      <c r="AN90">
        <v>17500</v>
      </c>
    </row>
    <row r="91" spans="1:40" s="3" customFormat="1" x14ac:dyDescent="0.25">
      <c r="A91" s="2" t="s">
        <v>232</v>
      </c>
      <c r="B91" s="2" t="str">
        <f>B90</f>
        <v>RE02</v>
      </c>
      <c r="C91" s="2" t="str">
        <f>C90</f>
        <v>scare</v>
      </c>
      <c r="D91" s="2" t="str">
        <f>D90</f>
        <v>Binary</v>
      </c>
      <c r="E91" s="2">
        <f>SUM(E87:E90)</f>
        <v>6701.6575672626495</v>
      </c>
      <c r="F91" s="2">
        <f>F90</f>
        <v>70000</v>
      </c>
      <c r="G91" s="2">
        <f>G90</f>
        <v>52500</v>
      </c>
      <c r="H91" s="2">
        <f>H90</f>
        <v>17500</v>
      </c>
      <c r="I91" s="2">
        <f>SUM(I87:I90)/4</f>
        <v>0.86587142857142863</v>
      </c>
      <c r="J91" s="2">
        <f t="shared" ref="J91:L91" si="153">SUM(J87:J90)/4</f>
        <v>0</v>
      </c>
      <c r="K91" s="2">
        <f t="shared" si="153"/>
        <v>0</v>
      </c>
      <c r="L91" s="2">
        <f t="shared" si="153"/>
        <v>0.85741668424932027</v>
      </c>
      <c r="M91" s="2">
        <f>SUM(M87:M90)/4</f>
        <v>0</v>
      </c>
      <c r="N91" s="2">
        <f t="shared" ref="N91:O91" si="154">SUM(N87:N90)/4</f>
        <v>0</v>
      </c>
      <c r="O91" s="2">
        <f t="shared" si="154"/>
        <v>0.87771428571428567</v>
      </c>
      <c r="P91" s="2">
        <f>SUM(P87:P90)/4</f>
        <v>0</v>
      </c>
      <c r="Q91" s="2">
        <f t="shared" ref="Q91:R91" si="155">SUM(Q87:Q90)/4</f>
        <v>0</v>
      </c>
      <c r="R91" s="2">
        <f t="shared" si="155"/>
        <v>0.86743664423086309</v>
      </c>
      <c r="S91" s="2"/>
      <c r="T91" s="2">
        <f>ROUND(SUM(T87:T90)/4,0)</f>
        <v>7473</v>
      </c>
      <c r="U91" s="2">
        <f t="shared" ref="U91:W91" si="156">ROUND(SUM(U87:U90)/4,0)</f>
        <v>1277</v>
      </c>
      <c r="V91" s="2">
        <f t="shared" si="156"/>
        <v>1070</v>
      </c>
      <c r="W91" s="2">
        <f t="shared" si="156"/>
        <v>7680</v>
      </c>
      <c r="X91" s="2">
        <f t="shared" ref="X91" si="157">SUM(X87:X90)/4</f>
        <v>0.85741668424932027</v>
      </c>
      <c r="Y91" s="2">
        <f t="shared" ref="Y91:Z91" si="158">SUM(Y87:Y90)/4</f>
        <v>0.87771428571428567</v>
      </c>
      <c r="Z91" s="2">
        <f t="shared" si="158"/>
        <v>0.86743664423086309</v>
      </c>
      <c r="AA91" s="2">
        <f>AA90</f>
        <v>8750</v>
      </c>
      <c r="AB91" s="2">
        <f t="shared" ref="AB91:AD91" si="159">SUM(AB87:AB90)/4</f>
        <v>0.87477341066367831</v>
      </c>
      <c r="AC91" s="2">
        <f t="shared" si="159"/>
        <v>0.85402857142857147</v>
      </c>
      <c r="AD91" s="2">
        <f t="shared" si="159"/>
        <v>0.86426542629996095</v>
      </c>
      <c r="AE91" s="2">
        <f>AE90</f>
        <v>8750</v>
      </c>
      <c r="AF91" s="2">
        <f t="shared" ref="AF91:AI91" si="160">SUM(AF87:AF90)/4</f>
        <v>0.86587142857142863</v>
      </c>
      <c r="AG91" s="2">
        <f t="shared" si="160"/>
        <v>0.86609504745649923</v>
      </c>
      <c r="AH91" s="2">
        <f t="shared" si="160"/>
        <v>0.86587142857142863</v>
      </c>
      <c r="AI91" s="2">
        <f t="shared" si="160"/>
        <v>0.86585103526541196</v>
      </c>
      <c r="AJ91" s="2">
        <f>AJ90</f>
        <v>17500</v>
      </c>
      <c r="AK91" s="2">
        <f t="shared" ref="AK91:AM91" si="161">SUM(AK87:AK90)/4</f>
        <v>0.86609504745649935</v>
      </c>
      <c r="AL91" s="2">
        <f t="shared" si="161"/>
        <v>0.86587142857142863</v>
      </c>
      <c r="AM91" s="2">
        <f t="shared" si="161"/>
        <v>0.86585103526541196</v>
      </c>
      <c r="AN91" s="2">
        <f>AN90</f>
        <v>17500</v>
      </c>
    </row>
    <row r="92" spans="1:40" x14ac:dyDescent="0.25">
      <c r="A92">
        <v>1</v>
      </c>
      <c r="B92" s="1" t="s">
        <v>136</v>
      </c>
      <c r="C92" s="1" t="s">
        <v>137</v>
      </c>
      <c r="D92" s="1" t="s">
        <v>30</v>
      </c>
      <c r="E92">
        <v>1336.06369972229</v>
      </c>
      <c r="F92">
        <v>55049</v>
      </c>
      <c r="G92">
        <v>41286</v>
      </c>
      <c r="H92">
        <v>13763</v>
      </c>
      <c r="I92">
        <v>0.88549008210419244</v>
      </c>
      <c r="J92">
        <v>0</v>
      </c>
      <c r="K92">
        <v>0</v>
      </c>
      <c r="L92">
        <v>0.91598401598401602</v>
      </c>
      <c r="M92">
        <v>0</v>
      </c>
      <c r="N92">
        <v>0</v>
      </c>
      <c r="O92">
        <v>0.92578756058158318</v>
      </c>
      <c r="P92">
        <v>0</v>
      </c>
      <c r="Q92">
        <v>0</v>
      </c>
      <c r="R92">
        <v>0.92085969669579182</v>
      </c>
      <c r="S92" s="1" t="s">
        <v>138</v>
      </c>
      <c r="T92" s="1">
        <v>3018</v>
      </c>
      <c r="U92" s="1">
        <v>841</v>
      </c>
      <c r="V92" s="1">
        <v>735</v>
      </c>
      <c r="W92" s="1">
        <v>9169</v>
      </c>
      <c r="X92">
        <v>0.91598401598401602</v>
      </c>
      <c r="Y92">
        <v>0.92578756058158318</v>
      </c>
      <c r="Z92">
        <v>0.92085969669579182</v>
      </c>
      <c r="AA92">
        <v>9904</v>
      </c>
      <c r="AB92">
        <v>0.80415667466027174</v>
      </c>
      <c r="AC92">
        <v>0.78206789323658976</v>
      </c>
      <c r="AD92">
        <v>0.79295848660010504</v>
      </c>
      <c r="AE92">
        <v>3859</v>
      </c>
      <c r="AF92">
        <v>0.88549008210419244</v>
      </c>
      <c r="AG92">
        <v>0.86007034532214388</v>
      </c>
      <c r="AH92">
        <v>0.85392772690908647</v>
      </c>
      <c r="AI92">
        <v>0.85690909164794848</v>
      </c>
      <c r="AJ92">
        <v>13763</v>
      </c>
      <c r="AK92">
        <v>0.88462880925813303</v>
      </c>
      <c r="AL92">
        <v>0.88549008210419244</v>
      </c>
      <c r="AM92">
        <v>0.8849975467459803</v>
      </c>
      <c r="AN92">
        <v>13763</v>
      </c>
    </row>
    <row r="93" spans="1:40" x14ac:dyDescent="0.25">
      <c r="A93">
        <v>2</v>
      </c>
      <c r="B93" s="1" t="s">
        <v>136</v>
      </c>
      <c r="C93" s="1" t="s">
        <v>137</v>
      </c>
      <c r="D93" s="1" t="s">
        <v>30</v>
      </c>
      <c r="E93">
        <v>1337.9160425662994</v>
      </c>
      <c r="F93">
        <v>55049</v>
      </c>
      <c r="G93">
        <v>41287</v>
      </c>
      <c r="H93">
        <v>13762</v>
      </c>
      <c r="I93">
        <v>0.88671704694085163</v>
      </c>
      <c r="J93">
        <v>0</v>
      </c>
      <c r="K93">
        <v>0</v>
      </c>
      <c r="L93">
        <v>0.91729172917291724</v>
      </c>
      <c r="M93">
        <v>0</v>
      </c>
      <c r="N93">
        <v>0</v>
      </c>
      <c r="O93">
        <v>0.92609046849757681</v>
      </c>
      <c r="P93">
        <v>0</v>
      </c>
      <c r="Q93">
        <v>0</v>
      </c>
      <c r="R93">
        <v>0.92167009998492677</v>
      </c>
      <c r="S93" s="1" t="s">
        <v>139</v>
      </c>
      <c r="T93" s="1">
        <v>3031</v>
      </c>
      <c r="U93" s="1">
        <v>827</v>
      </c>
      <c r="V93" s="1">
        <v>732</v>
      </c>
      <c r="W93" s="1">
        <v>9172</v>
      </c>
      <c r="X93">
        <v>0.91729172917291724</v>
      </c>
      <c r="Y93">
        <v>0.92609046849757681</v>
      </c>
      <c r="Z93">
        <v>0.92167009998492677</v>
      </c>
      <c r="AA93">
        <v>9904</v>
      </c>
      <c r="AB93">
        <v>0.80547435556736646</v>
      </c>
      <c r="AC93">
        <v>0.78564022809745981</v>
      </c>
      <c r="AD93">
        <v>0.79543367012203126</v>
      </c>
      <c r="AE93">
        <v>3858</v>
      </c>
      <c r="AF93">
        <v>0.88671704694085163</v>
      </c>
      <c r="AG93">
        <v>0.86138304237014185</v>
      </c>
      <c r="AH93">
        <v>0.85586534829751826</v>
      </c>
      <c r="AI93">
        <v>0.85855188505347901</v>
      </c>
      <c r="AJ93">
        <v>13762</v>
      </c>
      <c r="AK93">
        <v>0.88594516418452784</v>
      </c>
      <c r="AL93">
        <v>0.88671704694085163</v>
      </c>
      <c r="AM93">
        <v>0.88628133771119832</v>
      </c>
      <c r="AN93">
        <v>13762</v>
      </c>
    </row>
    <row r="94" spans="1:40" x14ac:dyDescent="0.25">
      <c r="A94">
        <v>3</v>
      </c>
      <c r="B94" s="1" t="s">
        <v>136</v>
      </c>
      <c r="C94" s="1" t="s">
        <v>137</v>
      </c>
      <c r="D94" s="1" t="s">
        <v>30</v>
      </c>
      <c r="E94">
        <v>1341.369175195694</v>
      </c>
      <c r="F94">
        <v>55049</v>
      </c>
      <c r="G94">
        <v>41287</v>
      </c>
      <c r="H94">
        <v>13762</v>
      </c>
      <c r="I94">
        <v>0.89020491207673302</v>
      </c>
      <c r="J94">
        <v>0</v>
      </c>
      <c r="K94">
        <v>0</v>
      </c>
      <c r="L94">
        <v>0.91381520560102558</v>
      </c>
      <c r="M94">
        <v>0</v>
      </c>
      <c r="N94">
        <v>0</v>
      </c>
      <c r="O94">
        <v>0.93568255250403876</v>
      </c>
      <c r="P94">
        <v>0</v>
      </c>
      <c r="Q94">
        <v>0</v>
      </c>
      <c r="R94">
        <v>0.92461960588675485</v>
      </c>
      <c r="S94" s="1" t="s">
        <v>140</v>
      </c>
      <c r="T94" s="1">
        <v>2984</v>
      </c>
      <c r="U94" s="1">
        <v>874</v>
      </c>
      <c r="V94" s="1">
        <v>637</v>
      </c>
      <c r="W94" s="1">
        <v>9267</v>
      </c>
      <c r="X94">
        <v>0.91381520560102558</v>
      </c>
      <c r="Y94">
        <v>0.93568255250403876</v>
      </c>
      <c r="Z94">
        <v>0.92461960588675485</v>
      </c>
      <c r="AA94">
        <v>9904</v>
      </c>
      <c r="AB94">
        <v>0.82408174537420598</v>
      </c>
      <c r="AC94">
        <v>0.77345775012960083</v>
      </c>
      <c r="AD94">
        <v>0.7979676427329857</v>
      </c>
      <c r="AE94">
        <v>3858</v>
      </c>
      <c r="AF94">
        <v>0.89020491207673302</v>
      </c>
      <c r="AG94">
        <v>0.86894847548761578</v>
      </c>
      <c r="AH94">
        <v>0.85457015131681979</v>
      </c>
      <c r="AI94">
        <v>0.86129362430987033</v>
      </c>
      <c r="AJ94">
        <v>13762</v>
      </c>
      <c r="AK94">
        <v>0.88865958217746277</v>
      </c>
      <c r="AL94">
        <v>0.89020491207673302</v>
      </c>
      <c r="AM94">
        <v>0.88911435419025431</v>
      </c>
      <c r="AN94">
        <v>13762</v>
      </c>
    </row>
    <row r="95" spans="1:40" x14ac:dyDescent="0.25">
      <c r="A95">
        <v>4</v>
      </c>
      <c r="B95" s="1" t="s">
        <v>136</v>
      </c>
      <c r="C95" s="1" t="s">
        <v>137</v>
      </c>
      <c r="D95" s="1" t="s">
        <v>30</v>
      </c>
      <c r="E95">
        <v>1337.011307477951</v>
      </c>
      <c r="F95">
        <v>55049</v>
      </c>
      <c r="G95">
        <v>41287</v>
      </c>
      <c r="H95">
        <v>13762</v>
      </c>
      <c r="I95">
        <v>0.8853364336578986</v>
      </c>
      <c r="J95">
        <v>0</v>
      </c>
      <c r="K95">
        <v>0</v>
      </c>
      <c r="L95">
        <v>0.9135618479880776</v>
      </c>
      <c r="M95">
        <v>0</v>
      </c>
      <c r="N95">
        <v>0</v>
      </c>
      <c r="O95">
        <v>0.92850651317782495</v>
      </c>
      <c r="P95">
        <v>0</v>
      </c>
      <c r="Q95">
        <v>0</v>
      </c>
      <c r="R95">
        <v>0.9209735576923076</v>
      </c>
      <c r="S95" s="1" t="s">
        <v>141</v>
      </c>
      <c r="T95" s="1">
        <v>2989</v>
      </c>
      <c r="U95" s="1">
        <v>870</v>
      </c>
      <c r="V95" s="1">
        <v>708</v>
      </c>
      <c r="W95" s="1">
        <v>9195</v>
      </c>
      <c r="X95">
        <v>0.9135618479880776</v>
      </c>
      <c r="Y95">
        <v>0.92850651317782495</v>
      </c>
      <c r="Z95">
        <v>0.9209735576923076</v>
      </c>
      <c r="AA95">
        <v>9903</v>
      </c>
      <c r="AB95">
        <v>0.80849337300513935</v>
      </c>
      <c r="AC95">
        <v>0.77455299300336877</v>
      </c>
      <c r="AD95">
        <v>0.79115934356802542</v>
      </c>
      <c r="AE95">
        <v>3859</v>
      </c>
      <c r="AF95">
        <v>0.8853364336578986</v>
      </c>
      <c r="AG95">
        <v>0.86102761049660836</v>
      </c>
      <c r="AH95">
        <v>0.85152975309059686</v>
      </c>
      <c r="AI95">
        <v>0.85606645063016651</v>
      </c>
      <c r="AJ95">
        <v>13762</v>
      </c>
      <c r="AK95">
        <v>0.88409961539403892</v>
      </c>
      <c r="AL95">
        <v>0.8853364336578986</v>
      </c>
      <c r="AM95">
        <v>0.88457237673709732</v>
      </c>
      <c r="AN95">
        <v>13762</v>
      </c>
    </row>
    <row r="96" spans="1:40" s="3" customFormat="1" x14ac:dyDescent="0.25">
      <c r="A96" s="2" t="s">
        <v>232</v>
      </c>
      <c r="B96" s="2" t="str">
        <f>B95</f>
        <v>RE04</v>
      </c>
      <c r="C96" s="2" t="str">
        <f>C95</f>
        <v>filmstarts</v>
      </c>
      <c r="D96" s="2" t="str">
        <f>D95</f>
        <v>Binary</v>
      </c>
      <c r="E96" s="2">
        <f>SUM(E92:E95)</f>
        <v>5352.3602249622345</v>
      </c>
      <c r="F96" s="2">
        <f>F95</f>
        <v>55049</v>
      </c>
      <c r="G96" s="2">
        <f>G95</f>
        <v>41287</v>
      </c>
      <c r="H96" s="2">
        <f>H95</f>
        <v>13762</v>
      </c>
      <c r="I96" s="2">
        <f>SUM(I92:I95)/4</f>
        <v>0.88693711869491887</v>
      </c>
      <c r="J96" s="2">
        <f t="shared" ref="J96:L96" si="162">SUM(J92:J95)/4</f>
        <v>0</v>
      </c>
      <c r="K96" s="2">
        <f t="shared" si="162"/>
        <v>0</v>
      </c>
      <c r="L96" s="2">
        <f t="shared" si="162"/>
        <v>0.91516319968650905</v>
      </c>
      <c r="M96" s="2">
        <f>SUM(M92:M95)/4</f>
        <v>0</v>
      </c>
      <c r="N96" s="2">
        <f t="shared" ref="N96:O96" si="163">SUM(N92:N95)/4</f>
        <v>0</v>
      </c>
      <c r="O96" s="2">
        <f t="shared" si="163"/>
        <v>0.92901677369025593</v>
      </c>
      <c r="P96" s="2">
        <f>SUM(P92:P95)/4</f>
        <v>0</v>
      </c>
      <c r="Q96" s="2">
        <f t="shared" ref="Q96:R96" si="164">SUM(Q92:Q95)/4</f>
        <v>0</v>
      </c>
      <c r="R96" s="2">
        <f t="shared" si="164"/>
        <v>0.92203074006494523</v>
      </c>
      <c r="S96" s="2"/>
      <c r="T96" s="2">
        <f>ROUND(SUM(T92:T95)/4,0)</f>
        <v>3006</v>
      </c>
      <c r="U96" s="2">
        <f t="shared" ref="U96:W96" si="165">ROUND(SUM(U92:U95)/4,0)</f>
        <v>853</v>
      </c>
      <c r="V96" s="2">
        <f t="shared" si="165"/>
        <v>703</v>
      </c>
      <c r="W96" s="2">
        <f t="shared" si="165"/>
        <v>9201</v>
      </c>
      <c r="X96" s="2">
        <f t="shared" ref="X96" si="166">SUM(X92:X95)/4</f>
        <v>0.91516319968650905</v>
      </c>
      <c r="Y96" s="2">
        <f t="shared" ref="Y96:Z96" si="167">SUM(Y92:Y95)/4</f>
        <v>0.92901677369025593</v>
      </c>
      <c r="Z96" s="2">
        <f t="shared" si="167"/>
        <v>0.92203074006494523</v>
      </c>
      <c r="AA96" s="2">
        <f>AA95</f>
        <v>9903</v>
      </c>
      <c r="AB96" s="2">
        <f t="shared" ref="AB96:AD96" si="168">SUM(AB92:AB95)/4</f>
        <v>0.81055153715174577</v>
      </c>
      <c r="AC96" s="2">
        <f t="shared" si="168"/>
        <v>0.77892971611675477</v>
      </c>
      <c r="AD96" s="2">
        <f t="shared" si="168"/>
        <v>0.79437978575578694</v>
      </c>
      <c r="AE96" s="2">
        <f>AE95</f>
        <v>3859</v>
      </c>
      <c r="AF96" s="2">
        <f t="shared" ref="AF96:AI96" si="169">SUM(AF92:AF95)/4</f>
        <v>0.88693711869491887</v>
      </c>
      <c r="AG96" s="2">
        <f t="shared" si="169"/>
        <v>0.86285736841912752</v>
      </c>
      <c r="AH96" s="2">
        <f t="shared" si="169"/>
        <v>0.85397324490350535</v>
      </c>
      <c r="AI96" s="2">
        <f t="shared" si="169"/>
        <v>0.85820526291036603</v>
      </c>
      <c r="AJ96" s="2">
        <f>AJ95</f>
        <v>13762</v>
      </c>
      <c r="AK96" s="2">
        <f t="shared" ref="AK96:AM96" si="170">SUM(AK92:AK95)/4</f>
        <v>0.88583329275354061</v>
      </c>
      <c r="AL96" s="2">
        <f t="shared" si="170"/>
        <v>0.88693711869491887</v>
      </c>
      <c r="AM96" s="2">
        <f t="shared" si="170"/>
        <v>0.88624140384613259</v>
      </c>
      <c r="AN96" s="2">
        <f>AN95</f>
        <v>13762</v>
      </c>
    </row>
    <row r="97" spans="1:40" x14ac:dyDescent="0.25">
      <c r="A97">
        <v>1</v>
      </c>
      <c r="B97" s="1" t="s">
        <v>142</v>
      </c>
      <c r="C97" s="1" t="s">
        <v>143</v>
      </c>
      <c r="D97" s="1" t="s">
        <v>30</v>
      </c>
      <c r="E97">
        <v>1703.5515449047089</v>
      </c>
      <c r="F97">
        <v>70000</v>
      </c>
      <c r="G97">
        <v>52500</v>
      </c>
      <c r="H97">
        <v>17500</v>
      </c>
      <c r="I97">
        <v>0.86839999999999995</v>
      </c>
      <c r="J97">
        <v>0</v>
      </c>
      <c r="K97">
        <v>0</v>
      </c>
      <c r="L97">
        <v>0.86444318824194455</v>
      </c>
      <c r="M97">
        <v>0</v>
      </c>
      <c r="N97">
        <v>0</v>
      </c>
      <c r="O97">
        <v>0.8738285714285714</v>
      </c>
      <c r="P97">
        <v>0</v>
      </c>
      <c r="Q97">
        <v>0</v>
      </c>
      <c r="R97">
        <v>0.86911054276783184</v>
      </c>
      <c r="S97" s="1" t="s">
        <v>144</v>
      </c>
      <c r="T97" s="1">
        <v>7551</v>
      </c>
      <c r="U97" s="1">
        <v>1199</v>
      </c>
      <c r="V97" s="1">
        <v>1104</v>
      </c>
      <c r="W97" s="1">
        <v>7646</v>
      </c>
      <c r="X97">
        <v>0.86444318824194455</v>
      </c>
      <c r="Y97">
        <v>0.8738285714285714</v>
      </c>
      <c r="Z97">
        <v>0.86911054276783184</v>
      </c>
      <c r="AA97">
        <v>8750</v>
      </c>
      <c r="AB97">
        <v>0.87244367417677648</v>
      </c>
      <c r="AC97">
        <v>0.86297142857142861</v>
      </c>
      <c r="AD97">
        <v>0.86768170066072969</v>
      </c>
      <c r="AE97">
        <v>8750</v>
      </c>
      <c r="AF97">
        <v>0.86839999999999995</v>
      </c>
      <c r="AG97">
        <v>0.86844343120936052</v>
      </c>
      <c r="AH97">
        <v>0.86840000000000006</v>
      </c>
      <c r="AI97">
        <v>0.86839612171428082</v>
      </c>
      <c r="AJ97">
        <v>17500</v>
      </c>
      <c r="AK97">
        <v>0.86844343120936063</v>
      </c>
      <c r="AL97">
        <v>0.86839999999999995</v>
      </c>
      <c r="AM97">
        <v>0.86839612171428082</v>
      </c>
      <c r="AN97">
        <v>17500</v>
      </c>
    </row>
    <row r="98" spans="1:40" x14ac:dyDescent="0.25">
      <c r="A98">
        <v>2</v>
      </c>
      <c r="B98" s="1" t="s">
        <v>142</v>
      </c>
      <c r="C98" s="1" t="s">
        <v>143</v>
      </c>
      <c r="D98" s="1" t="s">
        <v>30</v>
      </c>
      <c r="E98">
        <v>1702.7965013980863</v>
      </c>
      <c r="F98">
        <v>70000</v>
      </c>
      <c r="G98">
        <v>52500</v>
      </c>
      <c r="H98">
        <v>17500</v>
      </c>
      <c r="I98">
        <v>0.86645714285714281</v>
      </c>
      <c r="J98">
        <v>0</v>
      </c>
      <c r="K98">
        <v>0</v>
      </c>
      <c r="L98">
        <v>0.86162174354347576</v>
      </c>
      <c r="M98">
        <v>0</v>
      </c>
      <c r="N98">
        <v>0</v>
      </c>
      <c r="O98">
        <v>0.87314285714285711</v>
      </c>
      <c r="P98">
        <v>0</v>
      </c>
      <c r="Q98">
        <v>0</v>
      </c>
      <c r="R98">
        <v>0.86734404268604193</v>
      </c>
      <c r="S98" s="1" t="s">
        <v>145</v>
      </c>
      <c r="T98" s="1">
        <v>7523</v>
      </c>
      <c r="U98" s="1">
        <v>1227</v>
      </c>
      <c r="V98" s="1">
        <v>1110</v>
      </c>
      <c r="W98" s="1">
        <v>7640</v>
      </c>
      <c r="X98">
        <v>0.86162174354347576</v>
      </c>
      <c r="Y98">
        <v>0.87314285714285711</v>
      </c>
      <c r="Z98">
        <v>0.86734404268604193</v>
      </c>
      <c r="AA98">
        <v>8750</v>
      </c>
      <c r="AB98">
        <v>0.87142360708907685</v>
      </c>
      <c r="AC98">
        <v>0.85977142857142852</v>
      </c>
      <c r="AD98">
        <v>0.86555830409020318</v>
      </c>
      <c r="AE98">
        <v>8750</v>
      </c>
      <c r="AF98">
        <v>0.86645714285714281</v>
      </c>
      <c r="AG98">
        <v>0.86652267531627625</v>
      </c>
      <c r="AH98">
        <v>0.86645714285714281</v>
      </c>
      <c r="AI98">
        <v>0.86645117338812261</v>
      </c>
      <c r="AJ98">
        <v>17500</v>
      </c>
      <c r="AK98">
        <v>0.86652267531627625</v>
      </c>
      <c r="AL98">
        <v>0.86645714285714281</v>
      </c>
      <c r="AM98">
        <v>0.8664511733881225</v>
      </c>
      <c r="AN98">
        <v>17500</v>
      </c>
    </row>
    <row r="99" spans="1:40" x14ac:dyDescent="0.25">
      <c r="A99">
        <v>3</v>
      </c>
      <c r="B99" s="1" t="s">
        <v>142</v>
      </c>
      <c r="C99" s="1" t="s">
        <v>143</v>
      </c>
      <c r="D99" s="1" t="s">
        <v>30</v>
      </c>
      <c r="E99">
        <v>1702.7970111370089</v>
      </c>
      <c r="F99">
        <v>70000</v>
      </c>
      <c r="G99">
        <v>52500</v>
      </c>
      <c r="H99">
        <v>17500</v>
      </c>
      <c r="I99">
        <v>0.86222857142857146</v>
      </c>
      <c r="J99">
        <v>0</v>
      </c>
      <c r="K99">
        <v>0</v>
      </c>
      <c r="L99">
        <v>0.86226997371128133</v>
      </c>
      <c r="M99">
        <v>0</v>
      </c>
      <c r="N99">
        <v>0</v>
      </c>
      <c r="O99">
        <v>0.86217142857142859</v>
      </c>
      <c r="P99">
        <v>0</v>
      </c>
      <c r="Q99">
        <v>0</v>
      </c>
      <c r="R99">
        <v>0.86222069832561865</v>
      </c>
      <c r="S99" s="1" t="s">
        <v>146</v>
      </c>
      <c r="T99" s="1">
        <v>7545</v>
      </c>
      <c r="U99" s="1">
        <v>1205</v>
      </c>
      <c r="V99" s="1">
        <v>1206</v>
      </c>
      <c r="W99" s="1">
        <v>7544</v>
      </c>
      <c r="X99">
        <v>0.86226997371128133</v>
      </c>
      <c r="Y99">
        <v>0.86217142857142859</v>
      </c>
      <c r="Z99">
        <v>0.86222069832561865</v>
      </c>
      <c r="AA99">
        <v>8750</v>
      </c>
      <c r="AB99">
        <v>0.86218717860815908</v>
      </c>
      <c r="AC99">
        <v>0.86228571428571432</v>
      </c>
      <c r="AD99">
        <v>0.86223644363179253</v>
      </c>
      <c r="AE99">
        <v>8750</v>
      </c>
      <c r="AF99">
        <v>0.86222857142857146</v>
      </c>
      <c r="AG99">
        <v>0.86222857615972015</v>
      </c>
      <c r="AH99">
        <v>0.86222857142857146</v>
      </c>
      <c r="AI99">
        <v>0.86222857097870564</v>
      </c>
      <c r="AJ99">
        <v>17500</v>
      </c>
      <c r="AK99">
        <v>0.86222857615972026</v>
      </c>
      <c r="AL99">
        <v>0.86222857142857146</v>
      </c>
      <c r="AM99">
        <v>0.86222857097870564</v>
      </c>
      <c r="AN99">
        <v>17500</v>
      </c>
    </row>
    <row r="100" spans="1:40" x14ac:dyDescent="0.25">
      <c r="A100">
        <v>4</v>
      </c>
      <c r="B100" s="1" t="s">
        <v>142</v>
      </c>
      <c r="C100" s="1" t="s">
        <v>143</v>
      </c>
      <c r="D100" s="1" t="s">
        <v>30</v>
      </c>
      <c r="E100">
        <v>1700.3820614814758</v>
      </c>
      <c r="F100">
        <v>70000</v>
      </c>
      <c r="G100">
        <v>52500</v>
      </c>
      <c r="H100">
        <v>17500</v>
      </c>
      <c r="I100">
        <v>0.86931428571428571</v>
      </c>
      <c r="J100">
        <v>0</v>
      </c>
      <c r="K100">
        <v>0</v>
      </c>
      <c r="L100">
        <v>0.87088258923447726</v>
      </c>
      <c r="M100">
        <v>0</v>
      </c>
      <c r="N100">
        <v>0</v>
      </c>
      <c r="O100">
        <v>0.86719999999999997</v>
      </c>
      <c r="P100">
        <v>0</v>
      </c>
      <c r="Q100">
        <v>0</v>
      </c>
      <c r="R100">
        <v>0.86903739334593144</v>
      </c>
      <c r="S100" s="1" t="s">
        <v>147</v>
      </c>
      <c r="T100" s="1">
        <v>7625</v>
      </c>
      <c r="U100" s="1">
        <v>1125</v>
      </c>
      <c r="V100" s="1">
        <v>1162</v>
      </c>
      <c r="W100" s="1">
        <v>7588</v>
      </c>
      <c r="X100">
        <v>0.87088258923447726</v>
      </c>
      <c r="Y100">
        <v>0.86719999999999997</v>
      </c>
      <c r="Z100">
        <v>0.86903739334593144</v>
      </c>
      <c r="AA100">
        <v>8750</v>
      </c>
      <c r="AB100">
        <v>0.86775918971207466</v>
      </c>
      <c r="AC100">
        <v>0.87142857142857144</v>
      </c>
      <c r="AD100">
        <v>0.8695900096937903</v>
      </c>
      <c r="AE100">
        <v>8750</v>
      </c>
      <c r="AF100">
        <v>0.86931428571428571</v>
      </c>
      <c r="AG100">
        <v>0.86932088947327602</v>
      </c>
      <c r="AH100">
        <v>0.86931428571428571</v>
      </c>
      <c r="AI100">
        <v>0.86931370151986087</v>
      </c>
      <c r="AJ100">
        <v>17500</v>
      </c>
      <c r="AK100">
        <v>0.8693208894732759</v>
      </c>
      <c r="AL100">
        <v>0.86931428571428571</v>
      </c>
      <c r="AM100">
        <v>0.86931370151986087</v>
      </c>
      <c r="AN100">
        <v>17500</v>
      </c>
    </row>
    <row r="101" spans="1:40" s="3" customFormat="1" x14ac:dyDescent="0.25">
      <c r="A101" s="2" t="s">
        <v>232</v>
      </c>
      <c r="B101" s="2" t="str">
        <f>B100</f>
        <v>RE05</v>
      </c>
      <c r="C101" s="2" t="str">
        <f>C100</f>
        <v>amazonreviews</v>
      </c>
      <c r="D101" s="2" t="str">
        <f>D100</f>
        <v>Binary</v>
      </c>
      <c r="E101" s="2">
        <f>SUM(E97:E100)</f>
        <v>6809.5271189212799</v>
      </c>
      <c r="F101" s="2">
        <f>F100</f>
        <v>70000</v>
      </c>
      <c r="G101" s="2">
        <f>G100</f>
        <v>52500</v>
      </c>
      <c r="H101" s="2">
        <f>H100</f>
        <v>17500</v>
      </c>
      <c r="I101" s="2">
        <f>SUM(I97:I100)/4</f>
        <v>0.86660000000000004</v>
      </c>
      <c r="J101" s="2">
        <f t="shared" ref="J101:L101" si="171">SUM(J97:J100)/4</f>
        <v>0</v>
      </c>
      <c r="K101" s="2">
        <f t="shared" si="171"/>
        <v>0</v>
      </c>
      <c r="L101" s="2">
        <f t="shared" si="171"/>
        <v>0.86480437368279472</v>
      </c>
      <c r="M101" s="2">
        <f>SUM(M97:M100)/4</f>
        <v>0</v>
      </c>
      <c r="N101" s="2">
        <f t="shared" ref="N101:O101" si="172">SUM(N97:N100)/4</f>
        <v>0</v>
      </c>
      <c r="O101" s="2">
        <f t="shared" si="172"/>
        <v>0.86908571428571424</v>
      </c>
      <c r="P101" s="2">
        <f>SUM(P97:P100)/4</f>
        <v>0</v>
      </c>
      <c r="Q101" s="2">
        <f t="shared" ref="Q101:R101" si="173">SUM(Q97:Q100)/4</f>
        <v>0</v>
      </c>
      <c r="R101" s="2">
        <f t="shared" si="173"/>
        <v>0.86692816928135596</v>
      </c>
      <c r="S101" s="2"/>
      <c r="T101" s="2">
        <f>ROUND(SUM(T97:T100)/4,0)</f>
        <v>7561</v>
      </c>
      <c r="U101" s="2">
        <f t="shared" ref="U101:W101" si="174">ROUND(SUM(U97:U100)/4,0)</f>
        <v>1189</v>
      </c>
      <c r="V101" s="2">
        <f t="shared" si="174"/>
        <v>1146</v>
      </c>
      <c r="W101" s="2">
        <f t="shared" si="174"/>
        <v>7605</v>
      </c>
      <c r="X101" s="2">
        <f t="shared" ref="X101" si="175">SUM(X97:X100)/4</f>
        <v>0.86480437368279472</v>
      </c>
      <c r="Y101" s="2">
        <f t="shared" ref="Y101:Z101" si="176">SUM(Y97:Y100)/4</f>
        <v>0.86908571428571424</v>
      </c>
      <c r="Z101" s="2">
        <f t="shared" si="176"/>
        <v>0.86692816928135596</v>
      </c>
      <c r="AA101" s="2">
        <f>AA100</f>
        <v>8750</v>
      </c>
      <c r="AB101" s="2">
        <f t="shared" ref="AB101:AD101" si="177">SUM(AB97:AB100)/4</f>
        <v>0.86845341239652174</v>
      </c>
      <c r="AC101" s="2">
        <f t="shared" si="177"/>
        <v>0.86411428571428572</v>
      </c>
      <c r="AD101" s="2">
        <f t="shared" si="177"/>
        <v>0.8662666145191289</v>
      </c>
      <c r="AE101" s="2">
        <f>AE100</f>
        <v>8750</v>
      </c>
      <c r="AF101" s="2">
        <f t="shared" ref="AF101:AI101" si="178">SUM(AF97:AF100)/4</f>
        <v>0.86660000000000004</v>
      </c>
      <c r="AG101" s="2">
        <f t="shared" si="178"/>
        <v>0.86662889303965829</v>
      </c>
      <c r="AH101" s="2">
        <f t="shared" si="178"/>
        <v>0.86660000000000004</v>
      </c>
      <c r="AI101" s="2">
        <f t="shared" si="178"/>
        <v>0.86659739190024254</v>
      </c>
      <c r="AJ101" s="2">
        <f>AJ100</f>
        <v>17500</v>
      </c>
      <c r="AK101" s="2">
        <f t="shared" ref="AK101:AM101" si="179">SUM(AK97:AK100)/4</f>
        <v>0.86662889303965829</v>
      </c>
      <c r="AL101" s="2">
        <f t="shared" si="179"/>
        <v>0.86660000000000004</v>
      </c>
      <c r="AM101" s="2">
        <f t="shared" si="179"/>
        <v>0.86659739190024243</v>
      </c>
      <c r="AN101" s="2">
        <f>AN100</f>
        <v>17500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C3E2-32E4-476C-9247-19A3E3B0CF79}">
  <dimension ref="A1:L19"/>
  <sheetViews>
    <sheetView zoomScale="145" zoomScaleNormal="145" workbookViewId="0">
      <selection activeCell="D19" sqref="A2:D19"/>
    </sheetView>
  </sheetViews>
  <sheetFormatPr baseColWidth="10" defaultRowHeight="15" x14ac:dyDescent="0.25"/>
  <cols>
    <col min="5" max="5" width="15.28515625" customWidth="1"/>
    <col min="6" max="6" width="12" customWidth="1"/>
    <col min="7" max="7" width="14.28515625" customWidth="1"/>
    <col min="8" max="8" width="14" customWidth="1"/>
    <col min="9" max="9" width="13.28515625" customWidth="1"/>
    <col min="10" max="10" width="12.85546875" customWidth="1"/>
    <col min="11" max="11" width="13.42578125" customWidth="1"/>
    <col min="12" max="12" width="14.85546875" customWidth="1"/>
  </cols>
  <sheetData>
    <row r="1" spans="1:1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228</v>
      </c>
      <c r="F1" s="12" t="s">
        <v>229</v>
      </c>
      <c r="G1" s="12" t="s">
        <v>230</v>
      </c>
      <c r="H1" s="12" t="s">
        <v>231</v>
      </c>
      <c r="I1" s="12" t="s">
        <v>247</v>
      </c>
      <c r="J1" s="12" t="s">
        <v>248</v>
      </c>
      <c r="K1" s="12" t="s">
        <v>249</v>
      </c>
      <c r="L1" s="13" t="s">
        <v>239</v>
      </c>
    </row>
    <row r="2" spans="1:12" x14ac:dyDescent="0.25">
      <c r="A2" s="9" t="s">
        <v>232</v>
      </c>
      <c r="B2" s="9" t="s">
        <v>28</v>
      </c>
      <c r="C2" s="9" t="s">
        <v>29</v>
      </c>
      <c r="D2" s="9" t="s">
        <v>148</v>
      </c>
      <c r="E2" s="9">
        <v>0.20986519607843135</v>
      </c>
      <c r="F2" s="9">
        <v>0.1343873517786561</v>
      </c>
      <c r="G2" s="9">
        <v>0.15996240601503756</v>
      </c>
      <c r="H2" s="9">
        <v>22</v>
      </c>
      <c r="I2" s="9">
        <v>3</v>
      </c>
      <c r="J2" s="9">
        <v>0</v>
      </c>
      <c r="K2" s="9">
        <v>19</v>
      </c>
      <c r="L2">
        <f>I2/(I2+J2+K2)</f>
        <v>0.13636363636363635</v>
      </c>
    </row>
    <row r="3" spans="1:12" x14ac:dyDescent="0.25">
      <c r="A3" s="11" t="s">
        <v>232</v>
      </c>
      <c r="B3" s="11" t="s">
        <v>35</v>
      </c>
      <c r="C3" s="11" t="s">
        <v>36</v>
      </c>
      <c r="D3" s="11" t="s">
        <v>148</v>
      </c>
      <c r="E3" s="11">
        <v>0.63941013153056925</v>
      </c>
      <c r="F3" s="11">
        <v>0.72957573632538575</v>
      </c>
      <c r="G3" s="11">
        <v>0.68056784914601098</v>
      </c>
      <c r="H3" s="11">
        <v>92</v>
      </c>
      <c r="I3" s="11">
        <v>68</v>
      </c>
      <c r="J3" s="11">
        <v>16</v>
      </c>
      <c r="K3" s="11">
        <v>10</v>
      </c>
      <c r="L3">
        <f t="shared" ref="L3:L19" si="0">I3/(I3+J3+K3)</f>
        <v>0.72340425531914898</v>
      </c>
    </row>
    <row r="4" spans="1:12" x14ac:dyDescent="0.25">
      <c r="A4" s="9" t="s">
        <v>232</v>
      </c>
      <c r="B4" s="9" t="s">
        <v>46</v>
      </c>
      <c r="C4" s="9" t="s">
        <v>47</v>
      </c>
      <c r="D4" s="9" t="s">
        <v>148</v>
      </c>
      <c r="E4" s="9">
        <v>0.51790986790986782</v>
      </c>
      <c r="F4" s="9">
        <v>0.56514550264550256</v>
      </c>
      <c r="G4" s="9">
        <v>0.53235450438479937</v>
      </c>
      <c r="H4" s="9">
        <v>27</v>
      </c>
      <c r="I4" s="9">
        <v>16</v>
      </c>
      <c r="J4" s="9">
        <v>3</v>
      </c>
      <c r="K4" s="9">
        <v>9</v>
      </c>
      <c r="L4">
        <f t="shared" si="0"/>
        <v>0.5714285714285714</v>
      </c>
    </row>
    <row r="5" spans="1:12" x14ac:dyDescent="0.25">
      <c r="A5" s="11" t="s">
        <v>232</v>
      </c>
      <c r="B5" s="11" t="s">
        <v>52</v>
      </c>
      <c r="C5" s="11" t="s">
        <v>53</v>
      </c>
      <c r="D5" s="11" t="s">
        <v>148</v>
      </c>
      <c r="E5" s="11">
        <v>0.58873925702682572</v>
      </c>
      <c r="F5" s="11">
        <v>0.55800730674775822</v>
      </c>
      <c r="G5" s="11">
        <v>0.57283198654459477</v>
      </c>
      <c r="H5" s="11">
        <v>1722</v>
      </c>
      <c r="I5" s="11">
        <v>961</v>
      </c>
      <c r="J5" s="11">
        <v>39</v>
      </c>
      <c r="K5" s="11">
        <v>722</v>
      </c>
      <c r="L5">
        <f t="shared" si="0"/>
        <v>0.55807200929152145</v>
      </c>
    </row>
    <row r="6" spans="1:12" x14ac:dyDescent="0.25">
      <c r="A6" s="9" t="s">
        <v>232</v>
      </c>
      <c r="B6" s="9" t="s">
        <v>58</v>
      </c>
      <c r="C6" s="9" t="s">
        <v>59</v>
      </c>
      <c r="D6" s="9" t="s">
        <v>148</v>
      </c>
      <c r="E6" s="9">
        <v>0.66264236427973788</v>
      </c>
      <c r="F6" s="9">
        <v>0.60208659735080472</v>
      </c>
      <c r="G6" s="9">
        <v>0.63055424989617426</v>
      </c>
      <c r="H6" s="9">
        <v>119</v>
      </c>
      <c r="I6" s="9">
        <v>72</v>
      </c>
      <c r="J6" s="9">
        <v>12</v>
      </c>
      <c r="K6" s="9">
        <v>36</v>
      </c>
      <c r="L6">
        <f t="shared" si="0"/>
        <v>0.6</v>
      </c>
    </row>
    <row r="7" spans="1:12" x14ac:dyDescent="0.25">
      <c r="A7" s="11" t="s">
        <v>232</v>
      </c>
      <c r="B7" s="11" t="s">
        <v>64</v>
      </c>
      <c r="C7" s="11" t="s">
        <v>65</v>
      </c>
      <c r="D7" s="11" t="s">
        <v>148</v>
      </c>
      <c r="E7" s="11">
        <v>0.56287425892084486</v>
      </c>
      <c r="F7" s="11">
        <v>0.45786478796910984</v>
      </c>
      <c r="G7" s="11">
        <v>0.50224596894798379</v>
      </c>
      <c r="H7" s="11">
        <v>121</v>
      </c>
      <c r="I7" s="11">
        <v>56</v>
      </c>
      <c r="J7" s="11">
        <v>7</v>
      </c>
      <c r="K7" s="11">
        <v>59</v>
      </c>
      <c r="L7">
        <f t="shared" si="0"/>
        <v>0.45901639344262296</v>
      </c>
    </row>
    <row r="8" spans="1:12" x14ac:dyDescent="0.25">
      <c r="A8" s="9" t="s">
        <v>232</v>
      </c>
      <c r="B8" s="9" t="s">
        <v>70</v>
      </c>
      <c r="C8" s="9" t="s">
        <v>71</v>
      </c>
      <c r="D8" s="9" t="s">
        <v>148</v>
      </c>
      <c r="E8" s="9">
        <v>0</v>
      </c>
      <c r="F8" s="9">
        <v>0</v>
      </c>
      <c r="G8" s="9">
        <v>0</v>
      </c>
      <c r="H8" s="9">
        <v>10</v>
      </c>
      <c r="I8" s="9">
        <v>0</v>
      </c>
      <c r="J8" s="9">
        <v>0</v>
      </c>
      <c r="K8" s="9">
        <v>9</v>
      </c>
      <c r="L8">
        <f t="shared" si="0"/>
        <v>0</v>
      </c>
    </row>
    <row r="9" spans="1:12" x14ac:dyDescent="0.25">
      <c r="A9" s="11" t="s">
        <v>232</v>
      </c>
      <c r="B9" s="11" t="s">
        <v>76</v>
      </c>
      <c r="C9" s="11" t="s">
        <v>77</v>
      </c>
      <c r="D9" s="11" t="s">
        <v>148</v>
      </c>
      <c r="E9" s="11">
        <v>0.58710190740407475</v>
      </c>
      <c r="F9" s="11">
        <v>0.57017543859649122</v>
      </c>
      <c r="G9" s="11">
        <v>0.57802179988784375</v>
      </c>
      <c r="H9" s="11">
        <v>399</v>
      </c>
      <c r="I9" s="11">
        <v>228</v>
      </c>
      <c r="J9" s="11">
        <v>1</v>
      </c>
      <c r="K9" s="11">
        <v>171</v>
      </c>
      <c r="L9">
        <f t="shared" si="0"/>
        <v>0.56999999999999995</v>
      </c>
    </row>
    <row r="10" spans="1:12" x14ac:dyDescent="0.25">
      <c r="A10" s="9" t="s">
        <v>232</v>
      </c>
      <c r="B10" s="9" t="s">
        <v>82</v>
      </c>
      <c r="C10" s="9" t="s">
        <v>83</v>
      </c>
      <c r="D10" s="9" t="s">
        <v>148</v>
      </c>
      <c r="E10" s="9">
        <v>0.57271062271062267</v>
      </c>
      <c r="F10" s="9">
        <v>0.65865384615384615</v>
      </c>
      <c r="G10" s="9">
        <v>0.61080586080586086</v>
      </c>
      <c r="H10" s="9">
        <v>13</v>
      </c>
      <c r="I10" s="9">
        <v>8</v>
      </c>
      <c r="J10" s="9">
        <v>4</v>
      </c>
      <c r="K10" s="9">
        <v>0</v>
      </c>
      <c r="L10">
        <f t="shared" si="0"/>
        <v>0.66666666666666663</v>
      </c>
    </row>
    <row r="11" spans="1:12" x14ac:dyDescent="0.25">
      <c r="A11" s="11" t="s">
        <v>232</v>
      </c>
      <c r="B11" s="11" t="s">
        <v>88</v>
      </c>
      <c r="C11" s="11" t="s">
        <v>89</v>
      </c>
      <c r="D11" s="11" t="s">
        <v>148</v>
      </c>
      <c r="E11" s="11">
        <v>0.45252831074341371</v>
      </c>
      <c r="F11" s="11">
        <v>0.41400304414003042</v>
      </c>
      <c r="G11" s="11">
        <v>0.43117082028143217</v>
      </c>
      <c r="H11" s="11">
        <v>72</v>
      </c>
      <c r="I11" s="11">
        <v>30</v>
      </c>
      <c r="J11" s="11">
        <v>23</v>
      </c>
      <c r="K11" s="11">
        <v>19</v>
      </c>
      <c r="L11">
        <f t="shared" si="0"/>
        <v>0.41666666666666669</v>
      </c>
    </row>
    <row r="12" spans="1:12" x14ac:dyDescent="0.25">
      <c r="A12" s="9" t="s">
        <v>232</v>
      </c>
      <c r="B12" s="9" t="s">
        <v>94</v>
      </c>
      <c r="C12" s="9" t="s">
        <v>95</v>
      </c>
      <c r="D12" s="9" t="s">
        <v>148</v>
      </c>
      <c r="E12" s="9">
        <v>0.51529242486016069</v>
      </c>
      <c r="F12" s="9">
        <v>0.41270801331285201</v>
      </c>
      <c r="G12" s="9">
        <v>0.45784520153085317</v>
      </c>
      <c r="H12" s="9">
        <v>280</v>
      </c>
      <c r="I12" s="9">
        <v>115</v>
      </c>
      <c r="J12" s="9">
        <v>44</v>
      </c>
      <c r="K12" s="9">
        <v>121</v>
      </c>
      <c r="L12">
        <f t="shared" si="0"/>
        <v>0.4107142857142857</v>
      </c>
    </row>
    <row r="13" spans="1:12" x14ac:dyDescent="0.25">
      <c r="A13" s="11" t="s">
        <v>232</v>
      </c>
      <c r="B13" s="11" t="s">
        <v>100</v>
      </c>
      <c r="C13" s="11" t="s">
        <v>101</v>
      </c>
      <c r="D13" s="11" t="s">
        <v>148</v>
      </c>
      <c r="E13" s="11">
        <v>0.51115067169380901</v>
      </c>
      <c r="F13" s="11">
        <v>0.45757196188230664</v>
      </c>
      <c r="G13" s="11">
        <v>0.48250379498424317</v>
      </c>
      <c r="H13" s="11">
        <v>377</v>
      </c>
      <c r="I13" s="11">
        <v>173</v>
      </c>
      <c r="J13" s="11">
        <v>96</v>
      </c>
      <c r="K13" s="11">
        <v>109</v>
      </c>
      <c r="L13">
        <f t="shared" si="0"/>
        <v>0.45767195767195767</v>
      </c>
    </row>
    <row r="14" spans="1:12" x14ac:dyDescent="0.25">
      <c r="A14" s="9" t="s">
        <v>232</v>
      </c>
      <c r="B14" s="9" t="s">
        <v>106</v>
      </c>
      <c r="C14" s="9" t="s">
        <v>107</v>
      </c>
      <c r="D14" s="9" t="s">
        <v>148</v>
      </c>
      <c r="E14" s="9">
        <v>0.50473562254776871</v>
      </c>
      <c r="F14" s="9">
        <v>0.45529661016949152</v>
      </c>
      <c r="G14" s="9">
        <v>0.47652064071723232</v>
      </c>
      <c r="H14" s="9">
        <v>59</v>
      </c>
      <c r="I14" s="9">
        <v>27</v>
      </c>
      <c r="J14" s="9">
        <v>8</v>
      </c>
      <c r="K14" s="9">
        <v>25</v>
      </c>
      <c r="L14">
        <f t="shared" si="0"/>
        <v>0.45</v>
      </c>
    </row>
    <row r="15" spans="1:12" x14ac:dyDescent="0.25">
      <c r="A15" s="11" t="s">
        <v>232</v>
      </c>
      <c r="B15" s="11" t="s">
        <v>112</v>
      </c>
      <c r="C15" s="11" t="s">
        <v>113</v>
      </c>
      <c r="D15" s="11" t="s">
        <v>148</v>
      </c>
      <c r="E15" s="11">
        <v>0.50581082428582702</v>
      </c>
      <c r="F15" s="11">
        <v>0.42601191216059198</v>
      </c>
      <c r="G15" s="11">
        <v>0.46239019997441383</v>
      </c>
      <c r="H15" s="11">
        <v>2917</v>
      </c>
      <c r="I15" s="11">
        <v>1243</v>
      </c>
      <c r="J15" s="11">
        <v>354</v>
      </c>
      <c r="K15" s="11">
        <v>1321</v>
      </c>
      <c r="L15">
        <f t="shared" si="0"/>
        <v>0.4259766963673749</v>
      </c>
    </row>
    <row r="16" spans="1:12" x14ac:dyDescent="0.25">
      <c r="A16" s="9" t="s">
        <v>232</v>
      </c>
      <c r="B16" s="9" t="s">
        <v>118</v>
      </c>
      <c r="C16" s="9" t="s">
        <v>119</v>
      </c>
      <c r="D16" s="9" t="s">
        <v>148</v>
      </c>
      <c r="E16" s="9">
        <v>0.69559282836230119</v>
      </c>
      <c r="F16" s="9">
        <v>0.94266381766381757</v>
      </c>
      <c r="G16" s="9">
        <v>0.79793601651186785</v>
      </c>
      <c r="H16" s="9">
        <v>26</v>
      </c>
      <c r="I16" s="9">
        <v>25</v>
      </c>
      <c r="J16" s="9">
        <v>2</v>
      </c>
      <c r="K16" s="9">
        <v>0</v>
      </c>
      <c r="L16">
        <f t="shared" si="0"/>
        <v>0.92592592592592593</v>
      </c>
    </row>
    <row r="17" spans="1:12" x14ac:dyDescent="0.25">
      <c r="A17" s="11" t="s">
        <v>232</v>
      </c>
      <c r="B17" s="11" t="s">
        <v>124</v>
      </c>
      <c r="C17" s="11" t="s">
        <v>125</v>
      </c>
      <c r="D17" s="11" t="s">
        <v>148</v>
      </c>
      <c r="E17" s="11">
        <v>0.63517818491032774</v>
      </c>
      <c r="F17" s="11">
        <v>0.63685726950354615</v>
      </c>
      <c r="G17" s="11">
        <v>0.63549837516808605</v>
      </c>
      <c r="H17" s="11">
        <v>47</v>
      </c>
      <c r="I17" s="11">
        <v>30</v>
      </c>
      <c r="J17" s="11">
        <v>17</v>
      </c>
      <c r="K17" s="11">
        <v>0</v>
      </c>
      <c r="L17">
        <f t="shared" si="0"/>
        <v>0.63829787234042556</v>
      </c>
    </row>
    <row r="18" spans="1:12" x14ac:dyDescent="0.25">
      <c r="A18" s="9" t="s">
        <v>232</v>
      </c>
      <c r="B18" s="9" t="s">
        <v>130</v>
      </c>
      <c r="C18" s="9" t="s">
        <v>131</v>
      </c>
      <c r="D18" s="9" t="s">
        <v>148</v>
      </c>
      <c r="E18" s="9">
        <v>0.66857024835340562</v>
      </c>
      <c r="F18" s="9">
        <v>0.64138195868893666</v>
      </c>
      <c r="G18" s="9">
        <v>0.65458613374401264</v>
      </c>
      <c r="H18" s="9">
        <v>5834</v>
      </c>
      <c r="I18" s="9">
        <v>3742</v>
      </c>
      <c r="J18" s="9">
        <v>529</v>
      </c>
      <c r="K18" s="9">
        <v>1563</v>
      </c>
      <c r="L18">
        <f t="shared" si="0"/>
        <v>0.64141241001028448</v>
      </c>
    </row>
    <row r="19" spans="1:12" x14ac:dyDescent="0.25">
      <c r="A19" s="11" t="s">
        <v>232</v>
      </c>
      <c r="B19" s="11" t="s">
        <v>136</v>
      </c>
      <c r="C19" s="11" t="s">
        <v>137</v>
      </c>
      <c r="D19" s="11" t="s">
        <v>148</v>
      </c>
      <c r="E19" s="11">
        <v>0.71550220090221539</v>
      </c>
      <c r="F19" s="11">
        <v>0.66463639360554405</v>
      </c>
      <c r="G19" s="11">
        <v>0.68909347556815448</v>
      </c>
      <c r="H19" s="11">
        <v>3859</v>
      </c>
      <c r="I19" s="11">
        <v>2565</v>
      </c>
      <c r="J19" s="11">
        <v>553</v>
      </c>
      <c r="K19" s="11">
        <v>741</v>
      </c>
      <c r="L19">
        <f t="shared" si="0"/>
        <v>0.66467996890386105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722F-4DD7-4FEB-BF80-56D9AA76A7FB}">
  <dimension ref="A1:L19"/>
  <sheetViews>
    <sheetView workbookViewId="0">
      <selection activeCell="D19" sqref="A2:D19"/>
    </sheetView>
  </sheetViews>
  <sheetFormatPr baseColWidth="10" defaultRowHeight="15" x14ac:dyDescent="0.25"/>
  <cols>
    <col min="5" max="5" width="14.85546875" customWidth="1"/>
    <col min="6" max="6" width="11.5703125" customWidth="1"/>
    <col min="7" max="7" width="13.85546875" customWidth="1"/>
    <col min="8" max="8" width="13.5703125" customWidth="1"/>
    <col min="9" max="9" width="12.85546875" customWidth="1"/>
    <col min="10" max="10" width="12.42578125" customWidth="1"/>
    <col min="11" max="11" width="13" customWidth="1"/>
    <col min="12" max="12" width="14.42578125" customWidth="1"/>
  </cols>
  <sheetData>
    <row r="1" spans="1:1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224</v>
      </c>
      <c r="F1" s="12" t="s">
        <v>225</v>
      </c>
      <c r="G1" s="12" t="s">
        <v>226</v>
      </c>
      <c r="H1" s="12" t="s">
        <v>227</v>
      </c>
      <c r="I1" s="12" t="s">
        <v>250</v>
      </c>
      <c r="J1" s="12" t="s">
        <v>251</v>
      </c>
      <c r="K1" s="12" t="s">
        <v>252</v>
      </c>
      <c r="L1" s="13" t="s">
        <v>246</v>
      </c>
    </row>
    <row r="2" spans="1:12" x14ac:dyDescent="0.25">
      <c r="A2" s="9" t="s">
        <v>232</v>
      </c>
      <c r="B2" s="9" t="s">
        <v>28</v>
      </c>
      <c r="C2" s="9" t="s">
        <v>29</v>
      </c>
      <c r="D2" s="9" t="s">
        <v>148</v>
      </c>
      <c r="E2" s="9">
        <v>0.1875</v>
      </c>
      <c r="F2" s="9">
        <v>5.3571428571428548E-2</v>
      </c>
      <c r="G2" s="9">
        <v>8.3333333333333329E-2</v>
      </c>
      <c r="H2" s="9">
        <v>14</v>
      </c>
      <c r="I2" s="9">
        <v>1</v>
      </c>
      <c r="J2" s="9">
        <v>1</v>
      </c>
      <c r="K2" s="9">
        <v>13</v>
      </c>
      <c r="L2">
        <f>J2/(I2+J2+K2)</f>
        <v>6.6666666666666666E-2</v>
      </c>
    </row>
    <row r="3" spans="1:12" x14ac:dyDescent="0.25">
      <c r="A3" s="11" t="s">
        <v>232</v>
      </c>
      <c r="B3" s="11" t="s">
        <v>35</v>
      </c>
      <c r="C3" s="11" t="s">
        <v>36</v>
      </c>
      <c r="D3" s="11" t="s">
        <v>148</v>
      </c>
      <c r="E3" s="11">
        <v>0.42360731373889265</v>
      </c>
      <c r="F3" s="11">
        <v>0.29147058823529415</v>
      </c>
      <c r="G3" s="11">
        <v>0.34029709580505174</v>
      </c>
      <c r="H3" s="11">
        <v>51</v>
      </c>
      <c r="I3" s="11">
        <v>29</v>
      </c>
      <c r="J3" s="11">
        <v>15</v>
      </c>
      <c r="K3" s="11">
        <v>7</v>
      </c>
      <c r="L3">
        <f t="shared" ref="L3:L19" si="0">J3/(I3+J3+K3)</f>
        <v>0.29411764705882354</v>
      </c>
    </row>
    <row r="4" spans="1:12" x14ac:dyDescent="0.25">
      <c r="A4" s="9" t="s">
        <v>232</v>
      </c>
      <c r="B4" s="9" t="s">
        <v>46</v>
      </c>
      <c r="C4" s="9" t="s">
        <v>47</v>
      </c>
      <c r="D4" s="9" t="s">
        <v>148</v>
      </c>
      <c r="E4" s="9">
        <v>0.37978468899521528</v>
      </c>
      <c r="F4" s="9">
        <v>0.32352941176470584</v>
      </c>
      <c r="G4" s="9">
        <v>0.34504608294930872</v>
      </c>
      <c r="H4" s="9">
        <v>17</v>
      </c>
      <c r="I4" s="9">
        <v>6</v>
      </c>
      <c r="J4" s="9">
        <v>6</v>
      </c>
      <c r="K4" s="9">
        <v>6</v>
      </c>
      <c r="L4">
        <f t="shared" si="0"/>
        <v>0.33333333333333331</v>
      </c>
    </row>
    <row r="5" spans="1:12" x14ac:dyDescent="0.25">
      <c r="A5" s="11" t="s">
        <v>232</v>
      </c>
      <c r="B5" s="11" t="s">
        <v>52</v>
      </c>
      <c r="C5" s="11" t="s">
        <v>53</v>
      </c>
      <c r="D5" s="11" t="s">
        <v>148</v>
      </c>
      <c r="E5" s="11">
        <v>0.4597454952253317</v>
      </c>
      <c r="F5" s="11">
        <v>0.41312905844155839</v>
      </c>
      <c r="G5" s="11">
        <v>0.43476775393889483</v>
      </c>
      <c r="H5" s="11">
        <v>384</v>
      </c>
      <c r="I5" s="11">
        <v>46</v>
      </c>
      <c r="J5" s="11">
        <v>159</v>
      </c>
      <c r="K5" s="11">
        <v>180</v>
      </c>
      <c r="L5">
        <f t="shared" si="0"/>
        <v>0.41298701298701301</v>
      </c>
    </row>
    <row r="6" spans="1:12" x14ac:dyDescent="0.25">
      <c r="A6" s="9" t="s">
        <v>232</v>
      </c>
      <c r="B6" s="9" t="s">
        <v>58</v>
      </c>
      <c r="C6" s="9" t="s">
        <v>59</v>
      </c>
      <c r="D6" s="9" t="s">
        <v>148</v>
      </c>
      <c r="E6" s="9">
        <v>0.58489969948303278</v>
      </c>
      <c r="F6" s="9">
        <v>0.56149598393574296</v>
      </c>
      <c r="G6" s="9">
        <v>0.57244856001459588</v>
      </c>
      <c r="H6" s="9">
        <v>83</v>
      </c>
      <c r="I6" s="9">
        <v>11</v>
      </c>
      <c r="J6" s="9">
        <v>47</v>
      </c>
      <c r="K6" s="9">
        <v>26</v>
      </c>
      <c r="L6">
        <f t="shared" si="0"/>
        <v>0.55952380952380953</v>
      </c>
    </row>
    <row r="7" spans="1:12" x14ac:dyDescent="0.25">
      <c r="A7" s="11" t="s">
        <v>232</v>
      </c>
      <c r="B7" s="11" t="s">
        <v>64</v>
      </c>
      <c r="C7" s="11" t="s">
        <v>65</v>
      </c>
      <c r="D7" s="11" t="s">
        <v>148</v>
      </c>
      <c r="E7" s="11">
        <v>0.59855001758087201</v>
      </c>
      <c r="F7" s="11">
        <v>0.510752688172043</v>
      </c>
      <c r="G7" s="11">
        <v>0.54964763918252291</v>
      </c>
      <c r="H7" s="11">
        <v>93</v>
      </c>
      <c r="I7" s="11">
        <v>7</v>
      </c>
      <c r="J7" s="11">
        <v>48</v>
      </c>
      <c r="K7" s="11">
        <v>38</v>
      </c>
      <c r="L7">
        <f t="shared" si="0"/>
        <v>0.5161290322580645</v>
      </c>
    </row>
    <row r="8" spans="1:12" x14ac:dyDescent="0.25">
      <c r="A8" s="9" t="s">
        <v>232</v>
      </c>
      <c r="B8" s="9" t="s">
        <v>70</v>
      </c>
      <c r="C8" s="9" t="s">
        <v>71</v>
      </c>
      <c r="D8" s="9" t="s">
        <v>148</v>
      </c>
      <c r="E8" s="9">
        <v>0.61443068455452354</v>
      </c>
      <c r="F8" s="9">
        <v>0.64869281045751637</v>
      </c>
      <c r="G8" s="9">
        <v>0.63036758563074358</v>
      </c>
      <c r="H8" s="9">
        <v>17</v>
      </c>
      <c r="I8" s="9">
        <v>0</v>
      </c>
      <c r="J8" s="9">
        <v>12</v>
      </c>
      <c r="K8" s="9">
        <v>6</v>
      </c>
      <c r="L8">
        <f t="shared" si="0"/>
        <v>0.66666666666666663</v>
      </c>
    </row>
    <row r="9" spans="1:12" x14ac:dyDescent="0.25">
      <c r="A9" s="11" t="s">
        <v>232</v>
      </c>
      <c r="B9" s="11" t="s">
        <v>76</v>
      </c>
      <c r="C9" s="11" t="s">
        <v>77</v>
      </c>
      <c r="D9" s="11" t="s">
        <v>148</v>
      </c>
      <c r="E9" s="11">
        <v>0.14285714285714282</v>
      </c>
      <c r="F9" s="11">
        <v>9.3181818181818171E-2</v>
      </c>
      <c r="G9" s="11">
        <v>0.11274509803921565</v>
      </c>
      <c r="H9" s="11">
        <v>11</v>
      </c>
      <c r="I9" s="11">
        <v>4</v>
      </c>
      <c r="J9" s="11">
        <v>1</v>
      </c>
      <c r="K9" s="11">
        <v>6</v>
      </c>
      <c r="L9">
        <f t="shared" si="0"/>
        <v>9.0909090909090912E-2</v>
      </c>
    </row>
    <row r="10" spans="1:12" x14ac:dyDescent="0.25">
      <c r="A10" s="9" t="s">
        <v>232</v>
      </c>
      <c r="B10" s="9" t="s">
        <v>82</v>
      </c>
      <c r="C10" s="9" t="s">
        <v>83</v>
      </c>
      <c r="D10" s="9" t="s">
        <v>148</v>
      </c>
      <c r="E10" s="9">
        <v>0.92390761764559481</v>
      </c>
      <c r="F10" s="9">
        <v>0.96056742907136616</v>
      </c>
      <c r="G10" s="9">
        <v>0.94174947206443282</v>
      </c>
      <c r="H10" s="9">
        <v>126</v>
      </c>
      <c r="I10" s="9">
        <v>4</v>
      </c>
      <c r="J10" s="9">
        <v>122</v>
      </c>
      <c r="K10" s="9">
        <v>1</v>
      </c>
      <c r="L10">
        <f t="shared" si="0"/>
        <v>0.96062992125984248</v>
      </c>
    </row>
    <row r="11" spans="1:12" x14ac:dyDescent="0.25">
      <c r="A11" s="11" t="s">
        <v>232</v>
      </c>
      <c r="B11" s="11" t="s">
        <v>88</v>
      </c>
      <c r="C11" s="11" t="s">
        <v>89</v>
      </c>
      <c r="D11" s="11" t="s">
        <v>148</v>
      </c>
      <c r="E11" s="11">
        <v>0.69476419437802339</v>
      </c>
      <c r="F11" s="11">
        <v>0.73109093730602115</v>
      </c>
      <c r="G11" s="11">
        <v>0.7103204172876304</v>
      </c>
      <c r="H11" s="11">
        <v>180</v>
      </c>
      <c r="I11" s="11">
        <v>20</v>
      </c>
      <c r="J11" s="11">
        <v>131</v>
      </c>
      <c r="K11" s="11">
        <v>28</v>
      </c>
      <c r="L11">
        <f t="shared" si="0"/>
        <v>0.73184357541899436</v>
      </c>
    </row>
    <row r="12" spans="1:12" x14ac:dyDescent="0.25">
      <c r="A12" s="9" t="s">
        <v>232</v>
      </c>
      <c r="B12" s="9" t="s">
        <v>94</v>
      </c>
      <c r="C12" s="9" t="s">
        <v>95</v>
      </c>
      <c r="D12" s="9" t="s">
        <v>148</v>
      </c>
      <c r="E12" s="9">
        <v>0.65462497244514339</v>
      </c>
      <c r="F12" s="9">
        <v>0.62888842861088101</v>
      </c>
      <c r="G12" s="9">
        <v>0.64023042725377632</v>
      </c>
      <c r="H12" s="9">
        <v>425</v>
      </c>
      <c r="I12" s="9">
        <v>33</v>
      </c>
      <c r="J12" s="9">
        <v>268</v>
      </c>
      <c r="K12" s="9">
        <v>125</v>
      </c>
      <c r="L12">
        <f t="shared" si="0"/>
        <v>0.62910798122065725</v>
      </c>
    </row>
    <row r="13" spans="1:12" x14ac:dyDescent="0.25">
      <c r="A13" s="11" t="s">
        <v>232</v>
      </c>
      <c r="B13" s="11" t="s">
        <v>100</v>
      </c>
      <c r="C13" s="11" t="s">
        <v>101</v>
      </c>
      <c r="D13" s="11" t="s">
        <v>148</v>
      </c>
      <c r="E13" s="11">
        <v>0.76256283799705171</v>
      </c>
      <c r="F13" s="11">
        <v>0.75574702811210637</v>
      </c>
      <c r="G13" s="11">
        <v>0.75897294353100841</v>
      </c>
      <c r="H13" s="11">
        <v>837</v>
      </c>
      <c r="I13" s="11">
        <v>81</v>
      </c>
      <c r="J13" s="11">
        <v>633</v>
      </c>
      <c r="K13" s="11">
        <v>124</v>
      </c>
      <c r="L13">
        <f t="shared" si="0"/>
        <v>0.75536992840095463</v>
      </c>
    </row>
    <row r="14" spans="1:12" x14ac:dyDescent="0.25">
      <c r="A14" s="9" t="s">
        <v>232</v>
      </c>
      <c r="B14" s="9" t="s">
        <v>106</v>
      </c>
      <c r="C14" s="9" t="s">
        <v>107</v>
      </c>
      <c r="D14" s="9" t="s">
        <v>148</v>
      </c>
      <c r="E14" s="9">
        <v>0.60374111831943156</v>
      </c>
      <c r="F14" s="9">
        <v>0.53732366771159867</v>
      </c>
      <c r="G14" s="9">
        <v>0.56828242730444101</v>
      </c>
      <c r="H14" s="9">
        <v>88</v>
      </c>
      <c r="I14" s="9">
        <v>8</v>
      </c>
      <c r="J14" s="9">
        <v>47</v>
      </c>
      <c r="K14" s="9">
        <v>33</v>
      </c>
      <c r="L14">
        <f t="shared" si="0"/>
        <v>0.53409090909090906</v>
      </c>
    </row>
    <row r="15" spans="1:12" x14ac:dyDescent="0.25">
      <c r="A15" s="11" t="s">
        <v>232</v>
      </c>
      <c r="B15" s="11" t="s">
        <v>112</v>
      </c>
      <c r="C15" s="11" t="s">
        <v>113</v>
      </c>
      <c r="D15" s="11" t="s">
        <v>148</v>
      </c>
      <c r="E15" s="11">
        <v>0.57893729244897008</v>
      </c>
      <c r="F15" s="11">
        <v>0.54980072375249411</v>
      </c>
      <c r="G15" s="11">
        <v>0.56379565451839209</v>
      </c>
      <c r="H15" s="11">
        <v>4117</v>
      </c>
      <c r="I15" s="11">
        <v>320</v>
      </c>
      <c r="J15" s="11">
        <v>2263</v>
      </c>
      <c r="K15" s="11">
        <v>1534</v>
      </c>
      <c r="L15">
        <f t="shared" si="0"/>
        <v>0.54967209132863737</v>
      </c>
    </row>
    <row r="16" spans="1:12" x14ac:dyDescent="0.25">
      <c r="A16" s="9" t="s">
        <v>232</v>
      </c>
      <c r="B16" s="9" t="s">
        <v>118</v>
      </c>
      <c r="C16" s="9" t="s">
        <v>119</v>
      </c>
      <c r="D16" s="9" t="s">
        <v>148</v>
      </c>
      <c r="E16" s="9">
        <v>0.3298611111111111</v>
      </c>
      <c r="F16" s="9">
        <v>0.22275641025641027</v>
      </c>
      <c r="G16" s="9">
        <v>0.26590909090909093</v>
      </c>
      <c r="H16" s="9">
        <v>13</v>
      </c>
      <c r="I16" s="9">
        <v>10</v>
      </c>
      <c r="J16" s="9">
        <v>3</v>
      </c>
      <c r="K16" s="9">
        <v>0</v>
      </c>
      <c r="L16">
        <f t="shared" si="0"/>
        <v>0.23076923076923078</v>
      </c>
    </row>
    <row r="17" spans="1:12" x14ac:dyDescent="0.25">
      <c r="A17" s="11" t="s">
        <v>232</v>
      </c>
      <c r="B17" s="11" t="s">
        <v>124</v>
      </c>
      <c r="C17" s="11" t="s">
        <v>125</v>
      </c>
      <c r="D17" s="11" t="s">
        <v>148</v>
      </c>
      <c r="E17" s="11">
        <v>0.73205703427547542</v>
      </c>
      <c r="F17" s="11">
        <v>0.78757763975155282</v>
      </c>
      <c r="G17" s="11">
        <v>0.75863365849521092</v>
      </c>
      <c r="H17" s="11">
        <v>69</v>
      </c>
      <c r="I17" s="11">
        <v>15</v>
      </c>
      <c r="J17" s="11">
        <v>55</v>
      </c>
      <c r="K17" s="11">
        <v>0</v>
      </c>
      <c r="L17">
        <f t="shared" si="0"/>
        <v>0.7857142857142857</v>
      </c>
    </row>
    <row r="18" spans="1:12" x14ac:dyDescent="0.25">
      <c r="A18" s="9" t="s">
        <v>232</v>
      </c>
      <c r="B18" s="9" t="s">
        <v>130</v>
      </c>
      <c r="C18" s="9" t="s">
        <v>131</v>
      </c>
      <c r="D18" s="9" t="s">
        <v>148</v>
      </c>
      <c r="E18" s="9">
        <v>0.75035304530874147</v>
      </c>
      <c r="F18" s="9">
        <v>0.76360679643518681</v>
      </c>
      <c r="G18" s="9">
        <v>0.75689665007835072</v>
      </c>
      <c r="H18" s="9">
        <v>5833</v>
      </c>
      <c r="I18" s="9">
        <v>391</v>
      </c>
      <c r="J18" s="9">
        <v>4455</v>
      </c>
      <c r="K18" s="9">
        <v>988</v>
      </c>
      <c r="L18">
        <f t="shared" si="0"/>
        <v>0.76362701405553646</v>
      </c>
    </row>
    <row r="19" spans="1:12" x14ac:dyDescent="0.25">
      <c r="A19" s="11" t="s">
        <v>232</v>
      </c>
      <c r="B19" s="11" t="s">
        <v>136</v>
      </c>
      <c r="C19" s="11" t="s">
        <v>137</v>
      </c>
      <c r="D19" s="11" t="s">
        <v>148</v>
      </c>
      <c r="E19" s="11">
        <v>0.82286041187224357</v>
      </c>
      <c r="F19" s="11">
        <v>0.8324876682454706</v>
      </c>
      <c r="G19" s="11">
        <v>0.82762816961767505</v>
      </c>
      <c r="H19" s="11">
        <v>9903</v>
      </c>
      <c r="I19" s="11">
        <v>431</v>
      </c>
      <c r="J19" s="11">
        <v>8245</v>
      </c>
      <c r="K19" s="11">
        <v>1228</v>
      </c>
      <c r="L19">
        <f t="shared" si="0"/>
        <v>0.83249192245557346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49BB-00E7-4350-9EA6-223A27BD0F4F}">
  <dimension ref="A1:L19"/>
  <sheetViews>
    <sheetView tabSelected="1" workbookViewId="0">
      <selection activeCell="P18" sqref="P18"/>
    </sheetView>
  </sheetViews>
  <sheetFormatPr baseColWidth="10" defaultRowHeight="15" x14ac:dyDescent="0.25"/>
  <cols>
    <col min="5" max="5" width="14.42578125" customWidth="1"/>
    <col min="6" max="6" width="14.140625" customWidth="1"/>
    <col min="7" max="7" width="15.42578125" customWidth="1"/>
    <col min="8" max="8" width="12.140625" customWidth="1"/>
    <col min="9" max="9" width="13.85546875" customWidth="1"/>
    <col min="10" max="10" width="13" customWidth="1"/>
    <col min="11" max="11" width="13.5703125" customWidth="1"/>
    <col min="12" max="12" width="15.85546875" customWidth="1"/>
  </cols>
  <sheetData>
    <row r="1" spans="1:1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257</v>
      </c>
      <c r="G1" s="12" t="s">
        <v>258</v>
      </c>
      <c r="H1" s="12" t="s">
        <v>259</v>
      </c>
      <c r="I1" s="12" t="s">
        <v>253</v>
      </c>
      <c r="J1" s="12" t="s">
        <v>254</v>
      </c>
      <c r="K1" s="12" t="s">
        <v>255</v>
      </c>
      <c r="L1" s="13" t="s">
        <v>260</v>
      </c>
    </row>
    <row r="2" spans="1:12" x14ac:dyDescent="0.25">
      <c r="A2" s="9" t="s">
        <v>232</v>
      </c>
      <c r="B2" s="9" t="s">
        <v>28</v>
      </c>
      <c r="C2" s="9" t="s">
        <v>29</v>
      </c>
      <c r="D2" s="9" t="s">
        <v>148</v>
      </c>
      <c r="E2" s="9">
        <v>0.55012520887205496</v>
      </c>
      <c r="F2" s="9">
        <v>31</v>
      </c>
      <c r="G2" s="9">
        <v>0.42960322426843067</v>
      </c>
      <c r="H2" s="9">
        <v>0.77419354838709675</v>
      </c>
      <c r="I2" s="9">
        <v>6</v>
      </c>
      <c r="J2" s="9">
        <v>1</v>
      </c>
      <c r="K2" s="9">
        <v>24</v>
      </c>
      <c r="L2">
        <f>K2/(I2+J2+K2)</f>
        <v>0.77419354838709675</v>
      </c>
    </row>
    <row r="3" spans="1:12" x14ac:dyDescent="0.25">
      <c r="A3" s="11" t="s">
        <v>232</v>
      </c>
      <c r="B3" s="11" t="s">
        <v>35</v>
      </c>
      <c r="C3" s="11" t="s">
        <v>36</v>
      </c>
      <c r="D3" s="11" t="s">
        <v>148</v>
      </c>
      <c r="E3" s="11">
        <v>0.57075147410562399</v>
      </c>
      <c r="F3" s="11">
        <v>33</v>
      </c>
      <c r="G3" s="11">
        <v>0.54862637362637356</v>
      </c>
      <c r="H3" s="11">
        <v>0.69696969696969702</v>
      </c>
      <c r="I3" s="11">
        <v>9</v>
      </c>
      <c r="J3" s="11">
        <v>4</v>
      </c>
      <c r="K3" s="11">
        <v>20</v>
      </c>
      <c r="L3">
        <f t="shared" ref="L3:L19" si="0">K3/(I3+J3+K3)</f>
        <v>0.60606060606060608</v>
      </c>
    </row>
    <row r="4" spans="1:12" x14ac:dyDescent="0.25">
      <c r="A4" s="9" t="s">
        <v>232</v>
      </c>
      <c r="B4" s="9" t="s">
        <v>46</v>
      </c>
      <c r="C4" s="9" t="s">
        <v>47</v>
      </c>
      <c r="D4" s="9" t="s">
        <v>148</v>
      </c>
      <c r="E4" s="9">
        <v>0.43096590909090915</v>
      </c>
      <c r="F4" s="9">
        <v>22.75</v>
      </c>
      <c r="G4" s="9">
        <v>0.41953067257945303</v>
      </c>
      <c r="H4" s="9">
        <v>0.13043478260869559</v>
      </c>
      <c r="I4" s="9">
        <v>9</v>
      </c>
      <c r="J4" s="9">
        <v>3</v>
      </c>
      <c r="K4" s="9">
        <v>11</v>
      </c>
      <c r="L4">
        <f t="shared" si="0"/>
        <v>0.47826086956521741</v>
      </c>
    </row>
    <row r="5" spans="1:12" x14ac:dyDescent="0.25">
      <c r="A5" s="11" t="s">
        <v>232</v>
      </c>
      <c r="B5" s="11" t="s">
        <v>52</v>
      </c>
      <c r="C5" s="11" t="s">
        <v>53</v>
      </c>
      <c r="D5" s="11" t="s">
        <v>148</v>
      </c>
      <c r="E5" s="11">
        <v>0.81903282501737951</v>
      </c>
      <c r="F5" s="11">
        <v>4564</v>
      </c>
      <c r="G5" s="11">
        <v>0.80791797428720546</v>
      </c>
      <c r="H5" s="11">
        <v>0.82931638913234007</v>
      </c>
      <c r="I5" s="11">
        <v>626</v>
      </c>
      <c r="J5" s="11">
        <v>147</v>
      </c>
      <c r="K5" s="11">
        <v>3791</v>
      </c>
      <c r="L5">
        <f t="shared" si="0"/>
        <v>0.83063102541630152</v>
      </c>
    </row>
    <row r="6" spans="1:12" x14ac:dyDescent="0.25">
      <c r="A6" s="9" t="s">
        <v>232</v>
      </c>
      <c r="B6" s="9" t="s">
        <v>58</v>
      </c>
      <c r="C6" s="9" t="s">
        <v>59</v>
      </c>
      <c r="D6" s="9" t="s">
        <v>148</v>
      </c>
      <c r="E6" s="9">
        <v>0.66096115579221226</v>
      </c>
      <c r="F6" s="9">
        <v>154.25</v>
      </c>
      <c r="G6" s="9">
        <v>0.63423327300445953</v>
      </c>
      <c r="H6" s="9">
        <v>0.68181818181818177</v>
      </c>
      <c r="I6" s="9">
        <v>26</v>
      </c>
      <c r="J6" s="9">
        <v>22</v>
      </c>
      <c r="K6" s="9">
        <v>107</v>
      </c>
      <c r="L6">
        <f t="shared" si="0"/>
        <v>0.69032258064516128</v>
      </c>
    </row>
    <row r="7" spans="1:12" x14ac:dyDescent="0.25">
      <c r="A7" s="11" t="s">
        <v>232</v>
      </c>
      <c r="B7" s="11" t="s">
        <v>64</v>
      </c>
      <c r="C7" s="11" t="s">
        <v>65</v>
      </c>
      <c r="D7" s="11" t="s">
        <v>148</v>
      </c>
      <c r="E7" s="11">
        <v>0.79320425293177532</v>
      </c>
      <c r="F7" s="11">
        <v>369.25</v>
      </c>
      <c r="G7" s="11">
        <v>0.75929467262760708</v>
      </c>
      <c r="H7" s="11">
        <v>0.82926829268292679</v>
      </c>
      <c r="I7" s="11">
        <v>36</v>
      </c>
      <c r="J7" s="11">
        <v>27</v>
      </c>
      <c r="K7" s="11">
        <v>307</v>
      </c>
      <c r="L7">
        <f t="shared" si="0"/>
        <v>0.82972972972972969</v>
      </c>
    </row>
    <row r="8" spans="1:12" x14ac:dyDescent="0.25">
      <c r="A8" s="9" t="s">
        <v>232</v>
      </c>
      <c r="B8" s="9" t="s">
        <v>70</v>
      </c>
      <c r="C8" s="9" t="s">
        <v>71</v>
      </c>
      <c r="D8" s="9" t="s">
        <v>148</v>
      </c>
      <c r="E8" s="9">
        <v>0.94003175291621166</v>
      </c>
      <c r="F8" s="9">
        <v>185.5</v>
      </c>
      <c r="G8" s="9">
        <v>0.92007813496439117</v>
      </c>
      <c r="H8" s="9">
        <v>0.95675675675675675</v>
      </c>
      <c r="I8" s="9">
        <v>1</v>
      </c>
      <c r="J8" s="9">
        <v>7</v>
      </c>
      <c r="K8" s="9">
        <v>178</v>
      </c>
      <c r="L8">
        <f t="shared" si="0"/>
        <v>0.956989247311828</v>
      </c>
    </row>
    <row r="9" spans="1:12" x14ac:dyDescent="0.25">
      <c r="A9" s="11" t="s">
        <v>232</v>
      </c>
      <c r="B9" s="11" t="s">
        <v>76</v>
      </c>
      <c r="C9" s="11" t="s">
        <v>77</v>
      </c>
      <c r="D9" s="11" t="s">
        <v>148</v>
      </c>
      <c r="E9" s="11">
        <v>0.62801970516013395</v>
      </c>
      <c r="F9" s="11">
        <v>440.5</v>
      </c>
      <c r="G9" s="11">
        <v>0.6161559003696615</v>
      </c>
      <c r="H9" s="11">
        <v>0.68409090909090908</v>
      </c>
      <c r="I9" s="11">
        <v>156</v>
      </c>
      <c r="J9" s="11">
        <v>2</v>
      </c>
      <c r="K9" s="11">
        <v>283</v>
      </c>
      <c r="L9">
        <f t="shared" si="0"/>
        <v>0.64172335600907027</v>
      </c>
    </row>
    <row r="10" spans="1:12" x14ac:dyDescent="0.25">
      <c r="A10" s="9" t="s">
        <v>232</v>
      </c>
      <c r="B10" s="9" t="s">
        <v>82</v>
      </c>
      <c r="C10" s="9" t="s">
        <v>83</v>
      </c>
      <c r="D10" s="9" t="s">
        <v>148</v>
      </c>
      <c r="E10" s="9">
        <v>3.5714285714285698E-2</v>
      </c>
      <c r="F10" s="9">
        <v>8.5</v>
      </c>
      <c r="G10" s="9">
        <v>0.05</v>
      </c>
      <c r="H10" s="9">
        <v>0</v>
      </c>
      <c r="I10" s="9">
        <v>3</v>
      </c>
      <c r="J10" s="9">
        <v>6</v>
      </c>
      <c r="K10" s="9">
        <v>0</v>
      </c>
      <c r="L10">
        <f t="shared" si="0"/>
        <v>0</v>
      </c>
    </row>
    <row r="11" spans="1:12" x14ac:dyDescent="0.25">
      <c r="A11" s="11" t="s">
        <v>232</v>
      </c>
      <c r="B11" s="11" t="s">
        <v>88</v>
      </c>
      <c r="C11" s="11" t="s">
        <v>89</v>
      </c>
      <c r="D11" s="11" t="s">
        <v>148</v>
      </c>
      <c r="E11" s="11">
        <v>0.7021797704795778</v>
      </c>
      <c r="F11" s="11">
        <v>169.25</v>
      </c>
      <c r="G11" s="11">
        <v>0.71799049176860752</v>
      </c>
      <c r="H11" s="11">
        <v>0.66272189349112431</v>
      </c>
      <c r="I11" s="11">
        <v>17</v>
      </c>
      <c r="J11" s="11">
        <v>35</v>
      </c>
      <c r="K11" s="11">
        <v>118</v>
      </c>
      <c r="L11">
        <f t="shared" si="0"/>
        <v>0.69411764705882351</v>
      </c>
    </row>
    <row r="12" spans="1:12" x14ac:dyDescent="0.25">
      <c r="A12" s="9" t="s">
        <v>232</v>
      </c>
      <c r="B12" s="9" t="s">
        <v>94</v>
      </c>
      <c r="C12" s="9" t="s">
        <v>95</v>
      </c>
      <c r="D12" s="9" t="s">
        <v>148</v>
      </c>
      <c r="E12" s="9">
        <v>0.82282015722556157</v>
      </c>
      <c r="F12" s="9">
        <v>1152</v>
      </c>
      <c r="G12" s="9">
        <v>0.7993647288598974</v>
      </c>
      <c r="H12" s="9">
        <v>0.83940972222222221</v>
      </c>
      <c r="I12" s="9">
        <v>76</v>
      </c>
      <c r="J12" s="9">
        <v>99</v>
      </c>
      <c r="K12" s="9">
        <v>977</v>
      </c>
      <c r="L12">
        <f t="shared" si="0"/>
        <v>0.84809027777777779</v>
      </c>
    </row>
    <row r="13" spans="1:12" x14ac:dyDescent="0.25">
      <c r="A13" s="11" t="s">
        <v>232</v>
      </c>
      <c r="B13" s="11" t="s">
        <v>100</v>
      </c>
      <c r="C13" s="11" t="s">
        <v>101</v>
      </c>
      <c r="D13" s="11" t="s">
        <v>148</v>
      </c>
      <c r="E13" s="11">
        <v>0.66908669239695939</v>
      </c>
      <c r="F13" s="11">
        <v>608.75</v>
      </c>
      <c r="G13" s="11">
        <v>0.64559655107509206</v>
      </c>
      <c r="H13" s="11">
        <v>0.71592775041050905</v>
      </c>
      <c r="I13" s="11">
        <v>84</v>
      </c>
      <c r="J13" s="11">
        <v>102</v>
      </c>
      <c r="K13" s="11">
        <v>423</v>
      </c>
      <c r="L13">
        <f t="shared" si="0"/>
        <v>0.69458128078817738</v>
      </c>
    </row>
    <row r="14" spans="1:12" x14ac:dyDescent="0.25">
      <c r="A14" s="9" t="s">
        <v>232</v>
      </c>
      <c r="B14" s="9" t="s">
        <v>106</v>
      </c>
      <c r="C14" s="9" t="s">
        <v>107</v>
      </c>
      <c r="D14" s="9" t="s">
        <v>148</v>
      </c>
      <c r="E14" s="9">
        <v>0.81789604859117571</v>
      </c>
      <c r="F14" s="9">
        <v>267.75</v>
      </c>
      <c r="G14" s="9">
        <v>0.79622660024233849</v>
      </c>
      <c r="H14" s="9">
        <v>0.87265917602996257</v>
      </c>
      <c r="I14" s="9">
        <v>19</v>
      </c>
      <c r="J14" s="9">
        <v>23</v>
      </c>
      <c r="K14" s="9">
        <v>225</v>
      </c>
      <c r="L14">
        <f t="shared" si="0"/>
        <v>0.84269662921348309</v>
      </c>
    </row>
    <row r="15" spans="1:12" x14ac:dyDescent="0.25">
      <c r="A15" s="11" t="s">
        <v>232</v>
      </c>
      <c r="B15" s="11" t="s">
        <v>112</v>
      </c>
      <c r="C15" s="11" t="s">
        <v>113</v>
      </c>
      <c r="D15" s="11" t="s">
        <v>148</v>
      </c>
      <c r="E15" s="11">
        <v>0.73239574179854194</v>
      </c>
      <c r="F15" s="11">
        <v>9091</v>
      </c>
      <c r="G15" s="11">
        <v>0.70750757799915376</v>
      </c>
      <c r="H15" s="11">
        <v>0.77560224397756028</v>
      </c>
      <c r="I15" s="11">
        <v>894</v>
      </c>
      <c r="J15" s="11">
        <v>1295</v>
      </c>
      <c r="K15" s="11">
        <v>6902</v>
      </c>
      <c r="L15">
        <f t="shared" si="0"/>
        <v>0.75921240787592126</v>
      </c>
    </row>
    <row r="16" spans="1:12" x14ac:dyDescent="0.25">
      <c r="A16" s="9" t="s">
        <v>232</v>
      </c>
      <c r="B16" s="9" t="s">
        <v>118</v>
      </c>
      <c r="C16" s="9" t="s">
        <v>119</v>
      </c>
      <c r="D16" s="9" t="s">
        <v>148</v>
      </c>
      <c r="E16" s="9">
        <v>0</v>
      </c>
      <c r="F16" s="9">
        <v>1.75</v>
      </c>
      <c r="G16" s="9">
        <v>0</v>
      </c>
      <c r="H16" s="9">
        <v>0</v>
      </c>
      <c r="I16" s="9">
        <v>2</v>
      </c>
      <c r="J16" s="9">
        <v>0</v>
      </c>
      <c r="K16" s="9">
        <v>0</v>
      </c>
      <c r="L16">
        <f t="shared" si="0"/>
        <v>0</v>
      </c>
    </row>
    <row r="17" spans="1:12" x14ac:dyDescent="0.25">
      <c r="A17" s="11" t="s">
        <v>232</v>
      </c>
      <c r="B17" s="11" t="s">
        <v>124</v>
      </c>
      <c r="C17" s="11" t="s">
        <v>125</v>
      </c>
      <c r="D17" s="11" t="s">
        <v>148</v>
      </c>
      <c r="E17" s="11">
        <v>0</v>
      </c>
      <c r="F17" s="11">
        <v>5.5</v>
      </c>
      <c r="G17" s="11">
        <v>0</v>
      </c>
      <c r="H17" s="11">
        <v>0</v>
      </c>
      <c r="I17" s="11">
        <v>3</v>
      </c>
      <c r="J17" s="11">
        <v>3</v>
      </c>
      <c r="K17" s="11">
        <v>0</v>
      </c>
      <c r="L17">
        <f t="shared" si="0"/>
        <v>0</v>
      </c>
    </row>
    <row r="18" spans="1:12" x14ac:dyDescent="0.25">
      <c r="A18" s="9" t="s">
        <v>232</v>
      </c>
      <c r="B18" s="9" t="s">
        <v>130</v>
      </c>
      <c r="C18" s="9" t="s">
        <v>131</v>
      </c>
      <c r="D18" s="9" t="s">
        <v>148</v>
      </c>
      <c r="E18" s="9">
        <v>0.57863966837845093</v>
      </c>
      <c r="F18" s="9">
        <v>5833.5</v>
      </c>
      <c r="G18" s="9">
        <v>0.57243611967045904</v>
      </c>
      <c r="H18" s="9">
        <v>0.60654894565403739</v>
      </c>
      <c r="I18" s="9">
        <v>1466</v>
      </c>
      <c r="J18" s="9">
        <v>954</v>
      </c>
      <c r="K18" s="9">
        <v>3414</v>
      </c>
      <c r="L18">
        <f t="shared" si="0"/>
        <v>0.58519026396983198</v>
      </c>
    </row>
    <row r="19" spans="1:12" x14ac:dyDescent="0.25">
      <c r="A19" s="11" t="s">
        <v>232</v>
      </c>
      <c r="B19" s="11" t="s">
        <v>136</v>
      </c>
      <c r="C19" s="11" t="s">
        <v>137</v>
      </c>
      <c r="D19" s="11" t="s">
        <v>148</v>
      </c>
      <c r="E19" s="11">
        <v>0.51838206609899684</v>
      </c>
      <c r="F19" s="11">
        <v>3845.25</v>
      </c>
      <c r="G19" s="11">
        <v>0.5082922627229155</v>
      </c>
      <c r="H19" s="11">
        <v>0.51911573472041617</v>
      </c>
      <c r="I19" s="11">
        <v>589</v>
      </c>
      <c r="J19" s="11">
        <v>1222</v>
      </c>
      <c r="K19" s="11">
        <v>2034</v>
      </c>
      <c r="L19">
        <f t="shared" si="0"/>
        <v>0.52899869960988299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5302-3280-4FD3-9EBC-BE0F3E2CD5F5}">
  <dimension ref="A1:AN21"/>
  <sheetViews>
    <sheetView topLeftCell="M1" zoomScale="130" zoomScaleNormal="130" workbookViewId="0">
      <selection activeCell="X2" sqref="X2:AA21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6.5703125" customWidth="1"/>
    <col min="21" max="21" width="15.7109375" customWidth="1"/>
    <col min="22" max="22" width="15.42578125" customWidth="1"/>
    <col min="23" max="23" width="15" customWidth="1"/>
    <col min="24" max="24" width="14.85546875" customWidth="1"/>
    <col min="25" max="25" width="11.5703125" customWidth="1"/>
    <col min="26" max="26" width="13.85546875" customWidth="1"/>
    <col min="27" max="27" width="13.5703125" customWidth="1"/>
    <col min="28" max="28" width="15.28515625" customWidth="1"/>
    <col min="29" max="29" width="12" customWidth="1"/>
    <col min="30" max="30" width="14.28515625" customWidth="1"/>
    <col min="31" max="31" width="14" customWidth="1"/>
    <col min="32" max="32" width="18.42578125" customWidth="1"/>
    <col min="33" max="33" width="20.5703125" customWidth="1"/>
    <col min="34" max="34" width="17.28515625" customWidth="1"/>
    <col min="35" max="35" width="19.5703125" customWidth="1"/>
    <col min="36" max="36" width="19.28515625" customWidth="1"/>
    <col min="37" max="37" width="23.5703125" customWidth="1"/>
    <col min="38" max="38" width="20.28515625" customWidth="1"/>
    <col min="39" max="39" width="22.5703125" customWidth="1"/>
    <col min="40" max="40" width="22.28515625" customWidth="1"/>
  </cols>
  <sheetData>
    <row r="1" spans="1:40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220</v>
      </c>
      <c r="U1" s="4" t="s">
        <v>221</v>
      </c>
      <c r="V1" s="4" t="s">
        <v>222</v>
      </c>
      <c r="W1" s="4" t="s">
        <v>223</v>
      </c>
      <c r="X1" s="4" t="s">
        <v>224</v>
      </c>
      <c r="Y1" s="4" t="s">
        <v>225</v>
      </c>
      <c r="Z1" s="4" t="s">
        <v>226</v>
      </c>
      <c r="AA1" s="4" t="s">
        <v>227</v>
      </c>
      <c r="AB1" s="4" t="s">
        <v>228</v>
      </c>
      <c r="AC1" s="4" t="s">
        <v>229</v>
      </c>
      <c r="AD1" s="4" t="s">
        <v>230</v>
      </c>
      <c r="AE1" s="4" t="s">
        <v>231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4" t="s">
        <v>27</v>
      </c>
    </row>
    <row r="2" spans="1:40" s="4" customFormat="1" x14ac:dyDescent="0.25">
      <c r="A2" s="4" t="s">
        <v>232</v>
      </c>
      <c r="B2" s="4" t="s">
        <v>28</v>
      </c>
      <c r="C2" s="4" t="s">
        <v>29</v>
      </c>
      <c r="D2" s="4" t="s">
        <v>30</v>
      </c>
      <c r="E2" s="4">
        <v>25.553407192230225</v>
      </c>
      <c r="F2" s="4">
        <v>146</v>
      </c>
      <c r="G2" s="4">
        <v>110</v>
      </c>
      <c r="H2" s="4">
        <v>36</v>
      </c>
      <c r="I2" s="4">
        <v>0.60228978978978975</v>
      </c>
      <c r="J2" s="4">
        <v>0</v>
      </c>
      <c r="K2" s="4">
        <v>0</v>
      </c>
      <c r="L2" s="4">
        <v>0.49305555555555558</v>
      </c>
      <c r="M2" s="4">
        <v>0</v>
      </c>
      <c r="N2" s="4">
        <v>0</v>
      </c>
      <c r="O2" s="4">
        <v>0.19523809523809521</v>
      </c>
      <c r="P2" s="4">
        <v>0</v>
      </c>
      <c r="Q2" s="4">
        <v>0</v>
      </c>
      <c r="R2" s="4">
        <v>0.23609949832775917</v>
      </c>
      <c r="T2" s="4">
        <v>19</v>
      </c>
      <c r="U2" s="4">
        <v>3</v>
      </c>
      <c r="V2" s="4">
        <v>12</v>
      </c>
      <c r="W2" s="4">
        <v>3</v>
      </c>
      <c r="X2" s="4">
        <v>0.49305555555555558</v>
      </c>
      <c r="Y2" s="4">
        <v>0.19523809523809521</v>
      </c>
      <c r="Z2" s="4">
        <v>0.23609949832775917</v>
      </c>
      <c r="AA2" s="4">
        <v>14</v>
      </c>
      <c r="AB2" s="4">
        <v>0.62867063492063491</v>
      </c>
      <c r="AC2" s="4">
        <v>0.86561264822134387</v>
      </c>
      <c r="AD2" s="4">
        <v>0.72318368679437384</v>
      </c>
      <c r="AE2" s="4">
        <v>22</v>
      </c>
      <c r="AF2" s="4">
        <v>0.60228978978978975</v>
      </c>
      <c r="AG2" s="4">
        <v>0.56086309523809519</v>
      </c>
      <c r="AH2" s="4">
        <v>0.5304253717297196</v>
      </c>
      <c r="AI2" s="4">
        <v>0.47964159256106648</v>
      </c>
      <c r="AJ2" s="4">
        <v>36</v>
      </c>
      <c r="AK2" s="4">
        <v>0.57786044973544981</v>
      </c>
      <c r="AL2" s="4">
        <v>0.60228978978978975</v>
      </c>
      <c r="AM2" s="4">
        <v>0.53196114969828534</v>
      </c>
      <c r="AN2" s="4">
        <v>36</v>
      </c>
    </row>
    <row r="3" spans="1:40" s="4" customFormat="1" x14ac:dyDescent="0.25">
      <c r="A3" s="4" t="s">
        <v>232</v>
      </c>
      <c r="B3" s="4" t="s">
        <v>35</v>
      </c>
      <c r="C3" s="4" t="s">
        <v>36</v>
      </c>
      <c r="D3" s="4" t="s">
        <v>30</v>
      </c>
      <c r="E3" s="4">
        <v>63.859255313873291</v>
      </c>
      <c r="F3" s="4">
        <v>572</v>
      </c>
      <c r="G3" s="4">
        <v>429</v>
      </c>
      <c r="H3" s="4">
        <v>143</v>
      </c>
      <c r="I3" s="4">
        <v>0.65559440559440563</v>
      </c>
      <c r="J3" s="4">
        <v>0</v>
      </c>
      <c r="K3" s="4">
        <v>0</v>
      </c>
      <c r="L3" s="4">
        <v>0.51487665642281821</v>
      </c>
      <c r="M3" s="4">
        <v>0</v>
      </c>
      <c r="N3" s="4">
        <v>0</v>
      </c>
      <c r="O3" s="4">
        <v>0.435</v>
      </c>
      <c r="P3" s="4">
        <v>0</v>
      </c>
      <c r="Q3" s="4">
        <v>0</v>
      </c>
      <c r="R3" s="4">
        <v>0.46944531658817373</v>
      </c>
      <c r="T3" s="4">
        <v>72</v>
      </c>
      <c r="U3" s="4">
        <v>21</v>
      </c>
      <c r="V3" s="4">
        <v>29</v>
      </c>
      <c r="W3" s="4">
        <v>22</v>
      </c>
      <c r="X3" s="4">
        <v>0.51487665642281821</v>
      </c>
      <c r="Y3" s="4">
        <v>0.435</v>
      </c>
      <c r="Z3" s="4">
        <v>0.46944531658817373</v>
      </c>
      <c r="AA3" s="4">
        <v>51</v>
      </c>
      <c r="AB3" s="4">
        <v>0.71632542278574518</v>
      </c>
      <c r="AC3" s="4">
        <v>0.77556685366993916</v>
      </c>
      <c r="AD3" s="4">
        <v>0.74423916772649767</v>
      </c>
      <c r="AE3" s="4">
        <v>92</v>
      </c>
      <c r="AF3" s="4">
        <v>0.65559440559440563</v>
      </c>
      <c r="AG3" s="4">
        <v>0.6156010396042817</v>
      </c>
      <c r="AH3" s="4">
        <v>0.60528342683496961</v>
      </c>
      <c r="AI3" s="4">
        <v>0.60684224215733562</v>
      </c>
      <c r="AJ3" s="4">
        <v>143</v>
      </c>
      <c r="AK3" s="4">
        <v>0.64518639233537178</v>
      </c>
      <c r="AL3" s="4">
        <v>0.65559440559440563</v>
      </c>
      <c r="AM3" s="4">
        <v>0.64735856451927409</v>
      </c>
      <c r="AN3" s="4">
        <v>143</v>
      </c>
    </row>
    <row r="4" spans="1:40" s="4" customFormat="1" x14ac:dyDescent="0.25">
      <c r="A4" s="4" t="s">
        <v>232</v>
      </c>
      <c r="B4" s="4" t="s">
        <v>41</v>
      </c>
      <c r="C4" s="4" t="s">
        <v>42</v>
      </c>
      <c r="D4" s="4" t="s">
        <v>30</v>
      </c>
      <c r="E4" s="4">
        <v>28.987951517105103</v>
      </c>
      <c r="F4" s="4">
        <v>200</v>
      </c>
      <c r="G4" s="4">
        <v>150</v>
      </c>
      <c r="H4" s="4">
        <v>50</v>
      </c>
      <c r="I4" s="4">
        <v>0.69000000000000006</v>
      </c>
      <c r="J4" s="4">
        <v>0</v>
      </c>
      <c r="K4" s="4">
        <v>0</v>
      </c>
      <c r="L4" s="4">
        <v>0.11363636363636362</v>
      </c>
      <c r="M4" s="4">
        <v>0</v>
      </c>
      <c r="N4" s="4">
        <v>0</v>
      </c>
      <c r="O4" s="4">
        <v>8.3333333333333329E-2</v>
      </c>
      <c r="P4" s="4">
        <v>0</v>
      </c>
      <c r="Q4" s="4">
        <v>0</v>
      </c>
      <c r="R4" s="4">
        <v>9.6153846153846145E-2</v>
      </c>
      <c r="T4" s="4">
        <v>33</v>
      </c>
      <c r="U4" s="4">
        <v>2</v>
      </c>
      <c r="V4" s="4">
        <v>14</v>
      </c>
      <c r="W4" s="4">
        <v>1</v>
      </c>
      <c r="X4" s="4">
        <v>0.11363636363636362</v>
      </c>
      <c r="Y4" s="4">
        <v>8.3333333333333329E-2</v>
      </c>
      <c r="Z4" s="4">
        <v>9.6153846153846145E-2</v>
      </c>
      <c r="AA4" s="4">
        <v>16</v>
      </c>
      <c r="AB4" s="4">
        <v>0.70589743589743592</v>
      </c>
      <c r="AC4" s="4">
        <v>0.95714285714285718</v>
      </c>
      <c r="AD4" s="4">
        <v>0.81009160420925119</v>
      </c>
      <c r="AE4" s="4">
        <v>34</v>
      </c>
      <c r="AF4" s="4">
        <v>0.69000000000000006</v>
      </c>
      <c r="AG4" s="4">
        <v>0.40976689976689978</v>
      </c>
      <c r="AH4" s="4">
        <v>0.52023809523809528</v>
      </c>
      <c r="AI4" s="4">
        <v>0.45312272518154867</v>
      </c>
      <c r="AJ4" s="4">
        <v>50</v>
      </c>
      <c r="AK4" s="4">
        <v>0.5248191142191142</v>
      </c>
      <c r="AL4" s="4">
        <v>0.69000000000000006</v>
      </c>
      <c r="AM4" s="4">
        <v>0.59186265774501068</v>
      </c>
      <c r="AN4" s="4">
        <v>50</v>
      </c>
    </row>
    <row r="5" spans="1:40" s="4" customFormat="1" x14ac:dyDescent="0.25">
      <c r="A5" s="4" t="s">
        <v>232</v>
      </c>
      <c r="B5" s="4" t="s">
        <v>46</v>
      </c>
      <c r="C5" s="4" t="s">
        <v>47</v>
      </c>
      <c r="D5" s="4" t="s">
        <v>30</v>
      </c>
      <c r="E5" s="4">
        <v>27.415436983108521</v>
      </c>
      <c r="F5" s="4">
        <v>179</v>
      </c>
      <c r="G5" s="4">
        <v>135</v>
      </c>
      <c r="H5" s="4">
        <v>44</v>
      </c>
      <c r="I5" s="4">
        <v>0.7318181818181817</v>
      </c>
      <c r="J5" s="4">
        <v>0</v>
      </c>
      <c r="K5" s="4">
        <v>0</v>
      </c>
      <c r="L5" s="4">
        <v>0.66439636752136755</v>
      </c>
      <c r="M5" s="4">
        <v>0</v>
      </c>
      <c r="N5" s="4">
        <v>0</v>
      </c>
      <c r="O5" s="4">
        <v>0.62173202614379086</v>
      </c>
      <c r="P5" s="4">
        <v>0</v>
      </c>
      <c r="Q5" s="4">
        <v>0</v>
      </c>
      <c r="R5" s="4">
        <v>0.64007936507936503</v>
      </c>
      <c r="T5" s="4">
        <v>22</v>
      </c>
      <c r="U5" s="4">
        <v>6</v>
      </c>
      <c r="V5" s="4">
        <v>7</v>
      </c>
      <c r="W5" s="4">
        <v>11</v>
      </c>
      <c r="X5" s="4">
        <v>0.66439636752136755</v>
      </c>
      <c r="Y5" s="4">
        <v>0.62173202614379086</v>
      </c>
      <c r="Z5" s="4">
        <v>0.64007936507936503</v>
      </c>
      <c r="AA5" s="4">
        <v>17</v>
      </c>
      <c r="AB5" s="4">
        <v>0.77264862192559636</v>
      </c>
      <c r="AC5" s="4">
        <v>0.80059523809523814</v>
      </c>
      <c r="AD5" s="4">
        <v>0.78555213355576337</v>
      </c>
      <c r="AE5" s="4">
        <v>27</v>
      </c>
      <c r="AF5" s="4">
        <v>0.7318181818181817</v>
      </c>
      <c r="AG5" s="4">
        <v>0.71852249472348184</v>
      </c>
      <c r="AH5" s="4">
        <v>0.7111636321195145</v>
      </c>
      <c r="AI5" s="4">
        <v>0.7128157493175642</v>
      </c>
      <c r="AJ5" s="4">
        <v>44</v>
      </c>
      <c r="AK5" s="4">
        <v>0.73113239822507836</v>
      </c>
      <c r="AL5" s="4">
        <v>0.7318181818181817</v>
      </c>
      <c r="AM5" s="4">
        <v>0.7296668613365529</v>
      </c>
      <c r="AN5" s="4">
        <v>44</v>
      </c>
    </row>
    <row r="6" spans="1:40" s="4" customFormat="1" x14ac:dyDescent="0.25">
      <c r="A6" s="4" t="s">
        <v>232</v>
      </c>
      <c r="B6" s="4" t="s">
        <v>52</v>
      </c>
      <c r="C6" s="4" t="s">
        <v>53</v>
      </c>
      <c r="D6" s="4" t="s">
        <v>30</v>
      </c>
      <c r="E6" s="4">
        <v>821.58891582489014</v>
      </c>
      <c r="F6" s="4">
        <v>8424</v>
      </c>
      <c r="G6" s="4">
        <v>6318</v>
      </c>
      <c r="H6" s="4">
        <v>2106</v>
      </c>
      <c r="I6" s="4">
        <v>0.87773029439696104</v>
      </c>
      <c r="J6" s="4">
        <v>0</v>
      </c>
      <c r="K6" s="4">
        <v>0</v>
      </c>
      <c r="L6" s="4">
        <v>0.69004045083163845</v>
      </c>
      <c r="M6" s="4">
        <v>0</v>
      </c>
      <c r="N6" s="4">
        <v>0</v>
      </c>
      <c r="O6" s="4">
        <v>0.60898944805194799</v>
      </c>
      <c r="P6" s="4">
        <v>0</v>
      </c>
      <c r="Q6" s="4">
        <v>0</v>
      </c>
      <c r="R6" s="4">
        <v>0.64564267915226936</v>
      </c>
      <c r="T6" s="4">
        <v>1615</v>
      </c>
      <c r="U6" s="4">
        <v>107</v>
      </c>
      <c r="V6" s="4">
        <v>150</v>
      </c>
      <c r="W6" s="4">
        <v>234</v>
      </c>
      <c r="X6" s="4">
        <v>0.69004045083163845</v>
      </c>
      <c r="Y6" s="4">
        <v>0.60898944805194799</v>
      </c>
      <c r="Z6" s="4">
        <v>0.64564267915226936</v>
      </c>
      <c r="AA6" s="4">
        <v>384</v>
      </c>
      <c r="AB6" s="4">
        <v>0.91488292397482895</v>
      </c>
      <c r="AC6" s="4">
        <v>0.93771203369458767</v>
      </c>
      <c r="AD6" s="4">
        <v>0.92608943758889128</v>
      </c>
      <c r="AE6" s="4">
        <v>1722</v>
      </c>
      <c r="AF6" s="4">
        <v>0.87773029439696104</v>
      </c>
      <c r="AG6" s="4">
        <v>0.80246168740323376</v>
      </c>
      <c r="AH6" s="4">
        <v>0.77335074087326783</v>
      </c>
      <c r="AI6" s="4">
        <v>0.78586605837058043</v>
      </c>
      <c r="AJ6" s="4">
        <v>2106</v>
      </c>
      <c r="AK6" s="4">
        <v>0.87386903174475072</v>
      </c>
      <c r="AL6" s="4">
        <v>0.87773029439696104</v>
      </c>
      <c r="AM6" s="4">
        <v>0.87492218971270208</v>
      </c>
      <c r="AN6" s="4">
        <v>2106</v>
      </c>
    </row>
    <row r="7" spans="1:40" s="4" customFormat="1" x14ac:dyDescent="0.25">
      <c r="A7" s="4" t="s">
        <v>232</v>
      </c>
      <c r="B7" s="4" t="s">
        <v>58</v>
      </c>
      <c r="C7" s="4" t="s">
        <v>59</v>
      </c>
      <c r="D7" s="4" t="s">
        <v>30</v>
      </c>
      <c r="E7" s="4">
        <v>86.614774465560913</v>
      </c>
      <c r="F7" s="4">
        <v>808</v>
      </c>
      <c r="G7" s="4">
        <v>606</v>
      </c>
      <c r="H7" s="4">
        <v>202</v>
      </c>
      <c r="I7" s="4">
        <v>0.78836633663366351</v>
      </c>
      <c r="J7" s="4">
        <v>0</v>
      </c>
      <c r="K7" s="4">
        <v>0</v>
      </c>
      <c r="L7" s="4">
        <v>0.74962949818454105</v>
      </c>
      <c r="M7" s="4">
        <v>0</v>
      </c>
      <c r="N7" s="4">
        <v>0</v>
      </c>
      <c r="O7" s="4">
        <v>0.73565691336775674</v>
      </c>
      <c r="P7" s="4">
        <v>0</v>
      </c>
      <c r="Q7" s="4">
        <v>0</v>
      </c>
      <c r="R7" s="4">
        <v>0.74033598978463366</v>
      </c>
      <c r="T7" s="4">
        <v>98</v>
      </c>
      <c r="U7" s="4">
        <v>21</v>
      </c>
      <c r="V7" s="4">
        <v>22</v>
      </c>
      <c r="W7" s="4">
        <v>61</v>
      </c>
      <c r="X7" s="4">
        <v>0.74962949818454105</v>
      </c>
      <c r="Y7" s="4">
        <v>0.73565691336775674</v>
      </c>
      <c r="Z7" s="4">
        <v>0.74033598978463366</v>
      </c>
      <c r="AA7" s="4">
        <v>84</v>
      </c>
      <c r="AB7" s="4">
        <v>0.81830010510968698</v>
      </c>
      <c r="AC7" s="4">
        <v>0.82518515880928645</v>
      </c>
      <c r="AD7" s="4">
        <v>0.82075757213133671</v>
      </c>
      <c r="AE7" s="4">
        <v>118</v>
      </c>
      <c r="AF7" s="4">
        <v>0.78836633663366351</v>
      </c>
      <c r="AG7" s="4">
        <v>0.78396480164711402</v>
      </c>
      <c r="AH7" s="4">
        <v>0.78042103608852154</v>
      </c>
      <c r="AI7" s="4">
        <v>0.78054678095798502</v>
      </c>
      <c r="AJ7" s="4">
        <v>202</v>
      </c>
      <c r="AK7" s="4">
        <v>0.78995536596969884</v>
      </c>
      <c r="AL7" s="4">
        <v>0.78836633663366351</v>
      </c>
      <c r="AM7" s="4">
        <v>0.78763223085505363</v>
      </c>
      <c r="AN7" s="4">
        <v>202</v>
      </c>
    </row>
    <row r="8" spans="1:40" s="4" customFormat="1" x14ac:dyDescent="0.25">
      <c r="A8" s="4" t="s">
        <v>232</v>
      </c>
      <c r="B8" s="4" t="s">
        <v>64</v>
      </c>
      <c r="C8" s="4" t="s">
        <v>65</v>
      </c>
      <c r="D8" s="4" t="s">
        <v>30</v>
      </c>
      <c r="E8" s="4">
        <v>92.658058643341064</v>
      </c>
      <c r="F8" s="4">
        <v>857</v>
      </c>
      <c r="G8" s="4">
        <v>643</v>
      </c>
      <c r="H8" s="4">
        <v>214</v>
      </c>
      <c r="I8" s="4">
        <v>0.80511845251032388</v>
      </c>
      <c r="J8" s="4">
        <v>0</v>
      </c>
      <c r="K8" s="4">
        <v>0</v>
      </c>
      <c r="L8" s="4">
        <v>0.76775425010359599</v>
      </c>
      <c r="M8" s="4">
        <v>0</v>
      </c>
      <c r="N8" s="4">
        <v>0</v>
      </c>
      <c r="O8" s="4">
        <v>0.79032258064516125</v>
      </c>
      <c r="P8" s="4">
        <v>0</v>
      </c>
      <c r="Q8" s="4">
        <v>0</v>
      </c>
      <c r="R8" s="4">
        <v>0.77869972529610276</v>
      </c>
      <c r="T8" s="4">
        <v>99</v>
      </c>
      <c r="U8" s="4">
        <v>22</v>
      </c>
      <c r="V8" s="4">
        <v>20</v>
      </c>
      <c r="W8" s="4">
        <v>74</v>
      </c>
      <c r="X8" s="4">
        <v>0.76775425010359599</v>
      </c>
      <c r="Y8" s="4">
        <v>0.79032258064516125</v>
      </c>
      <c r="Z8" s="4">
        <v>0.77869972529610276</v>
      </c>
      <c r="AA8" s="4">
        <v>93</v>
      </c>
      <c r="AB8" s="4">
        <v>0.83569891883326641</v>
      </c>
      <c r="AC8" s="4">
        <v>0.81643747459693805</v>
      </c>
      <c r="AD8" s="4">
        <v>0.82583526597238044</v>
      </c>
      <c r="AE8" s="4">
        <v>121</v>
      </c>
      <c r="AF8" s="4">
        <v>0.80511845251032388</v>
      </c>
      <c r="AG8" s="4">
        <v>0.80172658446843104</v>
      </c>
      <c r="AH8" s="4">
        <v>0.80338002762104965</v>
      </c>
      <c r="AI8" s="4">
        <v>0.8022674956342416</v>
      </c>
      <c r="AJ8" s="4">
        <v>214</v>
      </c>
      <c r="AK8" s="4">
        <v>0.80619375672459737</v>
      </c>
      <c r="AL8" s="4">
        <v>0.80511845251032388</v>
      </c>
      <c r="AM8" s="4">
        <v>0.80537721761595826</v>
      </c>
      <c r="AN8" s="4">
        <v>214</v>
      </c>
    </row>
    <row r="9" spans="1:40" s="4" customFormat="1" x14ac:dyDescent="0.25">
      <c r="A9" s="4" t="s">
        <v>232</v>
      </c>
      <c r="B9" s="4" t="s">
        <v>70</v>
      </c>
      <c r="C9" s="4" t="s">
        <v>71</v>
      </c>
      <c r="D9" s="4" t="s">
        <v>30</v>
      </c>
      <c r="E9" s="4">
        <v>20.376755475997925</v>
      </c>
      <c r="F9" s="4">
        <v>109</v>
      </c>
      <c r="G9" s="4">
        <v>82</v>
      </c>
      <c r="H9" s="4">
        <v>27</v>
      </c>
      <c r="I9" s="4">
        <v>0.72519841269841279</v>
      </c>
      <c r="J9" s="4">
        <v>0</v>
      </c>
      <c r="K9" s="4">
        <v>0</v>
      </c>
      <c r="L9" s="4">
        <v>0.75911019378511635</v>
      </c>
      <c r="M9" s="4">
        <v>0</v>
      </c>
      <c r="N9" s="4">
        <v>0</v>
      </c>
      <c r="O9" s="4">
        <v>0.875</v>
      </c>
      <c r="P9" s="4">
        <v>0</v>
      </c>
      <c r="Q9" s="4">
        <v>0</v>
      </c>
      <c r="R9" s="4">
        <v>0.80563863590179374</v>
      </c>
      <c r="T9" s="4">
        <v>4</v>
      </c>
      <c r="U9" s="4">
        <v>5</v>
      </c>
      <c r="V9" s="4">
        <v>2</v>
      </c>
      <c r="W9" s="4">
        <v>16</v>
      </c>
      <c r="X9" s="4">
        <v>0.75911019378511635</v>
      </c>
      <c r="Y9" s="4">
        <v>0.875</v>
      </c>
      <c r="Z9" s="4">
        <v>0.80563863590179374</v>
      </c>
      <c r="AA9" s="4">
        <v>17</v>
      </c>
      <c r="AB9" s="4">
        <v>0.50243506493506496</v>
      </c>
      <c r="AC9" s="4">
        <v>0.45555555555555549</v>
      </c>
      <c r="AD9" s="4">
        <v>0.47557773109243695</v>
      </c>
      <c r="AE9" s="4">
        <v>10</v>
      </c>
      <c r="AF9" s="4">
        <v>0.72519841269841279</v>
      </c>
      <c r="AG9" s="4">
        <v>0.6307726293600906</v>
      </c>
      <c r="AH9" s="4">
        <v>0.66527777777777775</v>
      </c>
      <c r="AI9" s="4">
        <v>0.64060818349711535</v>
      </c>
      <c r="AJ9" s="4">
        <v>27</v>
      </c>
      <c r="AK9" s="4">
        <v>0.66641684604217566</v>
      </c>
      <c r="AL9" s="4">
        <v>0.72519841269841279</v>
      </c>
      <c r="AM9" s="4">
        <v>0.68744304398052736</v>
      </c>
      <c r="AN9" s="4">
        <v>27</v>
      </c>
    </row>
    <row r="10" spans="1:40" s="4" customFormat="1" x14ac:dyDescent="0.25">
      <c r="A10" s="4" t="s">
        <v>232</v>
      </c>
      <c r="B10" s="4" t="s">
        <v>76</v>
      </c>
      <c r="C10" s="4" t="s">
        <v>77</v>
      </c>
      <c r="D10" s="4" t="s">
        <v>30</v>
      </c>
      <c r="E10" s="4">
        <v>167.39080429077148</v>
      </c>
      <c r="F10" s="4">
        <v>1639</v>
      </c>
      <c r="G10" s="4">
        <v>1230</v>
      </c>
      <c r="H10" s="4">
        <v>409</v>
      </c>
      <c r="I10" s="4">
        <v>0.97132506410638675</v>
      </c>
      <c r="J10" s="4">
        <v>0</v>
      </c>
      <c r="K10" s="4">
        <v>0</v>
      </c>
      <c r="L10" s="4">
        <v>0.37797619047619047</v>
      </c>
      <c r="M10" s="4">
        <v>0</v>
      </c>
      <c r="N10" s="4">
        <v>0</v>
      </c>
      <c r="O10" s="4">
        <v>0.1886363636363636</v>
      </c>
      <c r="P10" s="4">
        <v>0</v>
      </c>
      <c r="Q10" s="4">
        <v>0</v>
      </c>
      <c r="R10" s="4">
        <v>0.24551820728291313</v>
      </c>
      <c r="T10" s="4">
        <v>396</v>
      </c>
      <c r="U10" s="4">
        <v>3</v>
      </c>
      <c r="V10" s="4">
        <v>9</v>
      </c>
      <c r="W10" s="4">
        <v>2</v>
      </c>
      <c r="X10" s="4">
        <v>0.37797619047619047</v>
      </c>
      <c r="Y10" s="4">
        <v>0.1886363636363636</v>
      </c>
      <c r="Z10" s="4">
        <v>0.24551820728291313</v>
      </c>
      <c r="AA10" s="4">
        <v>10</v>
      </c>
      <c r="AB10" s="4">
        <v>0.97839612950916277</v>
      </c>
      <c r="AC10" s="4">
        <v>0.99248120300751874</v>
      </c>
      <c r="AD10" s="4">
        <v>0.98538278252837408</v>
      </c>
      <c r="AE10" s="4">
        <v>399</v>
      </c>
      <c r="AF10" s="4">
        <v>0.97132506410638675</v>
      </c>
      <c r="AG10" s="4">
        <v>0.67818615999267662</v>
      </c>
      <c r="AH10" s="4">
        <v>0.59055878332194123</v>
      </c>
      <c r="AI10" s="4">
        <v>0.61545049490564363</v>
      </c>
      <c r="AJ10" s="4">
        <v>409</v>
      </c>
      <c r="AK10" s="4">
        <v>0.962616856767748</v>
      </c>
      <c r="AL10" s="4">
        <v>0.97132506410638675</v>
      </c>
      <c r="AM10" s="4">
        <v>0.96590948980627056</v>
      </c>
      <c r="AN10" s="4">
        <v>409</v>
      </c>
    </row>
    <row r="11" spans="1:40" s="4" customFormat="1" x14ac:dyDescent="0.25">
      <c r="A11" s="4" t="s">
        <v>232</v>
      </c>
      <c r="B11" s="4" t="s">
        <v>82</v>
      </c>
      <c r="C11" s="4" t="s">
        <v>83</v>
      </c>
      <c r="D11" s="4" t="s">
        <v>30</v>
      </c>
      <c r="E11" s="4">
        <v>64.370871782302856</v>
      </c>
      <c r="F11" s="4">
        <v>556</v>
      </c>
      <c r="G11" s="4">
        <v>417</v>
      </c>
      <c r="H11" s="4">
        <v>139</v>
      </c>
      <c r="I11" s="4">
        <v>0.94784172661870503</v>
      </c>
      <c r="J11" s="4">
        <v>0</v>
      </c>
      <c r="K11" s="4">
        <v>0</v>
      </c>
      <c r="L11" s="4">
        <v>0.9667847315095871</v>
      </c>
      <c r="M11" s="4">
        <v>0</v>
      </c>
      <c r="N11" s="4">
        <v>0</v>
      </c>
      <c r="O11" s="4">
        <v>0.97634670666166734</v>
      </c>
      <c r="P11" s="4">
        <v>0</v>
      </c>
      <c r="Q11" s="4">
        <v>0</v>
      </c>
      <c r="R11" s="4">
        <v>0.97144337988879803</v>
      </c>
      <c r="T11" s="4">
        <v>8</v>
      </c>
      <c r="U11" s="4">
        <v>4</v>
      </c>
      <c r="V11" s="4">
        <v>3</v>
      </c>
      <c r="W11" s="4">
        <v>124</v>
      </c>
      <c r="X11" s="4">
        <v>0.9667847315095871</v>
      </c>
      <c r="Y11" s="4">
        <v>0.97634670666166734</v>
      </c>
      <c r="Z11" s="4">
        <v>0.97144337988879803</v>
      </c>
      <c r="AA11" s="4">
        <v>126</v>
      </c>
      <c r="AB11" s="4">
        <v>0.75852272727272729</v>
      </c>
      <c r="AC11" s="4">
        <v>0.66025641025641024</v>
      </c>
      <c r="AD11" s="4">
        <v>0.69711538461538458</v>
      </c>
      <c r="AE11" s="4">
        <v>13</v>
      </c>
      <c r="AF11" s="4">
        <v>0.94784172661870503</v>
      </c>
      <c r="AG11" s="4">
        <v>0.86265372939115714</v>
      </c>
      <c r="AH11" s="4">
        <v>0.81830155845903874</v>
      </c>
      <c r="AI11" s="4">
        <v>0.83427938225209131</v>
      </c>
      <c r="AJ11" s="4">
        <v>139</v>
      </c>
      <c r="AK11" s="4">
        <v>0.94854148282692385</v>
      </c>
      <c r="AL11" s="4">
        <v>0.94784172661870503</v>
      </c>
      <c r="AM11" s="4">
        <v>0.94693841876012497</v>
      </c>
      <c r="AN11" s="4">
        <v>139</v>
      </c>
    </row>
    <row r="12" spans="1:40" s="4" customFormat="1" x14ac:dyDescent="0.25">
      <c r="A12" s="4" t="s">
        <v>232</v>
      </c>
      <c r="B12" s="4" t="s">
        <v>88</v>
      </c>
      <c r="C12" s="4" t="s">
        <v>89</v>
      </c>
      <c r="D12" s="4" t="s">
        <v>30</v>
      </c>
      <c r="E12" s="4">
        <v>106.72905969619751</v>
      </c>
      <c r="F12" s="4">
        <v>1008</v>
      </c>
      <c r="G12" s="4">
        <v>756</v>
      </c>
      <c r="H12" s="4">
        <v>252</v>
      </c>
      <c r="I12" s="4">
        <v>0.76488095238095233</v>
      </c>
      <c r="J12" s="4">
        <v>0</v>
      </c>
      <c r="K12" s="4">
        <v>0</v>
      </c>
      <c r="L12" s="4">
        <v>0.8136814756880546</v>
      </c>
      <c r="M12" s="4">
        <v>0</v>
      </c>
      <c r="N12" s="4">
        <v>0</v>
      </c>
      <c r="O12" s="4">
        <v>0.87326970825574168</v>
      </c>
      <c r="P12" s="4">
        <v>0</v>
      </c>
      <c r="Q12" s="4">
        <v>0</v>
      </c>
      <c r="R12" s="4">
        <v>0.84102069304614269</v>
      </c>
      <c r="T12" s="4">
        <v>36</v>
      </c>
      <c r="U12" s="4">
        <v>37</v>
      </c>
      <c r="V12" s="4">
        <v>23</v>
      </c>
      <c r="W12" s="4">
        <v>157</v>
      </c>
      <c r="X12" s="4">
        <v>0.8136814756880546</v>
      </c>
      <c r="Y12" s="4">
        <v>0.87326970825574168</v>
      </c>
      <c r="Z12" s="4">
        <v>0.84102069304614269</v>
      </c>
      <c r="AA12" s="4">
        <v>180</v>
      </c>
      <c r="AB12" s="4">
        <v>0.6160072951739618</v>
      </c>
      <c r="AC12" s="4">
        <v>0.4968607305936073</v>
      </c>
      <c r="AD12" s="4">
        <v>0.54084184644135225</v>
      </c>
      <c r="AE12" s="4">
        <v>72</v>
      </c>
      <c r="AF12" s="4">
        <v>0.76488095238095233</v>
      </c>
      <c r="AG12" s="4">
        <v>0.71484438543100826</v>
      </c>
      <c r="AH12" s="4">
        <v>0.68506521942467447</v>
      </c>
      <c r="AI12" s="4">
        <v>0.69093126974374741</v>
      </c>
      <c r="AJ12" s="4">
        <v>252</v>
      </c>
      <c r="AK12" s="4">
        <v>0.75681032133883008</v>
      </c>
      <c r="AL12" s="4">
        <v>0.76488095238095233</v>
      </c>
      <c r="AM12" s="4">
        <v>0.7546130285846413</v>
      </c>
      <c r="AN12" s="4">
        <v>252</v>
      </c>
    </row>
    <row r="13" spans="1:40" s="4" customFormat="1" x14ac:dyDescent="0.25">
      <c r="A13" s="4" t="s">
        <v>232</v>
      </c>
      <c r="B13" s="4" t="s">
        <v>94</v>
      </c>
      <c r="C13" s="4" t="s">
        <v>95</v>
      </c>
      <c r="D13" s="4" t="s">
        <v>30</v>
      </c>
      <c r="E13" s="4">
        <v>301.93481588363647</v>
      </c>
      <c r="F13" s="4">
        <v>2820</v>
      </c>
      <c r="G13" s="4">
        <v>2115</v>
      </c>
      <c r="H13" s="4">
        <v>705</v>
      </c>
      <c r="I13" s="4">
        <v>0.76985815602836882</v>
      </c>
      <c r="J13" s="4">
        <v>0</v>
      </c>
      <c r="K13" s="4">
        <v>0</v>
      </c>
      <c r="L13" s="4">
        <v>0.8082883508861527</v>
      </c>
      <c r="M13" s="4">
        <v>0</v>
      </c>
      <c r="N13" s="4">
        <v>0</v>
      </c>
      <c r="O13" s="4">
        <v>0.8132808616404309</v>
      </c>
      <c r="P13" s="4">
        <v>0</v>
      </c>
      <c r="Q13" s="4">
        <v>0</v>
      </c>
      <c r="R13" s="4">
        <v>0.81030857598594808</v>
      </c>
      <c r="T13" s="4">
        <v>197</v>
      </c>
      <c r="U13" s="4">
        <v>83</v>
      </c>
      <c r="V13" s="4">
        <v>80</v>
      </c>
      <c r="W13" s="4">
        <v>346</v>
      </c>
      <c r="X13" s="4">
        <v>0.8082883508861527</v>
      </c>
      <c r="Y13" s="4">
        <v>0.8132808616404309</v>
      </c>
      <c r="Z13" s="4">
        <v>0.81030857598594808</v>
      </c>
      <c r="AA13" s="4">
        <v>425</v>
      </c>
      <c r="AB13" s="4">
        <v>0.71201376223496804</v>
      </c>
      <c r="AC13" s="4">
        <v>0.70368983614951364</v>
      </c>
      <c r="AD13" s="4">
        <v>0.70691233509579909</v>
      </c>
      <c r="AE13" s="4">
        <v>280</v>
      </c>
      <c r="AF13" s="4">
        <v>0.76985815602836882</v>
      </c>
      <c r="AG13" s="4">
        <v>0.76015105656056037</v>
      </c>
      <c r="AH13" s="4">
        <v>0.75848534889497221</v>
      </c>
      <c r="AI13" s="4">
        <v>0.75861045554087359</v>
      </c>
      <c r="AJ13" s="4">
        <v>705</v>
      </c>
      <c r="AK13" s="4">
        <v>0.77016251835877192</v>
      </c>
      <c r="AL13" s="4">
        <v>0.76985815602836882</v>
      </c>
      <c r="AM13" s="4">
        <v>0.76935077174989086</v>
      </c>
      <c r="AN13" s="4">
        <v>705</v>
      </c>
    </row>
    <row r="14" spans="1:40" s="4" customFormat="1" x14ac:dyDescent="0.25">
      <c r="A14" s="4" t="s">
        <v>232</v>
      </c>
      <c r="B14" s="4" t="s">
        <v>100</v>
      </c>
      <c r="C14" s="4" t="s">
        <v>101</v>
      </c>
      <c r="D14" s="4" t="s">
        <v>30</v>
      </c>
      <c r="E14" s="4">
        <v>475.56311106681824</v>
      </c>
      <c r="F14" s="4">
        <v>4859</v>
      </c>
      <c r="G14" s="4">
        <v>3645</v>
      </c>
      <c r="H14" s="4">
        <v>1214</v>
      </c>
      <c r="I14" s="4">
        <v>0.76229212005342339</v>
      </c>
      <c r="J14" s="4">
        <v>0</v>
      </c>
      <c r="K14" s="4">
        <v>0</v>
      </c>
      <c r="L14" s="4">
        <v>0.81952608162380036</v>
      </c>
      <c r="M14" s="4">
        <v>0</v>
      </c>
      <c r="N14" s="4">
        <v>0</v>
      </c>
      <c r="O14" s="4">
        <v>0.8405531175952301</v>
      </c>
      <c r="P14" s="4">
        <v>0</v>
      </c>
      <c r="Q14" s="4">
        <v>0</v>
      </c>
      <c r="R14" s="4">
        <v>0.82982038054248342</v>
      </c>
      <c r="T14" s="4">
        <v>222</v>
      </c>
      <c r="U14" s="4">
        <v>155</v>
      </c>
      <c r="V14" s="4">
        <v>134</v>
      </c>
      <c r="W14" s="4">
        <v>704</v>
      </c>
      <c r="X14" s="4">
        <v>0.81952608162380036</v>
      </c>
      <c r="Y14" s="4">
        <v>0.8405531175952301</v>
      </c>
      <c r="Z14" s="4">
        <v>0.82982038054248342</v>
      </c>
      <c r="AA14" s="4">
        <v>837</v>
      </c>
      <c r="AB14" s="4">
        <v>0.62421551536999187</v>
      </c>
      <c r="AC14" s="4">
        <v>0.58871731716559306</v>
      </c>
      <c r="AD14" s="4">
        <v>0.60558540304977793</v>
      </c>
      <c r="AE14" s="4">
        <v>377</v>
      </c>
      <c r="AF14" s="4">
        <v>0.76229212005342339</v>
      </c>
      <c r="AG14" s="4">
        <v>0.72187079849689606</v>
      </c>
      <c r="AH14" s="4">
        <v>0.71463521738041158</v>
      </c>
      <c r="AI14" s="4">
        <v>0.71770289179613056</v>
      </c>
      <c r="AJ14" s="4">
        <v>1214</v>
      </c>
      <c r="AK14" s="4">
        <v>0.75883480576077933</v>
      </c>
      <c r="AL14" s="4">
        <v>0.76229212005342339</v>
      </c>
      <c r="AM14" s="4">
        <v>0.76013860257736532</v>
      </c>
      <c r="AN14" s="4">
        <v>1214</v>
      </c>
    </row>
    <row r="15" spans="1:40" s="4" customFormat="1" x14ac:dyDescent="0.25">
      <c r="A15" s="4" t="s">
        <v>232</v>
      </c>
      <c r="B15" s="4" t="s">
        <v>106</v>
      </c>
      <c r="C15" s="4" t="s">
        <v>107</v>
      </c>
      <c r="D15" s="4" t="s">
        <v>30</v>
      </c>
      <c r="E15" s="4">
        <v>65.834935426712036</v>
      </c>
      <c r="F15" s="4">
        <v>587</v>
      </c>
      <c r="G15" s="4">
        <v>441</v>
      </c>
      <c r="H15" s="4">
        <v>146</v>
      </c>
      <c r="I15" s="4">
        <v>0.77674494455316379</v>
      </c>
      <c r="J15" s="4">
        <v>0</v>
      </c>
      <c r="K15" s="4">
        <v>0</v>
      </c>
      <c r="L15" s="4">
        <v>0.80510712039792276</v>
      </c>
      <c r="M15" s="4">
        <v>0</v>
      </c>
      <c r="N15" s="4">
        <v>0</v>
      </c>
      <c r="O15" s="4">
        <v>0.8254963427377221</v>
      </c>
      <c r="P15" s="4">
        <v>0</v>
      </c>
      <c r="Q15" s="4">
        <v>0</v>
      </c>
      <c r="R15" s="4">
        <v>0.81459995152576115</v>
      </c>
      <c r="T15" s="4">
        <v>42</v>
      </c>
      <c r="U15" s="4">
        <v>18</v>
      </c>
      <c r="V15" s="4">
        <v>15</v>
      </c>
      <c r="W15" s="4">
        <v>72</v>
      </c>
      <c r="X15" s="4">
        <v>0.80510712039792276</v>
      </c>
      <c r="Y15" s="4">
        <v>0.8254963427377221</v>
      </c>
      <c r="Z15" s="4">
        <v>0.81459995152576115</v>
      </c>
      <c r="AA15" s="4">
        <v>87</v>
      </c>
      <c r="AB15" s="4">
        <v>0.7356493812214151</v>
      </c>
      <c r="AC15" s="4">
        <v>0.70473163841807906</v>
      </c>
      <c r="AD15" s="4">
        <v>0.71857126162237583</v>
      </c>
      <c r="AE15" s="4">
        <v>59</v>
      </c>
      <c r="AF15" s="4">
        <v>0.77674494455316379</v>
      </c>
      <c r="AG15" s="4">
        <v>0.77037825080966904</v>
      </c>
      <c r="AH15" s="4">
        <v>0.76511399057790053</v>
      </c>
      <c r="AI15" s="4">
        <v>0.7665856065740686</v>
      </c>
      <c r="AJ15" s="4">
        <v>146</v>
      </c>
      <c r="AK15" s="4">
        <v>0.77703812075530254</v>
      </c>
      <c r="AL15" s="4">
        <v>0.77674494455316379</v>
      </c>
      <c r="AM15" s="4">
        <v>0.77582057505031865</v>
      </c>
      <c r="AN15" s="4">
        <v>146</v>
      </c>
    </row>
    <row r="16" spans="1:40" s="4" customFormat="1" x14ac:dyDescent="0.25">
      <c r="A16" s="4" t="s">
        <v>232</v>
      </c>
      <c r="B16" s="4" t="s">
        <v>112</v>
      </c>
      <c r="C16" s="4" t="s">
        <v>113</v>
      </c>
      <c r="D16" s="4" t="s">
        <v>30</v>
      </c>
      <c r="E16" s="4">
        <v>2703.8663132190704</v>
      </c>
      <c r="F16" s="4">
        <v>28137</v>
      </c>
      <c r="G16" s="4">
        <v>21103</v>
      </c>
      <c r="H16" s="4">
        <v>7034</v>
      </c>
      <c r="I16" s="4">
        <v>0.77097769004605321</v>
      </c>
      <c r="J16" s="4">
        <v>0</v>
      </c>
      <c r="K16" s="4">
        <v>0</v>
      </c>
      <c r="L16" s="4">
        <v>0.7969307303997144</v>
      </c>
      <c r="M16" s="4">
        <v>0</v>
      </c>
      <c r="N16" s="4">
        <v>0</v>
      </c>
      <c r="O16" s="4">
        <v>0.8168345099238904</v>
      </c>
      <c r="P16" s="4">
        <v>0</v>
      </c>
      <c r="Q16" s="4">
        <v>0</v>
      </c>
      <c r="R16" s="4">
        <v>0.80672858863480734</v>
      </c>
      <c r="T16" s="4">
        <v>2061</v>
      </c>
      <c r="U16" s="4">
        <v>857</v>
      </c>
      <c r="V16" s="4">
        <v>754</v>
      </c>
      <c r="W16" s="4">
        <v>3363</v>
      </c>
      <c r="X16" s="4">
        <v>0.7969307303997144</v>
      </c>
      <c r="Y16" s="4">
        <v>0.8168345099238904</v>
      </c>
      <c r="Z16" s="4">
        <v>0.80672858863480734</v>
      </c>
      <c r="AA16" s="4">
        <v>4117</v>
      </c>
      <c r="AB16" s="4">
        <v>0.73222957803066835</v>
      </c>
      <c r="AC16" s="4">
        <v>0.70628107595497369</v>
      </c>
      <c r="AD16" s="4">
        <v>0.71895894030795204</v>
      </c>
      <c r="AE16" s="4">
        <v>2917</v>
      </c>
      <c r="AF16" s="4">
        <v>0.77097769004605321</v>
      </c>
      <c r="AG16" s="4">
        <v>0.76458015421519132</v>
      </c>
      <c r="AH16" s="4">
        <v>0.76155779293943193</v>
      </c>
      <c r="AI16" s="4">
        <v>0.76284376447137969</v>
      </c>
      <c r="AJ16" s="4">
        <v>7034</v>
      </c>
      <c r="AK16" s="4">
        <v>0.77009326597205563</v>
      </c>
      <c r="AL16" s="4">
        <v>0.77097769004605321</v>
      </c>
      <c r="AM16" s="4">
        <v>0.77032239663829261</v>
      </c>
      <c r="AN16" s="4">
        <v>7034</v>
      </c>
    </row>
    <row r="17" spans="1:40" s="4" customFormat="1" x14ac:dyDescent="0.25">
      <c r="A17" s="4" t="s">
        <v>232</v>
      </c>
      <c r="B17" s="4" t="s">
        <v>118</v>
      </c>
      <c r="C17" s="4" t="s">
        <v>119</v>
      </c>
      <c r="D17" s="4" t="s">
        <v>30</v>
      </c>
      <c r="E17" s="4">
        <v>24.731863737106323</v>
      </c>
      <c r="F17" s="4">
        <v>156</v>
      </c>
      <c r="G17" s="4">
        <v>117</v>
      </c>
      <c r="H17" s="4">
        <v>39</v>
      </c>
      <c r="I17" s="4">
        <v>0.74358974358974361</v>
      </c>
      <c r="J17" s="4">
        <v>0</v>
      </c>
      <c r="K17" s="4">
        <v>0</v>
      </c>
      <c r="L17" s="4">
        <v>0.62337662337662336</v>
      </c>
      <c r="M17" s="4">
        <v>0</v>
      </c>
      <c r="N17" s="4">
        <v>0</v>
      </c>
      <c r="O17" s="4">
        <v>0.29006410256410259</v>
      </c>
      <c r="P17" s="4">
        <v>0</v>
      </c>
      <c r="Q17" s="4">
        <v>0</v>
      </c>
      <c r="R17" s="4">
        <v>0.34578293559986922</v>
      </c>
      <c r="T17" s="4">
        <v>26</v>
      </c>
      <c r="U17" s="4">
        <v>1</v>
      </c>
      <c r="V17" s="4">
        <v>9</v>
      </c>
      <c r="W17" s="4">
        <v>4</v>
      </c>
      <c r="X17" s="4">
        <v>0.62337662337662336</v>
      </c>
      <c r="Y17" s="4">
        <v>0.29006410256410259</v>
      </c>
      <c r="Z17" s="4">
        <v>0.34578293559986922</v>
      </c>
      <c r="AA17" s="4">
        <v>13</v>
      </c>
      <c r="AB17" s="4">
        <v>0.75261169751301327</v>
      </c>
      <c r="AC17" s="4">
        <v>0.95370370370370372</v>
      </c>
      <c r="AD17" s="4">
        <v>0.83710034668721112</v>
      </c>
      <c r="AE17" s="4">
        <v>26</v>
      </c>
      <c r="AF17" s="4">
        <v>0.74358974358974361</v>
      </c>
      <c r="AG17" s="4">
        <v>0.68799416044481831</v>
      </c>
      <c r="AH17" s="4">
        <v>0.62188390313390307</v>
      </c>
      <c r="AI17" s="4">
        <v>0.59144164114354014</v>
      </c>
      <c r="AJ17" s="4">
        <v>39</v>
      </c>
      <c r="AK17" s="4">
        <v>0.71487135081517672</v>
      </c>
      <c r="AL17" s="4">
        <v>0.74358974358974361</v>
      </c>
      <c r="AM17" s="4">
        <v>0.68163317624275432</v>
      </c>
      <c r="AN17" s="4">
        <v>39</v>
      </c>
    </row>
    <row r="18" spans="1:40" s="4" customFormat="1" x14ac:dyDescent="0.25">
      <c r="A18" s="4" t="s">
        <v>232</v>
      </c>
      <c r="B18" s="4" t="s">
        <v>124</v>
      </c>
      <c r="C18" s="4" t="s">
        <v>125</v>
      </c>
      <c r="D18" s="4" t="s">
        <v>30</v>
      </c>
      <c r="E18" s="4">
        <v>55.022249937057495</v>
      </c>
      <c r="F18" s="4">
        <v>468</v>
      </c>
      <c r="G18" s="4">
        <v>351</v>
      </c>
      <c r="H18" s="4">
        <v>117</v>
      </c>
      <c r="I18" s="4">
        <v>0.73290598290598297</v>
      </c>
      <c r="J18" s="4">
        <v>0</v>
      </c>
      <c r="K18" s="4">
        <v>0</v>
      </c>
      <c r="L18" s="4">
        <v>0.76126783747265669</v>
      </c>
      <c r="M18" s="4">
        <v>0</v>
      </c>
      <c r="N18" s="4">
        <v>0</v>
      </c>
      <c r="O18" s="4">
        <v>0.80527950310558993</v>
      </c>
      <c r="P18" s="4">
        <v>0</v>
      </c>
      <c r="Q18" s="4">
        <v>0</v>
      </c>
      <c r="R18" s="4">
        <v>0.78047727212528439</v>
      </c>
      <c r="T18" s="4">
        <v>30</v>
      </c>
      <c r="U18" s="4">
        <v>18</v>
      </c>
      <c r="V18" s="4">
        <v>14</v>
      </c>
      <c r="W18" s="4">
        <v>56</v>
      </c>
      <c r="X18" s="4">
        <v>0.76126783747265669</v>
      </c>
      <c r="Y18" s="4">
        <v>0.80527950310558993</v>
      </c>
      <c r="Z18" s="4">
        <v>0.78047727212528439</v>
      </c>
      <c r="AA18" s="4">
        <v>69</v>
      </c>
      <c r="AB18" s="4">
        <v>0.69695827048768222</v>
      </c>
      <c r="AC18" s="4">
        <v>0.62555407801418439</v>
      </c>
      <c r="AD18" s="4">
        <v>0.65378699985125688</v>
      </c>
      <c r="AE18" s="4">
        <v>48</v>
      </c>
      <c r="AF18" s="4">
        <v>0.73290598290598297</v>
      </c>
      <c r="AG18" s="4">
        <v>0.72911305398016957</v>
      </c>
      <c r="AH18" s="4">
        <v>0.71541679055988716</v>
      </c>
      <c r="AI18" s="4">
        <v>0.71713213598827064</v>
      </c>
      <c r="AJ18" s="4">
        <v>117</v>
      </c>
      <c r="AK18" s="4">
        <v>0.7348861360343184</v>
      </c>
      <c r="AL18" s="4">
        <v>0.73290598290598297</v>
      </c>
      <c r="AM18" s="4">
        <v>0.7292211736076416</v>
      </c>
      <c r="AN18" s="4">
        <v>117</v>
      </c>
    </row>
    <row r="19" spans="1:40" s="4" customFormat="1" x14ac:dyDescent="0.25">
      <c r="A19" s="4" t="s">
        <v>232</v>
      </c>
      <c r="B19" s="4" t="s">
        <v>130</v>
      </c>
      <c r="C19" s="4" t="s">
        <v>131</v>
      </c>
      <c r="D19" s="4" t="s">
        <v>30</v>
      </c>
      <c r="E19" s="4">
        <v>6701.6575672626495</v>
      </c>
      <c r="F19" s="4">
        <v>70000</v>
      </c>
      <c r="G19" s="4">
        <v>52500</v>
      </c>
      <c r="H19" s="4">
        <v>17500</v>
      </c>
      <c r="I19" s="4">
        <v>0.86587142857142863</v>
      </c>
      <c r="J19" s="4">
        <v>0</v>
      </c>
      <c r="K19" s="4">
        <v>0</v>
      </c>
      <c r="L19" s="4">
        <v>0.85741668424932027</v>
      </c>
      <c r="M19" s="4">
        <v>0</v>
      </c>
      <c r="N19" s="4">
        <v>0</v>
      </c>
      <c r="O19" s="4">
        <v>0.87771428571428567</v>
      </c>
      <c r="P19" s="4">
        <v>0</v>
      </c>
      <c r="Q19" s="4">
        <v>0</v>
      </c>
      <c r="R19" s="4">
        <v>0.86743664423086309</v>
      </c>
      <c r="T19" s="4">
        <v>7473</v>
      </c>
      <c r="U19" s="4">
        <v>1277</v>
      </c>
      <c r="V19" s="4">
        <v>1070</v>
      </c>
      <c r="W19" s="4">
        <v>7680</v>
      </c>
      <c r="X19" s="4">
        <v>0.85741668424932027</v>
      </c>
      <c r="Y19" s="4">
        <v>0.87771428571428567</v>
      </c>
      <c r="Z19" s="4">
        <v>0.86743664423086309</v>
      </c>
      <c r="AA19" s="4">
        <v>8750</v>
      </c>
      <c r="AB19" s="4">
        <v>0.87477341066367831</v>
      </c>
      <c r="AC19" s="4">
        <v>0.85402857142857147</v>
      </c>
      <c r="AD19" s="4">
        <v>0.86426542629996095</v>
      </c>
      <c r="AE19" s="4">
        <v>8750</v>
      </c>
      <c r="AF19" s="4">
        <v>0.86587142857142863</v>
      </c>
      <c r="AG19" s="4">
        <v>0.86609504745649923</v>
      </c>
      <c r="AH19" s="4">
        <v>0.86587142857142863</v>
      </c>
      <c r="AI19" s="4">
        <v>0.86585103526541196</v>
      </c>
      <c r="AJ19" s="4">
        <v>17500</v>
      </c>
      <c r="AK19" s="4">
        <v>0.86609504745649935</v>
      </c>
      <c r="AL19" s="4">
        <v>0.86587142857142863</v>
      </c>
      <c r="AM19" s="4">
        <v>0.86585103526541196</v>
      </c>
      <c r="AN19" s="4">
        <v>17500</v>
      </c>
    </row>
    <row r="20" spans="1:40" s="4" customFormat="1" x14ac:dyDescent="0.25">
      <c r="A20" s="4" t="s">
        <v>232</v>
      </c>
      <c r="B20" s="4" t="s">
        <v>136</v>
      </c>
      <c r="C20" s="4" t="s">
        <v>137</v>
      </c>
      <c r="D20" s="4" t="s">
        <v>30</v>
      </c>
      <c r="E20" s="4">
        <v>5352.3602249622345</v>
      </c>
      <c r="F20" s="4">
        <v>55049</v>
      </c>
      <c r="G20" s="4">
        <v>41287</v>
      </c>
      <c r="H20" s="4">
        <v>13762</v>
      </c>
      <c r="I20" s="4">
        <v>0.88693711869491887</v>
      </c>
      <c r="J20" s="4">
        <v>0</v>
      </c>
      <c r="K20" s="4">
        <v>0</v>
      </c>
      <c r="L20" s="4">
        <v>0.91516319968650905</v>
      </c>
      <c r="M20" s="4">
        <v>0</v>
      </c>
      <c r="N20" s="4">
        <v>0</v>
      </c>
      <c r="O20" s="4">
        <v>0.92901677369025593</v>
      </c>
      <c r="P20" s="4">
        <v>0</v>
      </c>
      <c r="Q20" s="4">
        <v>0</v>
      </c>
      <c r="R20" s="4">
        <v>0.92203074006494523</v>
      </c>
      <c r="T20" s="4">
        <v>3006</v>
      </c>
      <c r="U20" s="4">
        <v>853</v>
      </c>
      <c r="V20" s="4">
        <v>703</v>
      </c>
      <c r="W20" s="4">
        <v>9201</v>
      </c>
      <c r="X20" s="4">
        <v>0.91516319968650905</v>
      </c>
      <c r="Y20" s="4">
        <v>0.92901677369025593</v>
      </c>
      <c r="Z20" s="4">
        <v>0.92203074006494523</v>
      </c>
      <c r="AA20" s="4">
        <v>9903</v>
      </c>
      <c r="AB20" s="4">
        <v>0.81055153715174577</v>
      </c>
      <c r="AC20" s="4">
        <v>0.77892971611675477</v>
      </c>
      <c r="AD20" s="4">
        <v>0.79437978575578694</v>
      </c>
      <c r="AE20" s="4">
        <v>3859</v>
      </c>
      <c r="AF20" s="4">
        <v>0.88693711869491887</v>
      </c>
      <c r="AG20" s="4">
        <v>0.86285736841912752</v>
      </c>
      <c r="AH20" s="4">
        <v>0.85397324490350535</v>
      </c>
      <c r="AI20" s="4">
        <v>0.85820526291036603</v>
      </c>
      <c r="AJ20" s="4">
        <v>13762</v>
      </c>
      <c r="AK20" s="4">
        <v>0.88583329275354061</v>
      </c>
      <c r="AL20" s="4">
        <v>0.88693711869491887</v>
      </c>
      <c r="AM20" s="4">
        <v>0.88624140384613259</v>
      </c>
      <c r="AN20" s="4">
        <v>13762</v>
      </c>
    </row>
    <row r="21" spans="1:40" s="4" customFormat="1" x14ac:dyDescent="0.25">
      <c r="A21" s="4" t="s">
        <v>232</v>
      </c>
      <c r="B21" s="4" t="s">
        <v>142</v>
      </c>
      <c r="C21" s="4" t="s">
        <v>143</v>
      </c>
      <c r="D21" s="4" t="s">
        <v>30</v>
      </c>
      <c r="E21" s="4">
        <v>6809.5271189212799</v>
      </c>
      <c r="F21" s="4">
        <v>70000</v>
      </c>
      <c r="G21" s="4">
        <v>52500</v>
      </c>
      <c r="H21" s="4">
        <v>17500</v>
      </c>
      <c r="I21" s="4">
        <v>0.86660000000000004</v>
      </c>
      <c r="J21" s="4">
        <v>0</v>
      </c>
      <c r="K21" s="4">
        <v>0</v>
      </c>
      <c r="L21" s="4">
        <v>0.86480437368279472</v>
      </c>
      <c r="M21" s="4">
        <v>0</v>
      </c>
      <c r="N21" s="4">
        <v>0</v>
      </c>
      <c r="O21" s="4">
        <v>0.86908571428571424</v>
      </c>
      <c r="P21" s="4">
        <v>0</v>
      </c>
      <c r="Q21" s="4">
        <v>0</v>
      </c>
      <c r="R21" s="4">
        <v>0.86692816928135596</v>
      </c>
      <c r="T21" s="4">
        <v>7561</v>
      </c>
      <c r="U21" s="4">
        <v>1189</v>
      </c>
      <c r="V21" s="4">
        <v>1146</v>
      </c>
      <c r="W21" s="4">
        <v>7605</v>
      </c>
      <c r="X21" s="4">
        <v>0.86480437368279472</v>
      </c>
      <c r="Y21" s="4">
        <v>0.86908571428571424</v>
      </c>
      <c r="Z21" s="4">
        <v>0.86692816928135596</v>
      </c>
      <c r="AA21" s="4">
        <v>8750</v>
      </c>
      <c r="AB21" s="4">
        <v>0.86845341239652174</v>
      </c>
      <c r="AC21" s="4">
        <v>0.86411428571428572</v>
      </c>
      <c r="AD21" s="4">
        <v>0.8662666145191289</v>
      </c>
      <c r="AE21" s="4">
        <v>8750</v>
      </c>
      <c r="AF21" s="4">
        <v>0.86660000000000004</v>
      </c>
      <c r="AG21" s="4">
        <v>0.86662889303965829</v>
      </c>
      <c r="AH21" s="4">
        <v>0.86660000000000004</v>
      </c>
      <c r="AI21" s="4">
        <v>0.86659739190024254</v>
      </c>
      <c r="AJ21" s="4">
        <v>17500</v>
      </c>
      <c r="AK21" s="4">
        <v>0.86662889303965829</v>
      </c>
      <c r="AL21" s="4">
        <v>0.86660000000000004</v>
      </c>
      <c r="AM21" s="4">
        <v>0.86659739190024243</v>
      </c>
      <c r="AN21" s="4">
        <v>17500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2A15-43C7-44CD-AE50-92F4E17083B3}">
  <dimension ref="A1:V21"/>
  <sheetViews>
    <sheetView zoomScale="130" zoomScaleNormal="130" workbookViewId="0">
      <selection activeCell="L2" sqref="L2:L21"/>
    </sheetView>
  </sheetViews>
  <sheetFormatPr baseColWidth="10" defaultRowHeight="15" x14ac:dyDescent="0.25"/>
  <sheetData>
    <row r="1" spans="1:22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220</v>
      </c>
      <c r="J1" s="6" t="s">
        <v>221</v>
      </c>
      <c r="K1" s="6" t="s">
        <v>222</v>
      </c>
      <c r="L1" s="6" t="s">
        <v>223</v>
      </c>
      <c r="M1" s="6" t="s">
        <v>8</v>
      </c>
      <c r="N1" s="6" t="s">
        <v>11</v>
      </c>
      <c r="O1" s="6" t="s">
        <v>14</v>
      </c>
      <c r="P1" s="6" t="s">
        <v>17</v>
      </c>
      <c r="Q1" s="6" t="s">
        <v>20</v>
      </c>
      <c r="R1" s="6" t="s">
        <v>21</v>
      </c>
      <c r="S1" s="6" t="s">
        <v>22</v>
      </c>
      <c r="T1" s="6" t="s">
        <v>24</v>
      </c>
      <c r="U1" s="6" t="s">
        <v>25</v>
      </c>
      <c r="V1" s="7" t="s">
        <v>26</v>
      </c>
    </row>
    <row r="2" spans="1:22" x14ac:dyDescent="0.25">
      <c r="A2" s="8" t="s">
        <v>232</v>
      </c>
      <c r="B2" s="9" t="s">
        <v>28</v>
      </c>
      <c r="C2" s="9" t="s">
        <v>29</v>
      </c>
      <c r="D2" s="9" t="s">
        <v>30</v>
      </c>
      <c r="E2" s="9">
        <v>25.553407192230225</v>
      </c>
      <c r="F2" s="9">
        <v>146</v>
      </c>
      <c r="G2" s="9">
        <v>110</v>
      </c>
      <c r="H2" s="9">
        <v>36</v>
      </c>
      <c r="I2" s="9">
        <v>19</v>
      </c>
      <c r="J2" s="9">
        <v>3</v>
      </c>
      <c r="K2" s="9">
        <v>12</v>
      </c>
      <c r="L2" s="9">
        <v>3</v>
      </c>
      <c r="M2" s="9">
        <v>0.60228978978978975</v>
      </c>
      <c r="N2" s="9">
        <v>0.49305555555555558</v>
      </c>
      <c r="O2" s="9">
        <v>0.19523809523809521</v>
      </c>
      <c r="P2" s="9">
        <v>0.23609949832775917</v>
      </c>
      <c r="Q2" s="9">
        <v>0.56086309523809519</v>
      </c>
      <c r="R2" s="9">
        <v>0.5304253717297196</v>
      </c>
      <c r="S2" s="9">
        <v>0.47964159256106648</v>
      </c>
      <c r="T2" s="9">
        <v>0.57786044973544981</v>
      </c>
      <c r="U2" s="9">
        <v>0.60228978978978975</v>
      </c>
      <c r="V2" s="9">
        <v>0.53196114969828534</v>
      </c>
    </row>
    <row r="3" spans="1:22" x14ac:dyDescent="0.25">
      <c r="A3" s="10" t="s">
        <v>232</v>
      </c>
      <c r="B3" s="11" t="s">
        <v>35</v>
      </c>
      <c r="C3" s="11" t="s">
        <v>36</v>
      </c>
      <c r="D3" s="11" t="s">
        <v>30</v>
      </c>
      <c r="E3" s="11">
        <v>63.859255313873291</v>
      </c>
      <c r="F3" s="11">
        <v>572</v>
      </c>
      <c r="G3" s="11">
        <v>429</v>
      </c>
      <c r="H3" s="11">
        <v>143</v>
      </c>
      <c r="I3" s="11">
        <v>72</v>
      </c>
      <c r="J3" s="11">
        <v>21</v>
      </c>
      <c r="K3" s="11">
        <v>29</v>
      </c>
      <c r="L3" s="11">
        <v>22</v>
      </c>
      <c r="M3" s="11">
        <v>0.65559440559440563</v>
      </c>
      <c r="N3" s="11">
        <v>0.51487665642281821</v>
      </c>
      <c r="O3" s="11">
        <v>0.435</v>
      </c>
      <c r="P3" s="11">
        <v>0.46944531658817373</v>
      </c>
      <c r="Q3" s="11">
        <v>0.6156010396042817</v>
      </c>
      <c r="R3" s="11">
        <v>0.60528342683496961</v>
      </c>
      <c r="S3" s="11">
        <v>0.60684224215733562</v>
      </c>
      <c r="T3" s="11">
        <v>0.64518639233537178</v>
      </c>
      <c r="U3" s="11">
        <v>0.65559440559440563</v>
      </c>
      <c r="V3" s="11">
        <v>0.64735856451927409</v>
      </c>
    </row>
    <row r="4" spans="1:22" x14ac:dyDescent="0.25">
      <c r="A4" s="8" t="s">
        <v>232</v>
      </c>
      <c r="B4" s="9" t="s">
        <v>41</v>
      </c>
      <c r="C4" s="9" t="s">
        <v>42</v>
      </c>
      <c r="D4" s="9" t="s">
        <v>30</v>
      </c>
      <c r="E4" s="9">
        <v>28.987951517105103</v>
      </c>
      <c r="F4" s="9">
        <v>200</v>
      </c>
      <c r="G4" s="9">
        <v>150</v>
      </c>
      <c r="H4" s="9">
        <v>50</v>
      </c>
      <c r="I4" s="9">
        <v>33</v>
      </c>
      <c r="J4" s="9">
        <v>2</v>
      </c>
      <c r="K4" s="9">
        <v>14</v>
      </c>
      <c r="L4" s="9">
        <v>1</v>
      </c>
      <c r="M4" s="9">
        <v>0.69000000000000006</v>
      </c>
      <c r="N4" s="9">
        <v>0.11363636363636362</v>
      </c>
      <c r="O4" s="9">
        <v>8.3333333333333329E-2</v>
      </c>
      <c r="P4" s="9">
        <v>9.6153846153846145E-2</v>
      </c>
      <c r="Q4" s="9">
        <v>0.40976689976689978</v>
      </c>
      <c r="R4" s="9">
        <v>0.52023809523809528</v>
      </c>
      <c r="S4" s="9">
        <v>0.45312272518154867</v>
      </c>
      <c r="T4" s="9">
        <v>0.5248191142191142</v>
      </c>
      <c r="U4" s="9">
        <v>0.69000000000000006</v>
      </c>
      <c r="V4" s="9">
        <v>0.59186265774501068</v>
      </c>
    </row>
    <row r="5" spans="1:22" x14ac:dyDescent="0.25">
      <c r="A5" s="10" t="s">
        <v>232</v>
      </c>
      <c r="B5" s="11" t="s">
        <v>46</v>
      </c>
      <c r="C5" s="11" t="s">
        <v>47</v>
      </c>
      <c r="D5" s="11" t="s">
        <v>30</v>
      </c>
      <c r="E5" s="11">
        <v>27.415436983108521</v>
      </c>
      <c r="F5" s="11">
        <v>179</v>
      </c>
      <c r="G5" s="11">
        <v>135</v>
      </c>
      <c r="H5" s="11">
        <v>44</v>
      </c>
      <c r="I5" s="11">
        <v>22</v>
      </c>
      <c r="J5" s="11">
        <v>6</v>
      </c>
      <c r="K5" s="11">
        <v>7</v>
      </c>
      <c r="L5" s="11">
        <v>11</v>
      </c>
      <c r="M5" s="11">
        <v>0.7318181818181817</v>
      </c>
      <c r="N5" s="11">
        <v>0.66439636752136755</v>
      </c>
      <c r="O5" s="11">
        <v>0.62173202614379086</v>
      </c>
      <c r="P5" s="11">
        <v>0.64007936507936503</v>
      </c>
      <c r="Q5" s="11">
        <v>0.71852249472348184</v>
      </c>
      <c r="R5" s="11">
        <v>0.7111636321195145</v>
      </c>
      <c r="S5" s="11">
        <v>0.7128157493175642</v>
      </c>
      <c r="T5" s="11">
        <v>0.73113239822507836</v>
      </c>
      <c r="U5" s="11">
        <v>0.7318181818181817</v>
      </c>
      <c r="V5" s="11">
        <v>0.7296668613365529</v>
      </c>
    </row>
    <row r="6" spans="1:22" x14ac:dyDescent="0.25">
      <c r="A6" s="8" t="s">
        <v>232</v>
      </c>
      <c r="B6" s="9" t="s">
        <v>52</v>
      </c>
      <c r="C6" s="9" t="s">
        <v>53</v>
      </c>
      <c r="D6" s="9" t="s">
        <v>30</v>
      </c>
      <c r="E6" s="9">
        <v>821.58891582489014</v>
      </c>
      <c r="F6" s="9">
        <v>8424</v>
      </c>
      <c r="G6" s="9">
        <v>6318</v>
      </c>
      <c r="H6" s="9">
        <v>2106</v>
      </c>
      <c r="I6" s="9">
        <v>1615</v>
      </c>
      <c r="J6" s="9">
        <v>107</v>
      </c>
      <c r="K6" s="9">
        <v>150</v>
      </c>
      <c r="L6" s="9">
        <v>234</v>
      </c>
      <c r="M6" s="9">
        <v>0.87773029439696104</v>
      </c>
      <c r="N6" s="9">
        <v>0.69004045083163845</v>
      </c>
      <c r="O6" s="9">
        <v>0.60898944805194799</v>
      </c>
      <c r="P6" s="9">
        <v>0.64564267915226936</v>
      </c>
      <c r="Q6" s="9">
        <v>0.80246168740323376</v>
      </c>
      <c r="R6" s="9">
        <v>0.77335074087326783</v>
      </c>
      <c r="S6" s="9">
        <v>0.78586605837058043</v>
      </c>
      <c r="T6" s="9">
        <v>0.87386903174475072</v>
      </c>
      <c r="U6" s="9">
        <v>0.87773029439696104</v>
      </c>
      <c r="V6" s="9">
        <v>0.87492218971270208</v>
      </c>
    </row>
    <row r="7" spans="1:22" x14ac:dyDescent="0.25">
      <c r="A7" s="10" t="s">
        <v>232</v>
      </c>
      <c r="B7" s="11" t="s">
        <v>58</v>
      </c>
      <c r="C7" s="11" t="s">
        <v>59</v>
      </c>
      <c r="D7" s="11" t="s">
        <v>30</v>
      </c>
      <c r="E7" s="11">
        <v>86.614774465560913</v>
      </c>
      <c r="F7" s="11">
        <v>808</v>
      </c>
      <c r="G7" s="11">
        <v>606</v>
      </c>
      <c r="H7" s="11">
        <v>202</v>
      </c>
      <c r="I7" s="11">
        <v>98</v>
      </c>
      <c r="J7" s="11">
        <v>21</v>
      </c>
      <c r="K7" s="11">
        <v>22</v>
      </c>
      <c r="L7" s="11">
        <v>61</v>
      </c>
      <c r="M7" s="11">
        <v>0.78836633663366351</v>
      </c>
      <c r="N7" s="11">
        <v>0.74962949818454105</v>
      </c>
      <c r="O7" s="11">
        <v>0.73565691336775674</v>
      </c>
      <c r="P7" s="11">
        <v>0.74033598978463366</v>
      </c>
      <c r="Q7" s="11">
        <v>0.78396480164711402</v>
      </c>
      <c r="R7" s="11">
        <v>0.78042103608852154</v>
      </c>
      <c r="S7" s="11">
        <v>0.78054678095798502</v>
      </c>
      <c r="T7" s="11">
        <v>0.78995536596969884</v>
      </c>
      <c r="U7" s="11">
        <v>0.78836633663366351</v>
      </c>
      <c r="V7" s="11">
        <v>0.78763223085505363</v>
      </c>
    </row>
    <row r="8" spans="1:22" x14ac:dyDescent="0.25">
      <c r="A8" s="8" t="s">
        <v>232</v>
      </c>
      <c r="B8" s="9" t="s">
        <v>64</v>
      </c>
      <c r="C8" s="9" t="s">
        <v>65</v>
      </c>
      <c r="D8" s="9" t="s">
        <v>30</v>
      </c>
      <c r="E8" s="9">
        <v>92.658058643341064</v>
      </c>
      <c r="F8" s="9">
        <v>857</v>
      </c>
      <c r="G8" s="9">
        <v>643</v>
      </c>
      <c r="H8" s="9">
        <v>214</v>
      </c>
      <c r="I8" s="9">
        <v>99</v>
      </c>
      <c r="J8" s="9">
        <v>22</v>
      </c>
      <c r="K8" s="9">
        <v>20</v>
      </c>
      <c r="L8" s="9">
        <v>74</v>
      </c>
      <c r="M8" s="9">
        <v>0.80511845251032388</v>
      </c>
      <c r="N8" s="9">
        <v>0.76775425010359599</v>
      </c>
      <c r="O8" s="9">
        <v>0.79032258064516125</v>
      </c>
      <c r="P8" s="9">
        <v>0.77869972529610276</v>
      </c>
      <c r="Q8" s="9">
        <v>0.80172658446843104</v>
      </c>
      <c r="R8" s="9">
        <v>0.80338002762104965</v>
      </c>
      <c r="S8" s="9">
        <v>0.8022674956342416</v>
      </c>
      <c r="T8" s="9">
        <v>0.80619375672459737</v>
      </c>
      <c r="U8" s="9">
        <v>0.80511845251032388</v>
      </c>
      <c r="V8" s="9">
        <v>0.80537721761595826</v>
      </c>
    </row>
    <row r="9" spans="1:22" x14ac:dyDescent="0.25">
      <c r="A9" s="10" t="s">
        <v>232</v>
      </c>
      <c r="B9" s="11" t="s">
        <v>70</v>
      </c>
      <c r="C9" s="11" t="s">
        <v>71</v>
      </c>
      <c r="D9" s="11" t="s">
        <v>30</v>
      </c>
      <c r="E9" s="11">
        <v>20.376755475997925</v>
      </c>
      <c r="F9" s="11">
        <v>109</v>
      </c>
      <c r="G9" s="11">
        <v>82</v>
      </c>
      <c r="H9" s="11">
        <v>27</v>
      </c>
      <c r="I9" s="11">
        <v>4</v>
      </c>
      <c r="J9" s="11">
        <v>5</v>
      </c>
      <c r="K9" s="11">
        <v>2</v>
      </c>
      <c r="L9" s="11">
        <v>16</v>
      </c>
      <c r="M9" s="11">
        <v>0.72519841269841279</v>
      </c>
      <c r="N9" s="11">
        <v>0.75911019378511635</v>
      </c>
      <c r="O9" s="11">
        <v>0.875</v>
      </c>
      <c r="P9" s="11">
        <v>0.80563863590179374</v>
      </c>
      <c r="Q9" s="11">
        <v>0.6307726293600906</v>
      </c>
      <c r="R9" s="11">
        <v>0.66527777777777775</v>
      </c>
      <c r="S9" s="11">
        <v>0.64060818349711535</v>
      </c>
      <c r="T9" s="11">
        <v>0.66641684604217566</v>
      </c>
      <c r="U9" s="11">
        <v>0.72519841269841279</v>
      </c>
      <c r="V9" s="11">
        <v>0.68744304398052736</v>
      </c>
    </row>
    <row r="10" spans="1:22" x14ac:dyDescent="0.25">
      <c r="A10" s="8" t="s">
        <v>232</v>
      </c>
      <c r="B10" s="9" t="s">
        <v>76</v>
      </c>
      <c r="C10" s="9" t="s">
        <v>77</v>
      </c>
      <c r="D10" s="9" t="s">
        <v>30</v>
      </c>
      <c r="E10" s="9">
        <v>167.39080429077148</v>
      </c>
      <c r="F10" s="9">
        <v>1639</v>
      </c>
      <c r="G10" s="9">
        <v>1230</v>
      </c>
      <c r="H10" s="9">
        <v>409</v>
      </c>
      <c r="I10" s="9">
        <v>396</v>
      </c>
      <c r="J10" s="9">
        <v>3</v>
      </c>
      <c r="K10" s="9">
        <v>9</v>
      </c>
      <c r="L10" s="9">
        <v>2</v>
      </c>
      <c r="M10" s="9">
        <v>0.97132506410638675</v>
      </c>
      <c r="N10" s="9">
        <v>0.37797619047619047</v>
      </c>
      <c r="O10" s="9">
        <v>0.1886363636363636</v>
      </c>
      <c r="P10" s="9">
        <v>0.24551820728291313</v>
      </c>
      <c r="Q10" s="9">
        <v>0.67818615999267662</v>
      </c>
      <c r="R10" s="9">
        <v>0.59055878332194123</v>
      </c>
      <c r="S10" s="9">
        <v>0.61545049490564363</v>
      </c>
      <c r="T10" s="9">
        <v>0.962616856767748</v>
      </c>
      <c r="U10" s="9">
        <v>0.97132506410638675</v>
      </c>
      <c r="V10" s="9">
        <v>0.96590948980627056</v>
      </c>
    </row>
    <row r="11" spans="1:22" x14ac:dyDescent="0.25">
      <c r="A11" s="10" t="s">
        <v>232</v>
      </c>
      <c r="B11" s="11" t="s">
        <v>82</v>
      </c>
      <c r="C11" s="11" t="s">
        <v>83</v>
      </c>
      <c r="D11" s="11" t="s">
        <v>30</v>
      </c>
      <c r="E11" s="11">
        <v>64.370871782302856</v>
      </c>
      <c r="F11" s="11">
        <v>556</v>
      </c>
      <c r="G11" s="11">
        <v>417</v>
      </c>
      <c r="H11" s="11">
        <v>139</v>
      </c>
      <c r="I11" s="11">
        <v>8</v>
      </c>
      <c r="J11" s="11">
        <v>4</v>
      </c>
      <c r="K11" s="11">
        <v>3</v>
      </c>
      <c r="L11" s="11">
        <v>124</v>
      </c>
      <c r="M11" s="11">
        <v>0.94784172661870503</v>
      </c>
      <c r="N11" s="11">
        <v>0.9667847315095871</v>
      </c>
      <c r="O11" s="11">
        <v>0.97634670666166734</v>
      </c>
      <c r="P11" s="11">
        <v>0.97144337988879803</v>
      </c>
      <c r="Q11" s="11">
        <v>0.86265372939115714</v>
      </c>
      <c r="R11" s="11">
        <v>0.81830155845903874</v>
      </c>
      <c r="S11" s="11">
        <v>0.83427938225209131</v>
      </c>
      <c r="T11" s="11">
        <v>0.94854148282692385</v>
      </c>
      <c r="U11" s="11">
        <v>0.94784172661870503</v>
      </c>
      <c r="V11" s="11">
        <v>0.94693841876012497</v>
      </c>
    </row>
    <row r="12" spans="1:22" x14ac:dyDescent="0.25">
      <c r="A12" s="8" t="s">
        <v>232</v>
      </c>
      <c r="B12" s="9" t="s">
        <v>88</v>
      </c>
      <c r="C12" s="9" t="s">
        <v>89</v>
      </c>
      <c r="D12" s="9" t="s">
        <v>30</v>
      </c>
      <c r="E12" s="9">
        <v>106.72905969619751</v>
      </c>
      <c r="F12" s="9">
        <v>1008</v>
      </c>
      <c r="G12" s="9">
        <v>756</v>
      </c>
      <c r="H12" s="9">
        <v>252</v>
      </c>
      <c r="I12" s="9">
        <v>36</v>
      </c>
      <c r="J12" s="9">
        <v>37</v>
      </c>
      <c r="K12" s="9">
        <v>23</v>
      </c>
      <c r="L12" s="9">
        <v>157</v>
      </c>
      <c r="M12" s="9">
        <v>0.76488095238095233</v>
      </c>
      <c r="N12" s="9">
        <v>0.8136814756880546</v>
      </c>
      <c r="O12" s="9">
        <v>0.87326970825574168</v>
      </c>
      <c r="P12" s="9">
        <v>0.84102069304614269</v>
      </c>
      <c r="Q12" s="9">
        <v>0.71484438543100826</v>
      </c>
      <c r="R12" s="9">
        <v>0.68506521942467447</v>
      </c>
      <c r="S12" s="9">
        <v>0.69093126974374741</v>
      </c>
      <c r="T12" s="9">
        <v>0.75681032133883008</v>
      </c>
      <c r="U12" s="9">
        <v>0.76488095238095233</v>
      </c>
      <c r="V12" s="9">
        <v>0.7546130285846413</v>
      </c>
    </row>
    <row r="13" spans="1:22" x14ac:dyDescent="0.25">
      <c r="A13" s="10" t="s">
        <v>232</v>
      </c>
      <c r="B13" s="11" t="s">
        <v>94</v>
      </c>
      <c r="C13" s="11" t="s">
        <v>95</v>
      </c>
      <c r="D13" s="11" t="s">
        <v>30</v>
      </c>
      <c r="E13" s="11">
        <v>301.93481588363647</v>
      </c>
      <c r="F13" s="11">
        <v>2820</v>
      </c>
      <c r="G13" s="11">
        <v>2115</v>
      </c>
      <c r="H13" s="11">
        <v>705</v>
      </c>
      <c r="I13" s="11">
        <v>197</v>
      </c>
      <c r="J13" s="11">
        <v>83</v>
      </c>
      <c r="K13" s="11">
        <v>80</v>
      </c>
      <c r="L13" s="11">
        <v>346</v>
      </c>
      <c r="M13" s="11">
        <v>0.76985815602836882</v>
      </c>
      <c r="N13" s="11">
        <v>0.8082883508861527</v>
      </c>
      <c r="O13" s="11">
        <v>0.8132808616404309</v>
      </c>
      <c r="P13" s="11">
        <v>0.81030857598594808</v>
      </c>
      <c r="Q13" s="11">
        <v>0.76015105656056037</v>
      </c>
      <c r="R13" s="11">
        <v>0.75848534889497221</v>
      </c>
      <c r="S13" s="11">
        <v>0.75861045554087359</v>
      </c>
      <c r="T13" s="11">
        <v>0.77016251835877192</v>
      </c>
      <c r="U13" s="11">
        <v>0.76985815602836882</v>
      </c>
      <c r="V13" s="11">
        <v>0.76935077174989086</v>
      </c>
    </row>
    <row r="14" spans="1:22" x14ac:dyDescent="0.25">
      <c r="A14" s="8" t="s">
        <v>232</v>
      </c>
      <c r="B14" s="9" t="s">
        <v>100</v>
      </c>
      <c r="C14" s="9" t="s">
        <v>101</v>
      </c>
      <c r="D14" s="9" t="s">
        <v>30</v>
      </c>
      <c r="E14" s="9">
        <v>475.56311106681824</v>
      </c>
      <c r="F14" s="9">
        <v>4859</v>
      </c>
      <c r="G14" s="9">
        <v>3645</v>
      </c>
      <c r="H14" s="9">
        <v>1214</v>
      </c>
      <c r="I14" s="9">
        <v>222</v>
      </c>
      <c r="J14" s="9">
        <v>155</v>
      </c>
      <c r="K14" s="9">
        <v>134</v>
      </c>
      <c r="L14" s="9">
        <v>704</v>
      </c>
      <c r="M14" s="9">
        <v>0.76229212005342339</v>
      </c>
      <c r="N14" s="9">
        <v>0.81952608162380036</v>
      </c>
      <c r="O14" s="9">
        <v>0.8405531175952301</v>
      </c>
      <c r="P14" s="9">
        <v>0.82982038054248342</v>
      </c>
      <c r="Q14" s="9">
        <v>0.72187079849689606</v>
      </c>
      <c r="R14" s="9">
        <v>0.71463521738041158</v>
      </c>
      <c r="S14" s="9">
        <v>0.71770289179613056</v>
      </c>
      <c r="T14" s="9">
        <v>0.75883480576077933</v>
      </c>
      <c r="U14" s="9">
        <v>0.76229212005342339</v>
      </c>
      <c r="V14" s="9">
        <v>0.76013860257736532</v>
      </c>
    </row>
    <row r="15" spans="1:22" x14ac:dyDescent="0.25">
      <c r="A15" s="10" t="s">
        <v>232</v>
      </c>
      <c r="B15" s="11" t="s">
        <v>106</v>
      </c>
      <c r="C15" s="11" t="s">
        <v>107</v>
      </c>
      <c r="D15" s="11" t="s">
        <v>30</v>
      </c>
      <c r="E15" s="11">
        <v>65.834935426712036</v>
      </c>
      <c r="F15" s="11">
        <v>587</v>
      </c>
      <c r="G15" s="11">
        <v>441</v>
      </c>
      <c r="H15" s="11">
        <v>146</v>
      </c>
      <c r="I15" s="11">
        <v>42</v>
      </c>
      <c r="J15" s="11">
        <v>18</v>
      </c>
      <c r="K15" s="11">
        <v>15</v>
      </c>
      <c r="L15" s="11">
        <v>72</v>
      </c>
      <c r="M15" s="11">
        <v>0.77674494455316379</v>
      </c>
      <c r="N15" s="11">
        <v>0.80510712039792276</v>
      </c>
      <c r="O15" s="11">
        <v>0.8254963427377221</v>
      </c>
      <c r="P15" s="11">
        <v>0.81459995152576115</v>
      </c>
      <c r="Q15" s="11">
        <v>0.77037825080966904</v>
      </c>
      <c r="R15" s="11">
        <v>0.76511399057790053</v>
      </c>
      <c r="S15" s="11">
        <v>0.7665856065740686</v>
      </c>
      <c r="T15" s="11">
        <v>0.77703812075530254</v>
      </c>
      <c r="U15" s="11">
        <v>0.77674494455316379</v>
      </c>
      <c r="V15" s="11">
        <v>0.77582057505031865</v>
      </c>
    </row>
    <row r="16" spans="1:22" x14ac:dyDescent="0.25">
      <c r="A16" s="8" t="s">
        <v>232</v>
      </c>
      <c r="B16" s="9" t="s">
        <v>112</v>
      </c>
      <c r="C16" s="9" t="s">
        <v>113</v>
      </c>
      <c r="D16" s="9" t="s">
        <v>30</v>
      </c>
      <c r="E16" s="9">
        <v>2703.8663132190704</v>
      </c>
      <c r="F16" s="9">
        <v>28137</v>
      </c>
      <c r="G16" s="9">
        <v>21103</v>
      </c>
      <c r="H16" s="9">
        <v>7034</v>
      </c>
      <c r="I16" s="9">
        <v>2061</v>
      </c>
      <c r="J16" s="9">
        <v>857</v>
      </c>
      <c r="K16" s="9">
        <v>754</v>
      </c>
      <c r="L16" s="9">
        <v>3363</v>
      </c>
      <c r="M16" s="9">
        <v>0.77097769004605321</v>
      </c>
      <c r="N16" s="9">
        <v>0.7969307303997144</v>
      </c>
      <c r="O16" s="9">
        <v>0.8168345099238904</v>
      </c>
      <c r="P16" s="9">
        <v>0.80672858863480734</v>
      </c>
      <c r="Q16" s="9">
        <v>0.76458015421519132</v>
      </c>
      <c r="R16" s="9">
        <v>0.76155779293943193</v>
      </c>
      <c r="S16" s="9">
        <v>0.76284376447137969</v>
      </c>
      <c r="T16" s="9">
        <v>0.77009326597205563</v>
      </c>
      <c r="U16" s="9">
        <v>0.77097769004605321</v>
      </c>
      <c r="V16" s="9">
        <v>0.77032239663829261</v>
      </c>
    </row>
    <row r="17" spans="1:22" x14ac:dyDescent="0.25">
      <c r="A17" s="10" t="s">
        <v>232</v>
      </c>
      <c r="B17" s="11" t="s">
        <v>118</v>
      </c>
      <c r="C17" s="11" t="s">
        <v>119</v>
      </c>
      <c r="D17" s="11" t="s">
        <v>30</v>
      </c>
      <c r="E17" s="11">
        <v>24.731863737106323</v>
      </c>
      <c r="F17" s="11">
        <v>156</v>
      </c>
      <c r="G17" s="11">
        <v>117</v>
      </c>
      <c r="H17" s="11">
        <v>39</v>
      </c>
      <c r="I17" s="11">
        <v>26</v>
      </c>
      <c r="J17" s="11">
        <v>1</v>
      </c>
      <c r="K17" s="11">
        <v>9</v>
      </c>
      <c r="L17" s="11">
        <v>4</v>
      </c>
      <c r="M17" s="11">
        <v>0.74358974358974361</v>
      </c>
      <c r="N17" s="11">
        <v>0.62337662337662336</v>
      </c>
      <c r="O17" s="11">
        <v>0.29006410256410259</v>
      </c>
      <c r="P17" s="11">
        <v>0.34578293559986922</v>
      </c>
      <c r="Q17" s="11">
        <v>0.68799416044481831</v>
      </c>
      <c r="R17" s="11">
        <v>0.62188390313390307</v>
      </c>
      <c r="S17" s="11">
        <v>0.59144164114354014</v>
      </c>
      <c r="T17" s="11">
        <v>0.71487135081517672</v>
      </c>
      <c r="U17" s="11">
        <v>0.74358974358974361</v>
      </c>
      <c r="V17" s="11">
        <v>0.68163317624275432</v>
      </c>
    </row>
    <row r="18" spans="1:22" x14ac:dyDescent="0.25">
      <c r="A18" s="8" t="s">
        <v>232</v>
      </c>
      <c r="B18" s="9" t="s">
        <v>124</v>
      </c>
      <c r="C18" s="9" t="s">
        <v>125</v>
      </c>
      <c r="D18" s="9" t="s">
        <v>30</v>
      </c>
      <c r="E18" s="9">
        <v>55.022249937057495</v>
      </c>
      <c r="F18" s="9">
        <v>468</v>
      </c>
      <c r="G18" s="9">
        <v>351</v>
      </c>
      <c r="H18" s="9">
        <v>117</v>
      </c>
      <c r="I18" s="9">
        <v>30</v>
      </c>
      <c r="J18" s="9">
        <v>18</v>
      </c>
      <c r="K18" s="9">
        <v>14</v>
      </c>
      <c r="L18" s="9">
        <v>56</v>
      </c>
      <c r="M18" s="9">
        <v>0.73290598290598297</v>
      </c>
      <c r="N18" s="9">
        <v>0.76126783747265669</v>
      </c>
      <c r="O18" s="9">
        <v>0.80527950310558993</v>
      </c>
      <c r="P18" s="9">
        <v>0.78047727212528439</v>
      </c>
      <c r="Q18" s="9">
        <v>0.72911305398016957</v>
      </c>
      <c r="R18" s="9">
        <v>0.71541679055988716</v>
      </c>
      <c r="S18" s="9">
        <v>0.71713213598827064</v>
      </c>
      <c r="T18" s="9">
        <v>0.7348861360343184</v>
      </c>
      <c r="U18" s="9">
        <v>0.73290598290598297</v>
      </c>
      <c r="V18" s="9">
        <v>0.7292211736076416</v>
      </c>
    </row>
    <row r="19" spans="1:22" x14ac:dyDescent="0.25">
      <c r="A19" s="10" t="s">
        <v>232</v>
      </c>
      <c r="B19" s="11" t="s">
        <v>130</v>
      </c>
      <c r="C19" s="11" t="s">
        <v>131</v>
      </c>
      <c r="D19" s="11" t="s">
        <v>30</v>
      </c>
      <c r="E19" s="11">
        <v>6701.6575672626495</v>
      </c>
      <c r="F19" s="11">
        <v>70000</v>
      </c>
      <c r="G19" s="11">
        <v>52500</v>
      </c>
      <c r="H19" s="11">
        <v>17500</v>
      </c>
      <c r="I19" s="11">
        <v>7473</v>
      </c>
      <c r="J19" s="11">
        <v>1277</v>
      </c>
      <c r="K19" s="11">
        <v>1070</v>
      </c>
      <c r="L19" s="11">
        <v>7680</v>
      </c>
      <c r="M19" s="11">
        <v>0.86587142857142863</v>
      </c>
      <c r="N19" s="11">
        <v>0.85741668424932027</v>
      </c>
      <c r="O19" s="11">
        <v>0.87771428571428567</v>
      </c>
      <c r="P19" s="11">
        <v>0.86743664423086309</v>
      </c>
      <c r="Q19" s="11">
        <v>0.86609504745649923</v>
      </c>
      <c r="R19" s="11">
        <v>0.86587142857142863</v>
      </c>
      <c r="S19" s="11">
        <v>0.86585103526541196</v>
      </c>
      <c r="T19" s="11">
        <v>0.86609504745649935</v>
      </c>
      <c r="U19" s="11">
        <v>0.86587142857142863</v>
      </c>
      <c r="V19" s="11">
        <v>0.86585103526541196</v>
      </c>
    </row>
    <row r="20" spans="1:22" x14ac:dyDescent="0.25">
      <c r="A20" s="8" t="s">
        <v>232</v>
      </c>
      <c r="B20" s="9" t="s">
        <v>136</v>
      </c>
      <c r="C20" s="9" t="s">
        <v>137</v>
      </c>
      <c r="D20" s="9" t="s">
        <v>30</v>
      </c>
      <c r="E20" s="9">
        <v>5352.3602249622345</v>
      </c>
      <c r="F20" s="9">
        <v>55049</v>
      </c>
      <c r="G20" s="9">
        <v>41287</v>
      </c>
      <c r="H20" s="9">
        <v>13762</v>
      </c>
      <c r="I20" s="9">
        <v>3006</v>
      </c>
      <c r="J20" s="9">
        <v>853</v>
      </c>
      <c r="K20" s="9">
        <v>703</v>
      </c>
      <c r="L20" s="9">
        <v>9201</v>
      </c>
      <c r="M20" s="9">
        <v>0.88693711869491887</v>
      </c>
      <c r="N20" s="9">
        <v>0.91516319968650905</v>
      </c>
      <c r="O20" s="9">
        <v>0.92901677369025593</v>
      </c>
      <c r="P20" s="9">
        <v>0.92203074006494523</v>
      </c>
      <c r="Q20" s="9">
        <v>0.86285736841912752</v>
      </c>
      <c r="R20" s="9">
        <v>0.85397324490350535</v>
      </c>
      <c r="S20" s="9">
        <v>0.85820526291036603</v>
      </c>
      <c r="T20" s="9">
        <v>0.88583329275354061</v>
      </c>
      <c r="U20" s="9">
        <v>0.88693711869491887</v>
      </c>
      <c r="V20" s="9">
        <v>0.88624140384613259</v>
      </c>
    </row>
    <row r="21" spans="1:22" x14ac:dyDescent="0.25">
      <c r="A21" s="10" t="s">
        <v>232</v>
      </c>
      <c r="B21" s="11" t="s">
        <v>142</v>
      </c>
      <c r="C21" s="11" t="s">
        <v>143</v>
      </c>
      <c r="D21" s="11" t="s">
        <v>30</v>
      </c>
      <c r="E21" s="11">
        <v>6809.5271189212799</v>
      </c>
      <c r="F21" s="11">
        <v>70000</v>
      </c>
      <c r="G21" s="11">
        <v>52500</v>
      </c>
      <c r="H21" s="11">
        <v>17500</v>
      </c>
      <c r="I21" s="11">
        <v>7561</v>
      </c>
      <c r="J21" s="11">
        <v>1189</v>
      </c>
      <c r="K21" s="11">
        <v>1146</v>
      </c>
      <c r="L21" s="11">
        <v>7605</v>
      </c>
      <c r="M21" s="11">
        <v>0.86660000000000004</v>
      </c>
      <c r="N21" s="11">
        <v>0.86480437368279472</v>
      </c>
      <c r="O21" s="11">
        <v>0.86908571428571424</v>
      </c>
      <c r="P21" s="11">
        <v>0.86692816928135596</v>
      </c>
      <c r="Q21" s="11">
        <v>0.86662889303965829</v>
      </c>
      <c r="R21" s="11">
        <v>0.86660000000000004</v>
      </c>
      <c r="S21" s="11">
        <v>0.86659739190024254</v>
      </c>
      <c r="T21" s="11">
        <v>0.86662889303965829</v>
      </c>
      <c r="U21" s="11">
        <v>0.86660000000000004</v>
      </c>
      <c r="V21" s="11">
        <v>0.86659739190024243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8AFB-B6A1-4C2F-83A1-929E15843FA3}">
  <dimension ref="A1:K21"/>
  <sheetViews>
    <sheetView zoomScale="145" zoomScaleNormal="145" workbookViewId="0">
      <selection activeCell="D21" sqref="A2:D21"/>
    </sheetView>
  </sheetViews>
  <sheetFormatPr baseColWidth="10" defaultRowHeight="15" x14ac:dyDescent="0.25"/>
  <cols>
    <col min="5" max="5" width="17.7109375" customWidth="1"/>
    <col min="6" max="6" width="14.7109375" customWidth="1"/>
    <col min="7" max="7" width="17" customWidth="1"/>
    <col min="8" max="8" width="16.5703125" customWidth="1"/>
    <col min="9" max="9" width="15.140625" customWidth="1"/>
    <col min="10" max="10" width="15.5703125" customWidth="1"/>
    <col min="11" max="11" width="13.8554687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233</v>
      </c>
      <c r="F1" s="12" t="s">
        <v>234</v>
      </c>
      <c r="G1" s="12" t="s">
        <v>235</v>
      </c>
      <c r="H1" s="12" t="s">
        <v>236</v>
      </c>
      <c r="I1" s="12" t="s">
        <v>237</v>
      </c>
      <c r="J1" s="12" t="s">
        <v>238</v>
      </c>
      <c r="K1" s="13" t="s">
        <v>239</v>
      </c>
    </row>
    <row r="2" spans="1:11" x14ac:dyDescent="0.25">
      <c r="A2" s="9" t="s">
        <v>232</v>
      </c>
      <c r="B2" s="9" t="s">
        <v>28</v>
      </c>
      <c r="C2" s="9" t="s">
        <v>29</v>
      </c>
      <c r="D2" s="9" t="s">
        <v>30</v>
      </c>
      <c r="E2" s="9">
        <v>0.62867063492063491</v>
      </c>
      <c r="F2" s="9">
        <v>0.86561264822134387</v>
      </c>
      <c r="G2" s="9">
        <v>0.72318368679437384</v>
      </c>
      <c r="H2" s="9">
        <v>22</v>
      </c>
      <c r="I2" s="9">
        <v>3</v>
      </c>
      <c r="J2" s="9">
        <v>19</v>
      </c>
      <c r="K2">
        <f>J2/(J2+I2)</f>
        <v>0.86363636363636365</v>
      </c>
    </row>
    <row r="3" spans="1:11" x14ac:dyDescent="0.25">
      <c r="A3" s="11" t="s">
        <v>232</v>
      </c>
      <c r="B3" s="11" t="s">
        <v>35</v>
      </c>
      <c r="C3" s="11" t="s">
        <v>36</v>
      </c>
      <c r="D3" s="11" t="s">
        <v>30</v>
      </c>
      <c r="E3" s="11">
        <v>0.71632542278574518</v>
      </c>
      <c r="F3" s="11">
        <v>0.77556685366993916</v>
      </c>
      <c r="G3" s="11">
        <v>0.74423916772649767</v>
      </c>
      <c r="H3" s="11">
        <v>92</v>
      </c>
      <c r="I3" s="11">
        <v>21</v>
      </c>
      <c r="J3" s="11">
        <v>72</v>
      </c>
      <c r="K3">
        <f t="shared" ref="K3:K21" si="0">J3/(J3+I3)</f>
        <v>0.77419354838709675</v>
      </c>
    </row>
    <row r="4" spans="1:11" x14ac:dyDescent="0.25">
      <c r="A4" s="9" t="s">
        <v>232</v>
      </c>
      <c r="B4" s="9" t="s">
        <v>41</v>
      </c>
      <c r="C4" s="9" t="s">
        <v>42</v>
      </c>
      <c r="D4" s="9" t="s">
        <v>30</v>
      </c>
      <c r="E4" s="9">
        <v>0.70589743589743592</v>
      </c>
      <c r="F4" s="9">
        <v>0.95714285714285718</v>
      </c>
      <c r="G4" s="9">
        <v>0.81009160420925119</v>
      </c>
      <c r="H4" s="9">
        <v>34</v>
      </c>
      <c r="I4" s="9">
        <v>2</v>
      </c>
      <c r="J4" s="9">
        <v>33</v>
      </c>
      <c r="K4">
        <f t="shared" si="0"/>
        <v>0.94285714285714284</v>
      </c>
    </row>
    <row r="5" spans="1:11" x14ac:dyDescent="0.25">
      <c r="A5" s="11" t="s">
        <v>232</v>
      </c>
      <c r="B5" s="11" t="s">
        <v>46</v>
      </c>
      <c r="C5" s="11" t="s">
        <v>47</v>
      </c>
      <c r="D5" s="11" t="s">
        <v>30</v>
      </c>
      <c r="E5" s="11">
        <v>0.77264862192559636</v>
      </c>
      <c r="F5" s="11">
        <v>0.80059523809523814</v>
      </c>
      <c r="G5" s="11">
        <v>0.78555213355576337</v>
      </c>
      <c r="H5" s="11">
        <v>27</v>
      </c>
      <c r="I5" s="11">
        <v>6</v>
      </c>
      <c r="J5" s="11">
        <v>22</v>
      </c>
      <c r="K5">
        <f t="shared" si="0"/>
        <v>0.7857142857142857</v>
      </c>
    </row>
    <row r="6" spans="1:11" x14ac:dyDescent="0.25">
      <c r="A6" s="9" t="s">
        <v>232</v>
      </c>
      <c r="B6" s="9" t="s">
        <v>52</v>
      </c>
      <c r="C6" s="9" t="s">
        <v>53</v>
      </c>
      <c r="D6" s="9" t="s">
        <v>30</v>
      </c>
      <c r="E6" s="9">
        <v>0.91488292397482895</v>
      </c>
      <c r="F6" s="9">
        <v>0.93771203369458767</v>
      </c>
      <c r="G6" s="9">
        <v>0.92608943758889128</v>
      </c>
      <c r="H6" s="9">
        <v>1722</v>
      </c>
      <c r="I6" s="9">
        <v>107</v>
      </c>
      <c r="J6" s="9">
        <v>1615</v>
      </c>
      <c r="K6">
        <f t="shared" si="0"/>
        <v>0.93786295005807196</v>
      </c>
    </row>
    <row r="7" spans="1:11" x14ac:dyDescent="0.25">
      <c r="A7" s="11" t="s">
        <v>232</v>
      </c>
      <c r="B7" s="11" t="s">
        <v>58</v>
      </c>
      <c r="C7" s="11" t="s">
        <v>59</v>
      </c>
      <c r="D7" s="11" t="s">
        <v>30</v>
      </c>
      <c r="E7" s="11">
        <v>0.81830010510968698</v>
      </c>
      <c r="F7" s="11">
        <v>0.82518515880928645</v>
      </c>
      <c r="G7" s="11">
        <v>0.82075757213133671</v>
      </c>
      <c r="H7" s="11">
        <v>118</v>
      </c>
      <c r="I7" s="11">
        <v>21</v>
      </c>
      <c r="J7" s="11">
        <v>98</v>
      </c>
      <c r="K7">
        <f t="shared" si="0"/>
        <v>0.82352941176470584</v>
      </c>
    </row>
    <row r="8" spans="1:11" x14ac:dyDescent="0.25">
      <c r="A8" s="9" t="s">
        <v>232</v>
      </c>
      <c r="B8" s="9" t="s">
        <v>64</v>
      </c>
      <c r="C8" s="9" t="s">
        <v>65</v>
      </c>
      <c r="D8" s="9" t="s">
        <v>30</v>
      </c>
      <c r="E8" s="9">
        <v>0.83569891883326641</v>
      </c>
      <c r="F8" s="9">
        <v>0.81643747459693805</v>
      </c>
      <c r="G8" s="9">
        <v>0.82583526597238044</v>
      </c>
      <c r="H8" s="9">
        <v>121</v>
      </c>
      <c r="I8" s="9">
        <v>22</v>
      </c>
      <c r="J8" s="9">
        <v>99</v>
      </c>
      <c r="K8">
        <f t="shared" si="0"/>
        <v>0.81818181818181823</v>
      </c>
    </row>
    <row r="9" spans="1:11" x14ac:dyDescent="0.25">
      <c r="A9" s="11" t="s">
        <v>232</v>
      </c>
      <c r="B9" s="11" t="s">
        <v>70</v>
      </c>
      <c r="C9" s="11" t="s">
        <v>71</v>
      </c>
      <c r="D9" s="11" t="s">
        <v>30</v>
      </c>
      <c r="E9" s="11">
        <v>0.50243506493506496</v>
      </c>
      <c r="F9" s="11">
        <v>0.45555555555555549</v>
      </c>
      <c r="G9" s="11">
        <v>0.47557773109243695</v>
      </c>
      <c r="H9" s="11">
        <v>10</v>
      </c>
      <c r="I9" s="11">
        <v>5</v>
      </c>
      <c r="J9" s="11">
        <v>4</v>
      </c>
      <c r="K9">
        <f t="shared" si="0"/>
        <v>0.44444444444444442</v>
      </c>
    </row>
    <row r="10" spans="1:11" x14ac:dyDescent="0.25">
      <c r="A10" s="9" t="s">
        <v>232</v>
      </c>
      <c r="B10" s="9" t="s">
        <v>76</v>
      </c>
      <c r="C10" s="9" t="s">
        <v>77</v>
      </c>
      <c r="D10" s="9" t="s">
        <v>30</v>
      </c>
      <c r="E10" s="9">
        <v>0.97839612950916277</v>
      </c>
      <c r="F10" s="9">
        <v>0.99248120300751874</v>
      </c>
      <c r="G10" s="9">
        <v>0.98538278252837408</v>
      </c>
      <c r="H10" s="9">
        <v>399</v>
      </c>
      <c r="I10" s="9">
        <v>3</v>
      </c>
      <c r="J10" s="9">
        <v>396</v>
      </c>
      <c r="K10">
        <f t="shared" si="0"/>
        <v>0.99248120300751874</v>
      </c>
    </row>
    <row r="11" spans="1:11" x14ac:dyDescent="0.25">
      <c r="A11" s="11" t="s">
        <v>232</v>
      </c>
      <c r="B11" s="11" t="s">
        <v>82</v>
      </c>
      <c r="C11" s="11" t="s">
        <v>83</v>
      </c>
      <c r="D11" s="11" t="s">
        <v>30</v>
      </c>
      <c r="E11" s="11">
        <v>0.75852272727272729</v>
      </c>
      <c r="F11" s="11">
        <v>0.66025641025641024</v>
      </c>
      <c r="G11" s="11">
        <v>0.69711538461538458</v>
      </c>
      <c r="H11" s="11">
        <v>13</v>
      </c>
      <c r="I11" s="11">
        <v>4</v>
      </c>
      <c r="J11" s="11">
        <v>8</v>
      </c>
      <c r="K11">
        <f t="shared" si="0"/>
        <v>0.66666666666666663</v>
      </c>
    </row>
    <row r="12" spans="1:11" x14ac:dyDescent="0.25">
      <c r="A12" s="9" t="s">
        <v>232</v>
      </c>
      <c r="B12" s="9" t="s">
        <v>88</v>
      </c>
      <c r="C12" s="9" t="s">
        <v>89</v>
      </c>
      <c r="D12" s="9" t="s">
        <v>30</v>
      </c>
      <c r="E12" s="9">
        <v>0.6160072951739618</v>
      </c>
      <c r="F12" s="9">
        <v>0.4968607305936073</v>
      </c>
      <c r="G12" s="9">
        <v>0.54084184644135225</v>
      </c>
      <c r="H12" s="9">
        <v>72</v>
      </c>
      <c r="I12" s="9">
        <v>37</v>
      </c>
      <c r="J12" s="9">
        <v>36</v>
      </c>
      <c r="K12">
        <f t="shared" si="0"/>
        <v>0.49315068493150682</v>
      </c>
    </row>
    <row r="13" spans="1:11" x14ac:dyDescent="0.25">
      <c r="A13" s="11" t="s">
        <v>232</v>
      </c>
      <c r="B13" s="11" t="s">
        <v>94</v>
      </c>
      <c r="C13" s="11" t="s">
        <v>95</v>
      </c>
      <c r="D13" s="11" t="s">
        <v>30</v>
      </c>
      <c r="E13" s="11">
        <v>0.71201376223496804</v>
      </c>
      <c r="F13" s="11">
        <v>0.70368983614951364</v>
      </c>
      <c r="G13" s="11">
        <v>0.70691233509579909</v>
      </c>
      <c r="H13" s="11">
        <v>280</v>
      </c>
      <c r="I13" s="11">
        <v>83</v>
      </c>
      <c r="J13" s="11">
        <v>197</v>
      </c>
      <c r="K13">
        <f t="shared" si="0"/>
        <v>0.70357142857142863</v>
      </c>
    </row>
    <row r="14" spans="1:11" x14ac:dyDescent="0.25">
      <c r="A14" s="9" t="s">
        <v>232</v>
      </c>
      <c r="B14" s="9" t="s">
        <v>100</v>
      </c>
      <c r="C14" s="9" t="s">
        <v>101</v>
      </c>
      <c r="D14" s="9" t="s">
        <v>30</v>
      </c>
      <c r="E14" s="9">
        <v>0.62421551536999187</v>
      </c>
      <c r="F14" s="9">
        <v>0.58871731716559306</v>
      </c>
      <c r="G14" s="9">
        <v>0.60558540304977793</v>
      </c>
      <c r="H14" s="9">
        <v>377</v>
      </c>
      <c r="I14" s="9">
        <v>155</v>
      </c>
      <c r="J14" s="9">
        <v>222</v>
      </c>
      <c r="K14">
        <f t="shared" si="0"/>
        <v>0.58885941644562334</v>
      </c>
    </row>
    <row r="15" spans="1:11" x14ac:dyDescent="0.25">
      <c r="A15" s="11" t="s">
        <v>232</v>
      </c>
      <c r="B15" s="11" t="s">
        <v>106</v>
      </c>
      <c r="C15" s="11" t="s">
        <v>107</v>
      </c>
      <c r="D15" s="11" t="s">
        <v>30</v>
      </c>
      <c r="E15" s="11">
        <v>0.7356493812214151</v>
      </c>
      <c r="F15" s="11">
        <v>0.70473163841807906</v>
      </c>
      <c r="G15" s="11">
        <v>0.71857126162237583</v>
      </c>
      <c r="H15" s="11">
        <v>59</v>
      </c>
      <c r="I15" s="11">
        <v>18</v>
      </c>
      <c r="J15" s="11">
        <v>42</v>
      </c>
      <c r="K15">
        <f t="shared" si="0"/>
        <v>0.7</v>
      </c>
    </row>
    <row r="16" spans="1:11" x14ac:dyDescent="0.25">
      <c r="A16" s="9" t="s">
        <v>232</v>
      </c>
      <c r="B16" s="9" t="s">
        <v>112</v>
      </c>
      <c r="C16" s="9" t="s">
        <v>113</v>
      </c>
      <c r="D16" s="9" t="s">
        <v>30</v>
      </c>
      <c r="E16" s="9">
        <v>0.73222957803066835</v>
      </c>
      <c r="F16" s="9">
        <v>0.70628107595497369</v>
      </c>
      <c r="G16" s="9">
        <v>0.71895894030795204</v>
      </c>
      <c r="H16" s="9">
        <v>2917</v>
      </c>
      <c r="I16" s="9">
        <v>857</v>
      </c>
      <c r="J16" s="9">
        <v>2061</v>
      </c>
      <c r="K16">
        <f t="shared" si="0"/>
        <v>0.70630568882796441</v>
      </c>
    </row>
    <row r="17" spans="1:11" x14ac:dyDescent="0.25">
      <c r="A17" s="11" t="s">
        <v>232</v>
      </c>
      <c r="B17" s="11" t="s">
        <v>118</v>
      </c>
      <c r="C17" s="11" t="s">
        <v>119</v>
      </c>
      <c r="D17" s="11" t="s">
        <v>30</v>
      </c>
      <c r="E17" s="11">
        <v>0.75261169751301327</v>
      </c>
      <c r="F17" s="11">
        <v>0.95370370370370372</v>
      </c>
      <c r="G17" s="11">
        <v>0.83710034668721112</v>
      </c>
      <c r="H17" s="11">
        <v>26</v>
      </c>
      <c r="I17" s="11">
        <v>1</v>
      </c>
      <c r="J17" s="11">
        <v>26</v>
      </c>
      <c r="K17">
        <f t="shared" si="0"/>
        <v>0.96296296296296291</v>
      </c>
    </row>
    <row r="18" spans="1:11" x14ac:dyDescent="0.25">
      <c r="A18" s="9" t="s">
        <v>232</v>
      </c>
      <c r="B18" s="9" t="s">
        <v>124</v>
      </c>
      <c r="C18" s="9" t="s">
        <v>125</v>
      </c>
      <c r="D18" s="9" t="s">
        <v>30</v>
      </c>
      <c r="E18" s="9">
        <v>0.69695827048768222</v>
      </c>
      <c r="F18" s="9">
        <v>0.62555407801418439</v>
      </c>
      <c r="G18" s="9">
        <v>0.65378699985125688</v>
      </c>
      <c r="H18" s="9">
        <v>48</v>
      </c>
      <c r="I18" s="9">
        <v>18</v>
      </c>
      <c r="J18" s="9">
        <v>30</v>
      </c>
      <c r="K18">
        <f t="shared" si="0"/>
        <v>0.625</v>
      </c>
    </row>
    <row r="19" spans="1:11" x14ac:dyDescent="0.25">
      <c r="A19" s="11" t="s">
        <v>232</v>
      </c>
      <c r="B19" s="11" t="s">
        <v>130</v>
      </c>
      <c r="C19" s="11" t="s">
        <v>131</v>
      </c>
      <c r="D19" s="11" t="s">
        <v>30</v>
      </c>
      <c r="E19" s="11">
        <v>0.87477341066367831</v>
      </c>
      <c r="F19" s="11">
        <v>0.85402857142857147</v>
      </c>
      <c r="G19" s="11">
        <v>0.86426542629996095</v>
      </c>
      <c r="H19" s="11">
        <v>8750</v>
      </c>
      <c r="I19" s="11">
        <v>1277</v>
      </c>
      <c r="J19" s="11">
        <v>7473</v>
      </c>
      <c r="K19">
        <f t="shared" si="0"/>
        <v>0.85405714285714285</v>
      </c>
    </row>
    <row r="20" spans="1:11" x14ac:dyDescent="0.25">
      <c r="A20" s="9" t="s">
        <v>232</v>
      </c>
      <c r="B20" s="9" t="s">
        <v>136</v>
      </c>
      <c r="C20" s="9" t="s">
        <v>137</v>
      </c>
      <c r="D20" s="9" t="s">
        <v>30</v>
      </c>
      <c r="E20" s="9">
        <v>0.81055153715174577</v>
      </c>
      <c r="F20" s="9">
        <v>0.77892971611675477</v>
      </c>
      <c r="G20" s="9">
        <v>0.79437978575578694</v>
      </c>
      <c r="H20" s="9">
        <v>3859</v>
      </c>
      <c r="I20" s="9">
        <v>853</v>
      </c>
      <c r="J20" s="9">
        <v>3006</v>
      </c>
      <c r="K20">
        <f t="shared" si="0"/>
        <v>0.77895827934698103</v>
      </c>
    </row>
    <row r="21" spans="1:11" x14ac:dyDescent="0.25">
      <c r="A21" s="11" t="s">
        <v>232</v>
      </c>
      <c r="B21" s="11" t="s">
        <v>142</v>
      </c>
      <c r="C21" s="11" t="s">
        <v>143</v>
      </c>
      <c r="D21" s="11" t="s">
        <v>30</v>
      </c>
      <c r="E21" s="11">
        <v>0.86845341239652174</v>
      </c>
      <c r="F21" s="11">
        <v>0.86411428571428572</v>
      </c>
      <c r="G21" s="11">
        <v>0.8662666145191289</v>
      </c>
      <c r="H21" s="11">
        <v>8750</v>
      </c>
      <c r="I21" s="11">
        <v>1189</v>
      </c>
      <c r="J21" s="11">
        <v>7561</v>
      </c>
      <c r="K21">
        <f t="shared" si="0"/>
        <v>0.86411428571428572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ABFF-9314-4E8C-8B86-9BF3F65E4E0A}">
  <dimension ref="A1:K21"/>
  <sheetViews>
    <sheetView zoomScale="145" zoomScaleNormal="145" workbookViewId="0">
      <selection activeCell="F30" sqref="F30"/>
    </sheetView>
  </sheetViews>
  <sheetFormatPr baseColWidth="10" defaultRowHeight="15" x14ac:dyDescent="0.25"/>
  <cols>
    <col min="5" max="5" width="18.85546875" customWidth="1"/>
    <col min="6" max="6" width="15.5703125" customWidth="1"/>
    <col min="7" max="7" width="17.85546875" customWidth="1"/>
    <col min="8" max="8" width="17.5703125" customWidth="1"/>
    <col min="9" max="9" width="15.7109375" customWidth="1"/>
    <col min="10" max="10" width="16.140625" customWidth="1"/>
    <col min="11" max="11" width="14.4257812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240</v>
      </c>
      <c r="F1" s="12" t="s">
        <v>241</v>
      </c>
      <c r="G1" s="12" t="s">
        <v>242</v>
      </c>
      <c r="H1" s="12" t="s">
        <v>243</v>
      </c>
      <c r="I1" s="12" t="s">
        <v>244</v>
      </c>
      <c r="J1" s="12" t="s">
        <v>245</v>
      </c>
      <c r="K1" s="13" t="s">
        <v>246</v>
      </c>
    </row>
    <row r="2" spans="1:11" x14ac:dyDescent="0.25">
      <c r="A2" s="9" t="s">
        <v>232</v>
      </c>
      <c r="B2" s="9" t="s">
        <v>28</v>
      </c>
      <c r="C2" s="9" t="s">
        <v>29</v>
      </c>
      <c r="D2" s="9" t="s">
        <v>30</v>
      </c>
      <c r="E2" s="9">
        <v>0.49305555555555558</v>
      </c>
      <c r="F2" s="9">
        <v>0.19523809523809521</v>
      </c>
      <c r="G2" s="9">
        <v>0.23609949832775917</v>
      </c>
      <c r="H2" s="9">
        <v>14</v>
      </c>
      <c r="I2" s="9">
        <v>3</v>
      </c>
      <c r="J2" s="9">
        <v>12</v>
      </c>
      <c r="K2">
        <f>I2/(I2+J2)</f>
        <v>0.2</v>
      </c>
    </row>
    <row r="3" spans="1:11" x14ac:dyDescent="0.25">
      <c r="A3" s="11" t="s">
        <v>232</v>
      </c>
      <c r="B3" s="11" t="s">
        <v>35</v>
      </c>
      <c r="C3" s="11" t="s">
        <v>36</v>
      </c>
      <c r="D3" s="11" t="s">
        <v>30</v>
      </c>
      <c r="E3" s="11">
        <v>0.51487665642281821</v>
      </c>
      <c r="F3" s="11">
        <v>0.435</v>
      </c>
      <c r="G3" s="11">
        <v>0.46944531658817373</v>
      </c>
      <c r="H3" s="11">
        <v>51</v>
      </c>
      <c r="I3" s="11">
        <v>22</v>
      </c>
      <c r="J3" s="11">
        <v>29</v>
      </c>
      <c r="K3">
        <f t="shared" ref="K3:K21" si="0">I3/(I3+J3)</f>
        <v>0.43137254901960786</v>
      </c>
    </row>
    <row r="4" spans="1:11" x14ac:dyDescent="0.25">
      <c r="A4" s="9" t="s">
        <v>232</v>
      </c>
      <c r="B4" s="9" t="s">
        <v>41</v>
      </c>
      <c r="C4" s="9" t="s">
        <v>42</v>
      </c>
      <c r="D4" s="9" t="s">
        <v>30</v>
      </c>
      <c r="E4" s="9">
        <v>0.11363636363636362</v>
      </c>
      <c r="F4" s="9">
        <v>8.3333333333333329E-2</v>
      </c>
      <c r="G4" s="9">
        <v>9.6153846153846145E-2</v>
      </c>
      <c r="H4" s="9">
        <v>16</v>
      </c>
      <c r="I4" s="9">
        <v>1</v>
      </c>
      <c r="J4" s="9">
        <v>14</v>
      </c>
      <c r="K4">
        <f t="shared" si="0"/>
        <v>6.6666666666666666E-2</v>
      </c>
    </row>
    <row r="5" spans="1:11" x14ac:dyDescent="0.25">
      <c r="A5" s="11" t="s">
        <v>232</v>
      </c>
      <c r="B5" s="11" t="s">
        <v>46</v>
      </c>
      <c r="C5" s="11" t="s">
        <v>47</v>
      </c>
      <c r="D5" s="11" t="s">
        <v>30</v>
      </c>
      <c r="E5" s="11">
        <v>0.66439636752136755</v>
      </c>
      <c r="F5" s="11">
        <v>0.62173202614379086</v>
      </c>
      <c r="G5" s="11">
        <v>0.64007936507936503</v>
      </c>
      <c r="H5" s="11">
        <v>17</v>
      </c>
      <c r="I5" s="11">
        <v>11</v>
      </c>
      <c r="J5" s="11">
        <v>7</v>
      </c>
      <c r="K5">
        <f t="shared" si="0"/>
        <v>0.61111111111111116</v>
      </c>
    </row>
    <row r="6" spans="1:11" x14ac:dyDescent="0.25">
      <c r="A6" s="9" t="s">
        <v>232</v>
      </c>
      <c r="B6" s="9" t="s">
        <v>52</v>
      </c>
      <c r="C6" s="9" t="s">
        <v>53</v>
      </c>
      <c r="D6" s="9" t="s">
        <v>30</v>
      </c>
      <c r="E6" s="9">
        <v>0.69004045083163845</v>
      </c>
      <c r="F6" s="9">
        <v>0.60898944805194799</v>
      </c>
      <c r="G6" s="9">
        <v>0.64564267915226936</v>
      </c>
      <c r="H6" s="9">
        <v>384</v>
      </c>
      <c r="I6" s="9">
        <v>234</v>
      </c>
      <c r="J6" s="9">
        <v>150</v>
      </c>
      <c r="K6">
        <f t="shared" si="0"/>
        <v>0.609375</v>
      </c>
    </row>
    <row r="7" spans="1:11" x14ac:dyDescent="0.25">
      <c r="A7" s="11" t="s">
        <v>232</v>
      </c>
      <c r="B7" s="11" t="s">
        <v>58</v>
      </c>
      <c r="C7" s="11" t="s">
        <v>59</v>
      </c>
      <c r="D7" s="11" t="s">
        <v>30</v>
      </c>
      <c r="E7" s="11">
        <v>0.74962949818454105</v>
      </c>
      <c r="F7" s="11">
        <v>0.73565691336775674</v>
      </c>
      <c r="G7" s="11">
        <v>0.74033598978463366</v>
      </c>
      <c r="H7" s="11">
        <v>84</v>
      </c>
      <c r="I7" s="11">
        <v>61</v>
      </c>
      <c r="J7" s="11">
        <v>22</v>
      </c>
      <c r="K7">
        <f t="shared" si="0"/>
        <v>0.73493975903614461</v>
      </c>
    </row>
    <row r="8" spans="1:11" x14ac:dyDescent="0.25">
      <c r="A8" s="9" t="s">
        <v>232</v>
      </c>
      <c r="B8" s="9" t="s">
        <v>64</v>
      </c>
      <c r="C8" s="9" t="s">
        <v>65</v>
      </c>
      <c r="D8" s="9" t="s">
        <v>30</v>
      </c>
      <c r="E8" s="9">
        <v>0.76775425010359599</v>
      </c>
      <c r="F8" s="9">
        <v>0.79032258064516125</v>
      </c>
      <c r="G8" s="9">
        <v>0.77869972529610276</v>
      </c>
      <c r="H8" s="9">
        <v>93</v>
      </c>
      <c r="I8" s="9">
        <v>74</v>
      </c>
      <c r="J8" s="9">
        <v>20</v>
      </c>
      <c r="K8">
        <f t="shared" si="0"/>
        <v>0.78723404255319152</v>
      </c>
    </row>
    <row r="9" spans="1:11" x14ac:dyDescent="0.25">
      <c r="A9" s="11" t="s">
        <v>232</v>
      </c>
      <c r="B9" s="11" t="s">
        <v>70</v>
      </c>
      <c r="C9" s="11" t="s">
        <v>71</v>
      </c>
      <c r="D9" s="11" t="s">
        <v>30</v>
      </c>
      <c r="E9" s="11">
        <v>0.75911019378511635</v>
      </c>
      <c r="F9" s="11">
        <v>0.875</v>
      </c>
      <c r="G9" s="11">
        <v>0.80563863590179374</v>
      </c>
      <c r="H9" s="11">
        <v>17</v>
      </c>
      <c r="I9" s="11">
        <v>16</v>
      </c>
      <c r="J9" s="11">
        <v>2</v>
      </c>
      <c r="K9">
        <f t="shared" si="0"/>
        <v>0.88888888888888884</v>
      </c>
    </row>
    <row r="10" spans="1:11" x14ac:dyDescent="0.25">
      <c r="A10" s="9" t="s">
        <v>232</v>
      </c>
      <c r="B10" s="9" t="s">
        <v>76</v>
      </c>
      <c r="C10" s="9" t="s">
        <v>77</v>
      </c>
      <c r="D10" s="9" t="s">
        <v>30</v>
      </c>
      <c r="E10" s="9">
        <v>0.37797619047619047</v>
      </c>
      <c r="F10" s="9">
        <v>0.1886363636363636</v>
      </c>
      <c r="G10" s="9">
        <v>0.24551820728291313</v>
      </c>
      <c r="H10" s="9">
        <v>10</v>
      </c>
      <c r="I10" s="9">
        <v>2</v>
      </c>
      <c r="J10" s="9">
        <v>9</v>
      </c>
      <c r="K10">
        <f t="shared" si="0"/>
        <v>0.18181818181818182</v>
      </c>
    </row>
    <row r="11" spans="1:11" x14ac:dyDescent="0.25">
      <c r="A11" s="11" t="s">
        <v>232</v>
      </c>
      <c r="B11" s="11" t="s">
        <v>82</v>
      </c>
      <c r="C11" s="11" t="s">
        <v>83</v>
      </c>
      <c r="D11" s="11" t="s">
        <v>30</v>
      </c>
      <c r="E11" s="11">
        <v>0.9667847315095871</v>
      </c>
      <c r="F11" s="11">
        <v>0.97634670666166734</v>
      </c>
      <c r="G11" s="11">
        <v>0.97144337988879803</v>
      </c>
      <c r="H11" s="11">
        <v>126</v>
      </c>
      <c r="I11" s="11">
        <v>124</v>
      </c>
      <c r="J11" s="11">
        <v>3</v>
      </c>
      <c r="K11">
        <f t="shared" si="0"/>
        <v>0.97637795275590555</v>
      </c>
    </row>
    <row r="12" spans="1:11" x14ac:dyDescent="0.25">
      <c r="A12" s="9" t="s">
        <v>232</v>
      </c>
      <c r="B12" s="9" t="s">
        <v>88</v>
      </c>
      <c r="C12" s="9" t="s">
        <v>89</v>
      </c>
      <c r="D12" s="9" t="s">
        <v>30</v>
      </c>
      <c r="E12" s="9">
        <v>0.8136814756880546</v>
      </c>
      <c r="F12" s="9">
        <v>0.87326970825574168</v>
      </c>
      <c r="G12" s="9">
        <v>0.84102069304614269</v>
      </c>
      <c r="H12" s="9">
        <v>180</v>
      </c>
      <c r="I12" s="9">
        <v>157</v>
      </c>
      <c r="J12" s="9">
        <v>23</v>
      </c>
      <c r="K12">
        <f t="shared" si="0"/>
        <v>0.87222222222222223</v>
      </c>
    </row>
    <row r="13" spans="1:11" x14ac:dyDescent="0.25">
      <c r="A13" s="11" t="s">
        <v>232</v>
      </c>
      <c r="B13" s="11" t="s">
        <v>94</v>
      </c>
      <c r="C13" s="11" t="s">
        <v>95</v>
      </c>
      <c r="D13" s="11" t="s">
        <v>30</v>
      </c>
      <c r="E13" s="11">
        <v>0.8082883508861527</v>
      </c>
      <c r="F13" s="11">
        <v>0.8132808616404309</v>
      </c>
      <c r="G13" s="11">
        <v>0.81030857598594808</v>
      </c>
      <c r="H13" s="11">
        <v>425</v>
      </c>
      <c r="I13" s="11">
        <v>346</v>
      </c>
      <c r="J13" s="11">
        <v>80</v>
      </c>
      <c r="K13">
        <f t="shared" si="0"/>
        <v>0.81220657276995301</v>
      </c>
    </row>
    <row r="14" spans="1:11" x14ac:dyDescent="0.25">
      <c r="A14" s="9" t="s">
        <v>232</v>
      </c>
      <c r="B14" s="9" t="s">
        <v>100</v>
      </c>
      <c r="C14" s="9" t="s">
        <v>101</v>
      </c>
      <c r="D14" s="9" t="s">
        <v>30</v>
      </c>
      <c r="E14" s="9">
        <v>0.81952608162380036</v>
      </c>
      <c r="F14" s="9">
        <v>0.8405531175952301</v>
      </c>
      <c r="G14" s="9">
        <v>0.82982038054248342</v>
      </c>
      <c r="H14" s="9">
        <v>837</v>
      </c>
      <c r="I14" s="9">
        <v>704</v>
      </c>
      <c r="J14" s="9">
        <v>134</v>
      </c>
      <c r="K14">
        <f t="shared" si="0"/>
        <v>0.84009546539379476</v>
      </c>
    </row>
    <row r="15" spans="1:11" x14ac:dyDescent="0.25">
      <c r="A15" s="11" t="s">
        <v>232</v>
      </c>
      <c r="B15" s="11" t="s">
        <v>106</v>
      </c>
      <c r="C15" s="11" t="s">
        <v>107</v>
      </c>
      <c r="D15" s="11" t="s">
        <v>30</v>
      </c>
      <c r="E15" s="11">
        <v>0.80510712039792276</v>
      </c>
      <c r="F15" s="11">
        <v>0.8254963427377221</v>
      </c>
      <c r="G15" s="11">
        <v>0.81459995152576115</v>
      </c>
      <c r="H15" s="11">
        <v>87</v>
      </c>
      <c r="I15" s="11">
        <v>72</v>
      </c>
      <c r="J15" s="11">
        <v>15</v>
      </c>
      <c r="K15">
        <f t="shared" si="0"/>
        <v>0.82758620689655171</v>
      </c>
    </row>
    <row r="16" spans="1:11" x14ac:dyDescent="0.25">
      <c r="A16" s="9" t="s">
        <v>232</v>
      </c>
      <c r="B16" s="9" t="s">
        <v>112</v>
      </c>
      <c r="C16" s="9" t="s">
        <v>113</v>
      </c>
      <c r="D16" s="9" t="s">
        <v>30</v>
      </c>
      <c r="E16" s="9">
        <v>0.7969307303997144</v>
      </c>
      <c r="F16" s="9">
        <v>0.8168345099238904</v>
      </c>
      <c r="G16" s="9">
        <v>0.80672858863480734</v>
      </c>
      <c r="H16" s="9">
        <v>4117</v>
      </c>
      <c r="I16" s="9">
        <v>3363</v>
      </c>
      <c r="J16" s="9">
        <v>754</v>
      </c>
      <c r="K16">
        <f t="shared" si="0"/>
        <v>0.81685693466116105</v>
      </c>
    </row>
    <row r="17" spans="1:11" x14ac:dyDescent="0.25">
      <c r="A17" s="11" t="s">
        <v>232</v>
      </c>
      <c r="B17" s="11" t="s">
        <v>118</v>
      </c>
      <c r="C17" s="11" t="s">
        <v>119</v>
      </c>
      <c r="D17" s="11" t="s">
        <v>30</v>
      </c>
      <c r="E17" s="11">
        <v>0.62337662337662336</v>
      </c>
      <c r="F17" s="11">
        <v>0.29006410256410259</v>
      </c>
      <c r="G17" s="11">
        <v>0.34578293559986922</v>
      </c>
      <c r="H17" s="11">
        <v>13</v>
      </c>
      <c r="I17" s="11">
        <v>4</v>
      </c>
      <c r="J17" s="11">
        <v>9</v>
      </c>
      <c r="K17">
        <f t="shared" si="0"/>
        <v>0.30769230769230771</v>
      </c>
    </row>
    <row r="18" spans="1:11" x14ac:dyDescent="0.25">
      <c r="A18" s="9" t="s">
        <v>232</v>
      </c>
      <c r="B18" s="9" t="s">
        <v>124</v>
      </c>
      <c r="C18" s="9" t="s">
        <v>125</v>
      </c>
      <c r="D18" s="9" t="s">
        <v>30</v>
      </c>
      <c r="E18" s="9">
        <v>0.76126783747265669</v>
      </c>
      <c r="F18" s="9">
        <v>0.80527950310558993</v>
      </c>
      <c r="G18" s="9">
        <v>0.78047727212528439</v>
      </c>
      <c r="H18" s="9">
        <v>69</v>
      </c>
      <c r="I18" s="9">
        <v>56</v>
      </c>
      <c r="J18" s="9">
        <v>14</v>
      </c>
      <c r="K18">
        <f t="shared" si="0"/>
        <v>0.8</v>
      </c>
    </row>
    <row r="19" spans="1:11" x14ac:dyDescent="0.25">
      <c r="A19" s="11" t="s">
        <v>232</v>
      </c>
      <c r="B19" s="11" t="s">
        <v>130</v>
      </c>
      <c r="C19" s="11" t="s">
        <v>131</v>
      </c>
      <c r="D19" s="11" t="s">
        <v>30</v>
      </c>
      <c r="E19" s="11">
        <v>0.85741668424932027</v>
      </c>
      <c r="F19" s="11">
        <v>0.87771428571428567</v>
      </c>
      <c r="G19" s="11">
        <v>0.86743664423086309</v>
      </c>
      <c r="H19" s="11">
        <v>8750</v>
      </c>
      <c r="I19" s="11">
        <v>7680</v>
      </c>
      <c r="J19" s="11">
        <v>1070</v>
      </c>
      <c r="K19">
        <f t="shared" si="0"/>
        <v>0.87771428571428567</v>
      </c>
    </row>
    <row r="20" spans="1:11" x14ac:dyDescent="0.25">
      <c r="A20" s="9" t="s">
        <v>232</v>
      </c>
      <c r="B20" s="9" t="s">
        <v>136</v>
      </c>
      <c r="C20" s="9" t="s">
        <v>137</v>
      </c>
      <c r="D20" s="9" t="s">
        <v>30</v>
      </c>
      <c r="E20" s="9">
        <v>0.91516319968650905</v>
      </c>
      <c r="F20" s="9">
        <v>0.92901677369025593</v>
      </c>
      <c r="G20" s="9">
        <v>0.92203074006494523</v>
      </c>
      <c r="H20" s="9">
        <v>9903</v>
      </c>
      <c r="I20" s="9">
        <v>9201</v>
      </c>
      <c r="J20" s="9">
        <v>703</v>
      </c>
      <c r="K20">
        <f t="shared" si="0"/>
        <v>0.92901857835218093</v>
      </c>
    </row>
    <row r="21" spans="1:11" x14ac:dyDescent="0.25">
      <c r="A21" s="11" t="s">
        <v>232</v>
      </c>
      <c r="B21" s="11" t="s">
        <v>142</v>
      </c>
      <c r="C21" s="11" t="s">
        <v>143</v>
      </c>
      <c r="D21" s="11" t="s">
        <v>30</v>
      </c>
      <c r="E21" s="11">
        <v>0.86480437368279472</v>
      </c>
      <c r="F21" s="11">
        <v>0.86908571428571424</v>
      </c>
      <c r="G21" s="11">
        <v>0.86692816928135596</v>
      </c>
      <c r="H21" s="11">
        <v>8750</v>
      </c>
      <c r="I21" s="11">
        <v>7605</v>
      </c>
      <c r="J21" s="11">
        <v>1146</v>
      </c>
      <c r="K21">
        <f t="shared" si="0"/>
        <v>0.869043537881385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67A7-E92A-4E9A-9B39-18A2EE033953}">
  <dimension ref="A1:AW91"/>
  <sheetViews>
    <sheetView topLeftCell="A61" zoomScale="145" zoomScaleNormal="145" workbookViewId="0">
      <selection activeCell="A91" activeCellId="18" sqref="A1:XFD1 A6:XFD6 A11:XFD11 A16:XFD16 A21:XFD21 A26:XFD26 A31:XFD31 A36:XFD36 A41:XFD41 A46:XFD46 A51:XFD51 A56:XFD56 A61:XFD61 A66:XFD66 A71:XFD71 A76:XFD76 A81:XFD81 A86:XFD86 A91:XFD9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9.42578125" customWidth="1"/>
    <col min="4" max="4" width="13.42578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0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.85546875" bestFit="1" customWidth="1"/>
    <col min="25" max="26" width="12" bestFit="1" customWidth="1"/>
    <col min="27" max="27" width="11.5703125" bestFit="1" customWidth="1"/>
    <col min="28" max="29" width="12" bestFit="1" customWidth="1"/>
    <col min="30" max="30" width="18.7109375" bestFit="1" customWidth="1"/>
    <col min="31" max="31" width="20.85546875" bestFit="1" customWidth="1"/>
    <col min="32" max="32" width="17.42578125" bestFit="1" customWidth="1"/>
    <col min="33" max="33" width="19.85546875" bestFit="1" customWidth="1"/>
    <col min="34" max="34" width="19.5703125" bestFit="1" customWidth="1"/>
    <col min="35" max="35" width="24" bestFit="1" customWidth="1"/>
    <col min="36" max="36" width="20.5703125" bestFit="1" customWidth="1"/>
    <col min="37" max="37" width="22.85546875" bestFit="1" customWidth="1"/>
    <col min="38" max="38" width="22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252</v>
      </c>
      <c r="Z1" t="s">
        <v>253</v>
      </c>
      <c r="AA1" t="s">
        <v>254</v>
      </c>
      <c r="AB1" t="s">
        <v>255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256</v>
      </c>
      <c r="AL1" t="s">
        <v>257</v>
      </c>
      <c r="AM1" t="s">
        <v>258</v>
      </c>
      <c r="AN1" t="s">
        <v>259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</row>
    <row r="2" spans="1:49" x14ac:dyDescent="0.25">
      <c r="A2">
        <v>1</v>
      </c>
      <c r="B2" s="1" t="s">
        <v>28</v>
      </c>
      <c r="C2" t="s">
        <v>29</v>
      </c>
      <c r="D2" s="1" t="s">
        <v>148</v>
      </c>
      <c r="E2">
        <v>10.69126558303833</v>
      </c>
      <c r="F2">
        <v>270</v>
      </c>
      <c r="G2">
        <v>202</v>
      </c>
      <c r="H2">
        <v>68</v>
      </c>
      <c r="I2">
        <v>0.45588235294117641</v>
      </c>
      <c r="J2">
        <v>0.15196078431372539</v>
      </c>
      <c r="K2">
        <v>0.45588235294117641</v>
      </c>
      <c r="L2">
        <v>0</v>
      </c>
      <c r="M2">
        <v>0.33333333333333331</v>
      </c>
      <c r="N2">
        <v>0.45588235294117641</v>
      </c>
      <c r="O2">
        <v>0</v>
      </c>
      <c r="P2">
        <v>0.20875420875420869</v>
      </c>
      <c r="Q2">
        <v>0.45588235294117641</v>
      </c>
      <c r="R2">
        <v>0</v>
      </c>
      <c r="S2" s="1" t="s">
        <v>149</v>
      </c>
      <c r="T2" s="1">
        <v>0</v>
      </c>
      <c r="U2" s="1">
        <v>0</v>
      </c>
      <c r="V2" s="1">
        <v>22</v>
      </c>
      <c r="W2" s="1">
        <v>0</v>
      </c>
      <c r="X2" s="1">
        <v>0</v>
      </c>
      <c r="Y2" s="1">
        <v>15</v>
      </c>
      <c r="Z2" s="1">
        <v>0</v>
      </c>
      <c r="AA2" s="1">
        <v>0</v>
      </c>
      <c r="AB2" s="1">
        <v>31</v>
      </c>
      <c r="AC2">
        <v>0</v>
      </c>
      <c r="AD2">
        <v>0</v>
      </c>
      <c r="AE2">
        <v>0</v>
      </c>
      <c r="AF2">
        <v>15</v>
      </c>
      <c r="AG2">
        <v>0</v>
      </c>
      <c r="AH2">
        <v>0</v>
      </c>
      <c r="AI2">
        <v>0</v>
      </c>
      <c r="AJ2">
        <v>22</v>
      </c>
      <c r="AK2">
        <v>0.6262626262626263</v>
      </c>
      <c r="AL2">
        <v>31</v>
      </c>
      <c r="AM2">
        <v>0.45588235294117641</v>
      </c>
      <c r="AN2">
        <v>1</v>
      </c>
      <c r="AO2">
        <v>0.45588235294117641</v>
      </c>
      <c r="AP2">
        <v>0.15196078431372539</v>
      </c>
      <c r="AQ2">
        <v>0.33333333333333331</v>
      </c>
      <c r="AR2">
        <v>0.20875420875420869</v>
      </c>
      <c r="AS2">
        <v>68</v>
      </c>
      <c r="AT2">
        <v>0.2078287197231834</v>
      </c>
      <c r="AU2">
        <v>0.45588235294117641</v>
      </c>
      <c r="AV2">
        <v>0.28550207961972668</v>
      </c>
      <c r="AW2">
        <v>68</v>
      </c>
    </row>
    <row r="3" spans="1:49" x14ac:dyDescent="0.25">
      <c r="A3">
        <v>2</v>
      </c>
      <c r="B3" s="1" t="s">
        <v>28</v>
      </c>
      <c r="C3" t="s">
        <v>29</v>
      </c>
      <c r="D3" s="1" t="s">
        <v>148</v>
      </c>
      <c r="E3">
        <v>8.9096007347106934</v>
      </c>
      <c r="F3">
        <v>270</v>
      </c>
      <c r="G3">
        <v>202</v>
      </c>
      <c r="H3">
        <v>68</v>
      </c>
      <c r="I3">
        <v>0.36764705882352938</v>
      </c>
      <c r="J3">
        <v>0.45609094701710468</v>
      </c>
      <c r="K3">
        <v>0.36764705882352938</v>
      </c>
      <c r="L3">
        <v>0</v>
      </c>
      <c r="M3">
        <v>0.32294797301809919</v>
      </c>
      <c r="N3">
        <v>0.36764705882352938</v>
      </c>
      <c r="O3">
        <v>0</v>
      </c>
      <c r="P3">
        <v>0.33162393162393161</v>
      </c>
      <c r="Q3">
        <v>0.36764705882352949</v>
      </c>
      <c r="R3">
        <v>0</v>
      </c>
      <c r="S3" s="1" t="s">
        <v>150</v>
      </c>
      <c r="T3" s="1">
        <v>4</v>
      </c>
      <c r="U3" s="1">
        <v>0</v>
      </c>
      <c r="V3" s="1">
        <v>19</v>
      </c>
      <c r="W3" s="1">
        <v>1</v>
      </c>
      <c r="X3" s="1">
        <v>3</v>
      </c>
      <c r="Y3" s="1">
        <v>10</v>
      </c>
      <c r="Z3" s="1">
        <v>12</v>
      </c>
      <c r="AA3" s="1">
        <v>1</v>
      </c>
      <c r="AB3" s="1">
        <v>18</v>
      </c>
      <c r="AC3">
        <v>0.75</v>
      </c>
      <c r="AD3">
        <v>0.21428571428571419</v>
      </c>
      <c r="AE3">
        <v>0.33333333333333331</v>
      </c>
      <c r="AF3">
        <v>14</v>
      </c>
      <c r="AG3">
        <v>0.23529411764705879</v>
      </c>
      <c r="AH3">
        <v>0.17391304347826081</v>
      </c>
      <c r="AI3">
        <v>0.1999999999999999</v>
      </c>
      <c r="AJ3">
        <v>23</v>
      </c>
      <c r="AK3">
        <v>0.46153846153846151</v>
      </c>
      <c r="AL3">
        <v>31</v>
      </c>
      <c r="AM3">
        <v>0.38297872340425532</v>
      </c>
      <c r="AN3">
        <v>0.58064516129032262</v>
      </c>
      <c r="AO3">
        <v>0.36764705882352938</v>
      </c>
      <c r="AP3">
        <v>0.45609094701710468</v>
      </c>
      <c r="AQ3">
        <v>0.32294797301809919</v>
      </c>
      <c r="AR3">
        <v>0.33162393162393161</v>
      </c>
      <c r="AS3">
        <v>68</v>
      </c>
      <c r="AT3">
        <v>0.4085897813443275</v>
      </c>
      <c r="AU3">
        <v>0.36764705882352938</v>
      </c>
      <c r="AV3">
        <v>0.34668174962292608</v>
      </c>
      <c r="AW3">
        <v>68</v>
      </c>
    </row>
    <row r="4" spans="1:49" x14ac:dyDescent="0.25">
      <c r="A4">
        <v>3</v>
      </c>
      <c r="B4" s="1" t="s">
        <v>28</v>
      </c>
      <c r="C4" t="s">
        <v>29</v>
      </c>
      <c r="D4" s="1" t="s">
        <v>148</v>
      </c>
      <c r="E4">
        <v>8.7819604873657227</v>
      </c>
      <c r="F4">
        <v>270</v>
      </c>
      <c r="G4">
        <v>203</v>
      </c>
      <c r="H4">
        <v>67</v>
      </c>
      <c r="I4">
        <v>0.44776119402985071</v>
      </c>
      <c r="J4">
        <v>0.2961601307189542</v>
      </c>
      <c r="K4">
        <v>0.44776119402985071</v>
      </c>
      <c r="L4">
        <v>0</v>
      </c>
      <c r="M4">
        <v>0.35337243401759522</v>
      </c>
      <c r="N4">
        <v>0.44776119402985071</v>
      </c>
      <c r="O4">
        <v>0</v>
      </c>
      <c r="P4">
        <v>0.30979888746255879</v>
      </c>
      <c r="Q4">
        <v>0.44776119402985071</v>
      </c>
      <c r="R4">
        <v>0</v>
      </c>
      <c r="S4" s="1" t="s">
        <v>151</v>
      </c>
      <c r="T4" s="1">
        <v>7</v>
      </c>
      <c r="U4" s="1">
        <v>0</v>
      </c>
      <c r="V4" s="1">
        <v>15</v>
      </c>
      <c r="W4" s="1">
        <v>1</v>
      </c>
      <c r="X4" s="1">
        <v>0</v>
      </c>
      <c r="Y4" s="1">
        <v>13</v>
      </c>
      <c r="Z4" s="1">
        <v>8</v>
      </c>
      <c r="AA4" s="1">
        <v>0</v>
      </c>
      <c r="AB4" s="1">
        <v>23</v>
      </c>
      <c r="AC4">
        <v>0</v>
      </c>
      <c r="AD4">
        <v>0</v>
      </c>
      <c r="AE4">
        <v>0</v>
      </c>
      <c r="AF4">
        <v>14</v>
      </c>
      <c r="AG4">
        <v>0.4375</v>
      </c>
      <c r="AH4">
        <v>0.31818181818181818</v>
      </c>
      <c r="AI4">
        <v>0.36842105263157893</v>
      </c>
      <c r="AJ4">
        <v>22</v>
      </c>
      <c r="AK4">
        <v>0.56097560975609762</v>
      </c>
      <c r="AL4">
        <v>31</v>
      </c>
      <c r="AM4">
        <v>0.4509803921568627</v>
      </c>
      <c r="AN4">
        <v>0.74193548387096775</v>
      </c>
      <c r="AO4">
        <v>0.44776119402985071</v>
      </c>
      <c r="AP4">
        <v>0.2961601307189542</v>
      </c>
      <c r="AQ4">
        <v>0.35337243401759522</v>
      </c>
      <c r="AR4">
        <v>0.30979888746255879</v>
      </c>
      <c r="AS4">
        <v>67</v>
      </c>
      <c r="AT4">
        <v>0.35231928592332451</v>
      </c>
      <c r="AU4">
        <v>0.44776119402985071</v>
      </c>
      <c r="AV4">
        <v>0.38052995612438451</v>
      </c>
      <c r="AW4">
        <v>67</v>
      </c>
    </row>
    <row r="5" spans="1:49" x14ac:dyDescent="0.25">
      <c r="A5">
        <v>4</v>
      </c>
      <c r="B5" s="1" t="s">
        <v>28</v>
      </c>
      <c r="C5" t="s">
        <v>29</v>
      </c>
      <c r="D5" s="1" t="s">
        <v>148</v>
      </c>
      <c r="E5">
        <v>8.7867856025695801</v>
      </c>
      <c r="F5">
        <v>270</v>
      </c>
      <c r="G5">
        <v>203</v>
      </c>
      <c r="H5">
        <v>67</v>
      </c>
      <c r="I5">
        <v>0.37313432835820898</v>
      </c>
      <c r="J5">
        <v>0.1984126984126984</v>
      </c>
      <c r="K5">
        <v>0.37313432835820898</v>
      </c>
      <c r="L5">
        <v>0</v>
      </c>
      <c r="M5">
        <v>0.27321603128054739</v>
      </c>
      <c r="N5">
        <v>0.37313432835820898</v>
      </c>
      <c r="O5">
        <v>0</v>
      </c>
      <c r="P5">
        <v>0.20771756978653519</v>
      </c>
      <c r="Q5">
        <v>0.37313432835820898</v>
      </c>
      <c r="R5">
        <v>0</v>
      </c>
      <c r="S5" s="1" t="s">
        <v>152</v>
      </c>
      <c r="T5" s="1">
        <v>1</v>
      </c>
      <c r="U5" s="1">
        <v>1</v>
      </c>
      <c r="V5" s="1">
        <v>20</v>
      </c>
      <c r="W5" s="1">
        <v>2</v>
      </c>
      <c r="X5" s="1">
        <v>0</v>
      </c>
      <c r="Y5" s="1">
        <v>12</v>
      </c>
      <c r="Z5" s="1">
        <v>3</v>
      </c>
      <c r="AA5" s="1">
        <v>4</v>
      </c>
      <c r="AB5" s="1">
        <v>24</v>
      </c>
      <c r="AC5">
        <v>0</v>
      </c>
      <c r="AD5">
        <v>0</v>
      </c>
      <c r="AE5">
        <v>0</v>
      </c>
      <c r="AF5">
        <v>14</v>
      </c>
      <c r="AG5">
        <v>0.1666666666666666</v>
      </c>
      <c r="AH5">
        <v>4.54545454545454E-2</v>
      </c>
      <c r="AI5">
        <v>7.1428571428571397E-2</v>
      </c>
      <c r="AJ5">
        <v>22</v>
      </c>
      <c r="AK5">
        <v>0.55172413793103436</v>
      </c>
      <c r="AL5">
        <v>31</v>
      </c>
      <c r="AM5">
        <v>0.42857142857142849</v>
      </c>
      <c r="AN5">
        <v>0.77419354838709675</v>
      </c>
      <c r="AO5">
        <v>0.37313432835820898</v>
      </c>
      <c r="AP5">
        <v>0.1984126984126984</v>
      </c>
      <c r="AQ5">
        <v>0.27321603128054739</v>
      </c>
      <c r="AR5">
        <v>0.20771756978653519</v>
      </c>
      <c r="AS5">
        <v>67</v>
      </c>
      <c r="AT5">
        <v>0.25302061122956648</v>
      </c>
      <c r="AU5">
        <v>0.37313432835820898</v>
      </c>
      <c r="AV5">
        <v>0.27872950518344231</v>
      </c>
      <c r="AW5">
        <v>67</v>
      </c>
    </row>
    <row r="6" spans="1:49" s="3" customFormat="1" x14ac:dyDescent="0.25">
      <c r="A6" s="2" t="s">
        <v>232</v>
      </c>
      <c r="B6" s="2" t="str">
        <f>B5</f>
        <v>LT01</v>
      </c>
      <c r="C6" s="2" t="str">
        <f>C5</f>
        <v>gnd</v>
      </c>
      <c r="D6" s="2" t="str">
        <f>D5</f>
        <v>Ternary</v>
      </c>
      <c r="E6" s="2">
        <f>SUM(E2:E5)</f>
        <v>37.169612407684326</v>
      </c>
      <c r="F6" s="2">
        <f>F5</f>
        <v>270</v>
      </c>
      <c r="G6" s="2">
        <f t="shared" ref="G6:H6" si="0">G5</f>
        <v>203</v>
      </c>
      <c r="H6" s="2">
        <f t="shared" si="0"/>
        <v>67</v>
      </c>
      <c r="I6" s="2">
        <f>SUM(I2:I5)/4</f>
        <v>0.41110623353819137</v>
      </c>
      <c r="J6" s="2">
        <f t="shared" ref="J6:L6" si="1">SUM(J2:J5)/4</f>
        <v>0.27565614011562067</v>
      </c>
      <c r="K6" s="2">
        <f t="shared" si="1"/>
        <v>0.41110623353819137</v>
      </c>
      <c r="L6" s="2">
        <f t="shared" si="1"/>
        <v>0</v>
      </c>
      <c r="M6" s="2">
        <f t="shared" ref="M6:R6" si="2">SUM(M2:M5)/4</f>
        <v>0.32071744291239379</v>
      </c>
      <c r="N6" s="2">
        <f t="shared" si="2"/>
        <v>0.41110623353819137</v>
      </c>
      <c r="O6" s="2">
        <f t="shared" si="2"/>
        <v>0</v>
      </c>
      <c r="P6" s="2">
        <f t="shared" si="2"/>
        <v>0.26447364940680856</v>
      </c>
      <c r="Q6" s="2">
        <f t="shared" si="2"/>
        <v>0.41110623353819137</v>
      </c>
      <c r="R6" s="2">
        <f t="shared" si="2"/>
        <v>0</v>
      </c>
      <c r="S6" s="2"/>
      <c r="T6" s="2">
        <f>ROUND(SUM(T2:T5)/4,0)</f>
        <v>3</v>
      </c>
      <c r="U6" s="2">
        <f>ROUND(SUM(U2:U5)/4,0)</f>
        <v>0</v>
      </c>
      <c r="V6" s="2">
        <f t="shared" ref="V6:AB6" si="3">ROUND(SUM(V2:V5)/4,0)</f>
        <v>19</v>
      </c>
      <c r="W6" s="2">
        <f t="shared" si="3"/>
        <v>1</v>
      </c>
      <c r="X6" s="2">
        <f t="shared" si="3"/>
        <v>1</v>
      </c>
      <c r="Y6" s="2">
        <f t="shared" si="3"/>
        <v>13</v>
      </c>
      <c r="Z6" s="2">
        <f t="shared" si="3"/>
        <v>6</v>
      </c>
      <c r="AA6" s="2">
        <f t="shared" si="3"/>
        <v>1</v>
      </c>
      <c r="AB6" s="2">
        <f t="shared" si="3"/>
        <v>24</v>
      </c>
      <c r="AC6" s="2">
        <f t="shared" ref="AC6" si="4">SUM(AC2:AC5)/4</f>
        <v>0.1875</v>
      </c>
      <c r="AD6" s="2">
        <f t="shared" ref="AD6:AE6" si="5">SUM(AD2:AD5)/4</f>
        <v>5.3571428571428548E-2</v>
      </c>
      <c r="AE6" s="2">
        <f t="shared" si="5"/>
        <v>8.3333333333333329E-2</v>
      </c>
      <c r="AF6" s="2">
        <f>AF5</f>
        <v>14</v>
      </c>
      <c r="AG6" s="2">
        <f t="shared" ref="AG6:AI6" si="6">SUM(AG2:AG5)/4</f>
        <v>0.20986519607843135</v>
      </c>
      <c r="AH6" s="2">
        <f t="shared" si="6"/>
        <v>0.1343873517786561</v>
      </c>
      <c r="AI6" s="2">
        <f t="shared" si="6"/>
        <v>0.15996240601503756</v>
      </c>
      <c r="AJ6" s="2">
        <f>AJ5</f>
        <v>22</v>
      </c>
      <c r="AK6" s="2">
        <f t="shared" ref="AK6:AM6" si="7">SUM(AK2:AK5)/4</f>
        <v>0.55012520887205496</v>
      </c>
      <c r="AL6" s="2">
        <f t="shared" si="7"/>
        <v>31</v>
      </c>
      <c r="AM6" s="2">
        <f t="shared" si="7"/>
        <v>0.42960322426843067</v>
      </c>
      <c r="AN6" s="2">
        <f>AN5</f>
        <v>0.77419354838709675</v>
      </c>
      <c r="AO6" s="2">
        <f t="shared" ref="AO6:AR6" si="8">SUM(AO2:AO5)/4</f>
        <v>0.41110623353819137</v>
      </c>
      <c r="AP6" s="2">
        <f t="shared" si="8"/>
        <v>0.27565614011562067</v>
      </c>
      <c r="AQ6" s="2">
        <f t="shared" si="8"/>
        <v>0.32071744291239379</v>
      </c>
      <c r="AR6" s="2">
        <f t="shared" si="8"/>
        <v>0.26447364940680856</v>
      </c>
      <c r="AS6" s="2">
        <f>AS5</f>
        <v>67</v>
      </c>
      <c r="AT6" s="2">
        <f t="shared" ref="AT6:AV6" si="9">SUM(AT2:AT5)/4</f>
        <v>0.30543959955510047</v>
      </c>
      <c r="AU6" s="2">
        <f t="shared" si="9"/>
        <v>0.41110623353819137</v>
      </c>
      <c r="AV6" s="2">
        <f t="shared" si="9"/>
        <v>0.32286082263761984</v>
      </c>
      <c r="AW6" s="2">
        <f>AW5</f>
        <v>67</v>
      </c>
    </row>
    <row r="7" spans="1:49" x14ac:dyDescent="0.25">
      <c r="A7">
        <v>1</v>
      </c>
      <c r="B7" s="1" t="s">
        <v>35</v>
      </c>
      <c r="C7" t="s">
        <v>36</v>
      </c>
      <c r="D7" s="1" t="s">
        <v>148</v>
      </c>
      <c r="E7">
        <v>18.791603088378903</v>
      </c>
      <c r="F7">
        <v>704</v>
      </c>
      <c r="G7">
        <v>528</v>
      </c>
      <c r="H7">
        <v>176</v>
      </c>
      <c r="I7">
        <v>0.57954545454545459</v>
      </c>
      <c r="J7">
        <v>0.5341780376868096</v>
      </c>
      <c r="K7">
        <v>0.57954545454545459</v>
      </c>
      <c r="L7">
        <v>0</v>
      </c>
      <c r="M7">
        <v>0.51917888563049852</v>
      </c>
      <c r="N7">
        <v>0.57954545454545459</v>
      </c>
      <c r="O7">
        <v>0</v>
      </c>
      <c r="P7">
        <v>0.5226967615027317</v>
      </c>
      <c r="Q7">
        <v>0.57954545454545459</v>
      </c>
      <c r="R7">
        <v>0</v>
      </c>
      <c r="S7" s="1" t="s">
        <v>153</v>
      </c>
      <c r="T7" s="1">
        <v>70</v>
      </c>
      <c r="U7" s="1">
        <v>15</v>
      </c>
      <c r="V7" s="1">
        <v>8</v>
      </c>
      <c r="W7" s="1">
        <v>28</v>
      </c>
      <c r="X7" s="1">
        <v>16</v>
      </c>
      <c r="Y7" s="1">
        <v>6</v>
      </c>
      <c r="Z7" s="1">
        <v>10</v>
      </c>
      <c r="AA7" s="1">
        <v>7</v>
      </c>
      <c r="AB7" s="1">
        <v>16</v>
      </c>
      <c r="AC7">
        <v>0.42105263157894729</v>
      </c>
      <c r="AD7">
        <v>0.32</v>
      </c>
      <c r="AE7">
        <v>0.36363636363636359</v>
      </c>
      <c r="AF7">
        <v>50</v>
      </c>
      <c r="AG7">
        <v>0.64814814814814814</v>
      </c>
      <c r="AH7">
        <v>0.75268817204301075</v>
      </c>
      <c r="AI7">
        <v>0.69651741293532343</v>
      </c>
      <c r="AJ7">
        <v>93</v>
      </c>
      <c r="AK7">
        <v>0.50793650793650802</v>
      </c>
      <c r="AL7">
        <v>33</v>
      </c>
      <c r="AM7">
        <v>0.53333333333333333</v>
      </c>
      <c r="AN7">
        <v>0.48484848484848481</v>
      </c>
      <c r="AO7">
        <v>0.57954545454545459</v>
      </c>
      <c r="AP7">
        <v>0.5341780376868096</v>
      </c>
      <c r="AQ7">
        <v>0.51917888563049852</v>
      </c>
      <c r="AR7">
        <v>0.5226967615027317</v>
      </c>
      <c r="AS7">
        <v>176</v>
      </c>
      <c r="AT7">
        <v>0.56210459861775641</v>
      </c>
      <c r="AU7">
        <v>0.57954545454545459</v>
      </c>
      <c r="AV7">
        <v>0.56659001333356829</v>
      </c>
      <c r="AW7">
        <v>176</v>
      </c>
    </row>
    <row r="8" spans="1:49" x14ac:dyDescent="0.25">
      <c r="A8">
        <v>2</v>
      </c>
      <c r="B8" s="1" t="s">
        <v>35</v>
      </c>
      <c r="C8" t="s">
        <v>36</v>
      </c>
      <c r="D8" s="1" t="s">
        <v>148</v>
      </c>
      <c r="E8">
        <v>19.064534664154053</v>
      </c>
      <c r="F8">
        <v>704</v>
      </c>
      <c r="G8">
        <v>528</v>
      </c>
      <c r="H8">
        <v>176</v>
      </c>
      <c r="I8">
        <v>0.55681818181818177</v>
      </c>
      <c r="J8">
        <v>0.4873563218390804</v>
      </c>
      <c r="K8">
        <v>0.55681818181818177</v>
      </c>
      <c r="L8">
        <v>0</v>
      </c>
      <c r="M8">
        <v>0.50316715542521995</v>
      </c>
      <c r="N8">
        <v>0.55681818181818177</v>
      </c>
      <c r="O8">
        <v>0</v>
      </c>
      <c r="P8">
        <v>0.47579034760000871</v>
      </c>
      <c r="Q8">
        <v>0.55681818181818177</v>
      </c>
      <c r="R8">
        <v>0</v>
      </c>
      <c r="S8" s="1" t="s">
        <v>154</v>
      </c>
      <c r="T8" s="1">
        <v>71</v>
      </c>
      <c r="U8" s="1">
        <v>10</v>
      </c>
      <c r="V8" s="1">
        <v>12</v>
      </c>
      <c r="W8" s="1">
        <v>35</v>
      </c>
      <c r="X8" s="1">
        <v>7</v>
      </c>
      <c r="Y8" s="1">
        <v>8</v>
      </c>
      <c r="Z8" s="1">
        <v>10</v>
      </c>
      <c r="AA8" s="1">
        <v>3</v>
      </c>
      <c r="AB8" s="1">
        <v>20</v>
      </c>
      <c r="AC8">
        <v>0.35</v>
      </c>
      <c r="AD8">
        <v>0.14000000000000001</v>
      </c>
      <c r="AE8">
        <v>0.2</v>
      </c>
      <c r="AF8">
        <v>50</v>
      </c>
      <c r="AG8">
        <v>0.61206896551724133</v>
      </c>
      <c r="AH8">
        <v>0.76344086021505375</v>
      </c>
      <c r="AI8">
        <v>0.67942583732057416</v>
      </c>
      <c r="AJ8">
        <v>93</v>
      </c>
      <c r="AK8">
        <v>0.54794520547945214</v>
      </c>
      <c r="AL8">
        <v>33</v>
      </c>
      <c r="AM8">
        <v>0.5</v>
      </c>
      <c r="AN8">
        <v>0.60606060606060608</v>
      </c>
      <c r="AO8">
        <v>0.55681818181818177</v>
      </c>
      <c r="AP8">
        <v>0.4873563218390804</v>
      </c>
      <c r="AQ8">
        <v>0.50316715542521995</v>
      </c>
      <c r="AR8">
        <v>0.47579034760000871</v>
      </c>
      <c r="AS8">
        <v>176</v>
      </c>
      <c r="AT8">
        <v>0.51660462382445138</v>
      </c>
      <c r="AU8">
        <v>0.55681818181818177</v>
      </c>
      <c r="AV8">
        <v>0.51857269688429153</v>
      </c>
      <c r="AW8">
        <v>176</v>
      </c>
    </row>
    <row r="9" spans="1:49" x14ac:dyDescent="0.25">
      <c r="A9">
        <v>3</v>
      </c>
      <c r="B9" s="1" t="s">
        <v>35</v>
      </c>
      <c r="C9" t="s">
        <v>36</v>
      </c>
      <c r="D9" s="1" t="s">
        <v>148</v>
      </c>
      <c r="E9">
        <v>19.075787544250488</v>
      </c>
      <c r="F9">
        <v>704</v>
      </c>
      <c r="G9">
        <v>528</v>
      </c>
      <c r="H9">
        <v>176</v>
      </c>
      <c r="I9">
        <v>0.60227272727272729</v>
      </c>
      <c r="J9">
        <v>0.57574123989218318</v>
      </c>
      <c r="K9">
        <v>0.60227272727272729</v>
      </c>
      <c r="L9">
        <v>0</v>
      </c>
      <c r="M9">
        <v>0.56604407243793442</v>
      </c>
      <c r="N9">
        <v>0.60227272727272729</v>
      </c>
      <c r="O9">
        <v>0</v>
      </c>
      <c r="P9">
        <v>0.56456954404970816</v>
      </c>
      <c r="Q9">
        <v>0.60227272727272729</v>
      </c>
      <c r="R9">
        <v>0</v>
      </c>
      <c r="S9" s="1" t="s">
        <v>155</v>
      </c>
      <c r="T9" s="1">
        <v>68</v>
      </c>
      <c r="U9" s="1">
        <v>14</v>
      </c>
      <c r="V9" s="1">
        <v>10</v>
      </c>
      <c r="W9" s="1">
        <v>28</v>
      </c>
      <c r="X9" s="1">
        <v>18</v>
      </c>
      <c r="Y9" s="1">
        <v>5</v>
      </c>
      <c r="Z9" s="1">
        <v>10</v>
      </c>
      <c r="AA9" s="1">
        <v>3</v>
      </c>
      <c r="AB9" s="1">
        <v>20</v>
      </c>
      <c r="AC9">
        <v>0.51428571428571423</v>
      </c>
      <c r="AD9">
        <v>0.3529411764705882</v>
      </c>
      <c r="AE9">
        <v>0.41860465116279061</v>
      </c>
      <c r="AF9">
        <v>51</v>
      </c>
      <c r="AG9">
        <v>0.64150943396226412</v>
      </c>
      <c r="AH9">
        <v>0.73913043478260865</v>
      </c>
      <c r="AI9">
        <v>0.68686868686868674</v>
      </c>
      <c r="AJ9">
        <v>92</v>
      </c>
      <c r="AK9">
        <v>0.58823529411764697</v>
      </c>
      <c r="AL9">
        <v>33</v>
      </c>
      <c r="AM9">
        <v>0.5714285714285714</v>
      </c>
      <c r="AN9">
        <v>0.60606060606060608</v>
      </c>
      <c r="AO9">
        <v>0.60227272727272729</v>
      </c>
      <c r="AP9">
        <v>0.57574123989218318</v>
      </c>
      <c r="AQ9">
        <v>0.56604407243793442</v>
      </c>
      <c r="AR9">
        <v>0.56456954404970816</v>
      </c>
      <c r="AS9">
        <v>176</v>
      </c>
      <c r="AT9">
        <v>0.59150330801274198</v>
      </c>
      <c r="AU9">
        <v>0.60227272727272729</v>
      </c>
      <c r="AV9">
        <v>0.59063932447218093</v>
      </c>
      <c r="AW9">
        <v>176</v>
      </c>
    </row>
    <row r="10" spans="1:49" x14ac:dyDescent="0.25">
      <c r="A10">
        <v>4</v>
      </c>
      <c r="B10" s="1" t="s">
        <v>35</v>
      </c>
      <c r="C10" t="s">
        <v>36</v>
      </c>
      <c r="D10" s="1" t="s">
        <v>148</v>
      </c>
      <c r="E10">
        <v>19.188728809356689</v>
      </c>
      <c r="F10">
        <v>704</v>
      </c>
      <c r="G10">
        <v>528</v>
      </c>
      <c r="H10">
        <v>176</v>
      </c>
      <c r="I10">
        <v>0.57954545454545459</v>
      </c>
      <c r="J10">
        <v>0.55158282577637419</v>
      </c>
      <c r="K10">
        <v>0.57954545454545459</v>
      </c>
      <c r="L10">
        <v>0</v>
      </c>
      <c r="M10">
        <v>0.57098478390038487</v>
      </c>
      <c r="N10">
        <v>0.57954545454545459</v>
      </c>
      <c r="O10">
        <v>0</v>
      </c>
      <c r="P10">
        <v>0.55909857225646709</v>
      </c>
      <c r="Q10">
        <v>0.57954545454545459</v>
      </c>
      <c r="R10">
        <v>0</v>
      </c>
      <c r="S10" s="1" t="s">
        <v>156</v>
      </c>
      <c r="T10" s="1">
        <v>61</v>
      </c>
      <c r="U10" s="1">
        <v>23</v>
      </c>
      <c r="V10" s="1">
        <v>8</v>
      </c>
      <c r="W10" s="1">
        <v>25</v>
      </c>
      <c r="X10" s="1">
        <v>18</v>
      </c>
      <c r="Y10" s="1">
        <v>8</v>
      </c>
      <c r="Z10" s="1">
        <v>7</v>
      </c>
      <c r="AA10" s="1">
        <v>3</v>
      </c>
      <c r="AB10" s="1">
        <v>23</v>
      </c>
      <c r="AC10">
        <v>0.40909090909090912</v>
      </c>
      <c r="AD10">
        <v>0.3529411764705882</v>
      </c>
      <c r="AE10">
        <v>0.37894736842105259</v>
      </c>
      <c r="AF10">
        <v>51</v>
      </c>
      <c r="AG10">
        <v>0.65591397849462363</v>
      </c>
      <c r="AH10">
        <v>0.66304347826086951</v>
      </c>
      <c r="AI10">
        <v>0.65945945945945939</v>
      </c>
      <c r="AJ10">
        <v>92</v>
      </c>
      <c r="AK10">
        <v>0.63888888888888895</v>
      </c>
      <c r="AL10">
        <v>33</v>
      </c>
      <c r="AM10">
        <v>0.58974358974358976</v>
      </c>
      <c r="AN10">
        <v>0.69696969696969702</v>
      </c>
      <c r="AO10">
        <v>0.57954545454545459</v>
      </c>
      <c r="AP10">
        <v>0.55158282577637419</v>
      </c>
      <c r="AQ10">
        <v>0.57098478390038487</v>
      </c>
      <c r="AR10">
        <v>0.55909857225646709</v>
      </c>
      <c r="AS10">
        <v>176</v>
      </c>
      <c r="AT10">
        <v>0.57198443662886478</v>
      </c>
      <c r="AU10">
        <v>0.57954545454545459</v>
      </c>
      <c r="AV10">
        <v>0.57431772382430279</v>
      </c>
      <c r="AW10">
        <v>176</v>
      </c>
    </row>
    <row r="11" spans="1:49" s="3" customFormat="1" x14ac:dyDescent="0.25">
      <c r="A11" s="2" t="s">
        <v>232</v>
      </c>
      <c r="B11" s="2" t="str">
        <f>B10</f>
        <v>LT02</v>
      </c>
      <c r="C11" s="2" t="str">
        <f>C10</f>
        <v>speechLessing</v>
      </c>
      <c r="D11" s="2" t="str">
        <f>D10</f>
        <v>Ternary</v>
      </c>
      <c r="E11" s="2">
        <f>SUM(E7:E10)</f>
        <v>76.120654106140137</v>
      </c>
      <c r="F11" s="2">
        <f>F10</f>
        <v>704</v>
      </c>
      <c r="G11" s="2">
        <f t="shared" ref="G11:H11" si="10">G10</f>
        <v>528</v>
      </c>
      <c r="H11" s="2">
        <f t="shared" si="10"/>
        <v>176</v>
      </c>
      <c r="I11" s="2">
        <f>SUM(I7:I10)/4</f>
        <v>0.57954545454545459</v>
      </c>
      <c r="J11" s="2">
        <f t="shared" ref="J11:L11" si="11">SUM(J7:J10)/4</f>
        <v>0.53721460629861184</v>
      </c>
      <c r="K11" s="2">
        <f t="shared" si="11"/>
        <v>0.57954545454545459</v>
      </c>
      <c r="L11" s="2">
        <f t="shared" si="11"/>
        <v>0</v>
      </c>
      <c r="M11" s="2">
        <f t="shared" ref="M11:R11" si="12">SUM(M7:M10)/4</f>
        <v>0.53984372434850947</v>
      </c>
      <c r="N11" s="2">
        <f t="shared" si="12"/>
        <v>0.57954545454545459</v>
      </c>
      <c r="O11" s="2">
        <f t="shared" si="12"/>
        <v>0</v>
      </c>
      <c r="P11" s="2">
        <f t="shared" si="12"/>
        <v>0.53053880635222894</v>
      </c>
      <c r="Q11" s="2">
        <f t="shared" si="12"/>
        <v>0.57954545454545459</v>
      </c>
      <c r="R11" s="2">
        <f t="shared" si="12"/>
        <v>0</v>
      </c>
      <c r="S11" s="2"/>
      <c r="T11" s="2">
        <f>ROUND(SUM(T7:T10)/4,0)</f>
        <v>68</v>
      </c>
      <c r="U11" s="2">
        <f>ROUND(SUM(U7:U10)/4,0)</f>
        <v>16</v>
      </c>
      <c r="V11" s="2">
        <f t="shared" ref="V11:AB11" si="13">ROUND(SUM(V7:V10)/4,0)</f>
        <v>10</v>
      </c>
      <c r="W11" s="2">
        <f t="shared" si="13"/>
        <v>29</v>
      </c>
      <c r="X11" s="2">
        <f t="shared" si="13"/>
        <v>15</v>
      </c>
      <c r="Y11" s="2">
        <f t="shared" si="13"/>
        <v>7</v>
      </c>
      <c r="Z11" s="2">
        <f t="shared" si="13"/>
        <v>9</v>
      </c>
      <c r="AA11" s="2">
        <f t="shared" si="13"/>
        <v>4</v>
      </c>
      <c r="AB11" s="2">
        <f t="shared" si="13"/>
        <v>20</v>
      </c>
      <c r="AC11" s="2">
        <f t="shared" ref="AC11" si="14">SUM(AC7:AC10)/4</f>
        <v>0.42360731373889265</v>
      </c>
      <c r="AD11" s="2">
        <f t="shared" ref="AD11:AE11" si="15">SUM(AD7:AD10)/4</f>
        <v>0.29147058823529415</v>
      </c>
      <c r="AE11" s="2">
        <f t="shared" si="15"/>
        <v>0.34029709580505174</v>
      </c>
      <c r="AF11" s="2">
        <f>AF10</f>
        <v>51</v>
      </c>
      <c r="AG11" s="2">
        <f t="shared" ref="AG11:AI11" si="16">SUM(AG7:AG10)/4</f>
        <v>0.63941013153056925</v>
      </c>
      <c r="AH11" s="2">
        <f t="shared" si="16"/>
        <v>0.72957573632538575</v>
      </c>
      <c r="AI11" s="2">
        <f t="shared" si="16"/>
        <v>0.68056784914601098</v>
      </c>
      <c r="AJ11" s="2">
        <f>AJ10</f>
        <v>92</v>
      </c>
      <c r="AK11" s="2">
        <f t="shared" ref="AK11:AM11" si="17">SUM(AK7:AK10)/4</f>
        <v>0.57075147410562399</v>
      </c>
      <c r="AL11" s="2">
        <f t="shared" si="17"/>
        <v>33</v>
      </c>
      <c r="AM11" s="2">
        <f t="shared" si="17"/>
        <v>0.54862637362637356</v>
      </c>
      <c r="AN11" s="2">
        <f>AN10</f>
        <v>0.69696969696969702</v>
      </c>
      <c r="AO11" s="2">
        <f t="shared" ref="AO11:AR11" si="18">SUM(AO7:AO10)/4</f>
        <v>0.57954545454545459</v>
      </c>
      <c r="AP11" s="2">
        <f t="shared" si="18"/>
        <v>0.53721460629861184</v>
      </c>
      <c r="AQ11" s="2">
        <f t="shared" si="18"/>
        <v>0.53984372434850947</v>
      </c>
      <c r="AR11" s="2">
        <f t="shared" si="18"/>
        <v>0.53053880635222894</v>
      </c>
      <c r="AS11" s="2">
        <f>AS10</f>
        <v>176</v>
      </c>
      <c r="AT11" s="2">
        <f t="shared" ref="AT11:AV11" si="19">SUM(AT7:AT10)/4</f>
        <v>0.56054924177095355</v>
      </c>
      <c r="AU11" s="2">
        <f t="shared" si="19"/>
        <v>0.57954545454545459</v>
      </c>
      <c r="AV11" s="2">
        <f t="shared" si="19"/>
        <v>0.56252993962858588</v>
      </c>
      <c r="AW11" s="2">
        <f>AW10</f>
        <v>176</v>
      </c>
    </row>
    <row r="12" spans="1:49" x14ac:dyDescent="0.25">
      <c r="A12">
        <v>1</v>
      </c>
      <c r="B12" s="1" t="s">
        <v>46</v>
      </c>
      <c r="C12" t="s">
        <v>47</v>
      </c>
      <c r="D12" s="1" t="s">
        <v>148</v>
      </c>
      <c r="E12">
        <v>8.8461143970489502</v>
      </c>
      <c r="F12">
        <v>270</v>
      </c>
      <c r="G12">
        <v>202</v>
      </c>
      <c r="H12">
        <v>68</v>
      </c>
      <c r="I12">
        <v>0.45588235294117641</v>
      </c>
      <c r="J12">
        <v>0.31526648599819329</v>
      </c>
      <c r="K12">
        <v>0.45588235294117641</v>
      </c>
      <c r="L12">
        <v>0</v>
      </c>
      <c r="M12">
        <v>0.4170692431561997</v>
      </c>
      <c r="N12">
        <v>0.45588235294117641</v>
      </c>
      <c r="O12">
        <v>0</v>
      </c>
      <c r="P12">
        <v>0.35185185185185192</v>
      </c>
      <c r="Q12">
        <v>0.45588235294117641</v>
      </c>
      <c r="R12">
        <v>0</v>
      </c>
      <c r="S12" s="1" t="s">
        <v>157</v>
      </c>
      <c r="T12" s="1">
        <v>15</v>
      </c>
      <c r="U12" s="1">
        <v>0</v>
      </c>
      <c r="V12" s="1">
        <v>12</v>
      </c>
      <c r="W12" s="1">
        <v>5</v>
      </c>
      <c r="X12" s="1">
        <v>0</v>
      </c>
      <c r="Y12" s="1">
        <v>13</v>
      </c>
      <c r="Z12" s="1">
        <v>7</v>
      </c>
      <c r="AA12" s="1">
        <v>0</v>
      </c>
      <c r="AB12" s="1">
        <v>16</v>
      </c>
      <c r="AC12">
        <v>0</v>
      </c>
      <c r="AD12">
        <v>0</v>
      </c>
      <c r="AE12">
        <v>0</v>
      </c>
      <c r="AF12">
        <v>18</v>
      </c>
      <c r="AG12">
        <v>0.55555555555555558</v>
      </c>
      <c r="AH12">
        <v>0.55555555555555558</v>
      </c>
      <c r="AI12">
        <v>0.55555555555555558</v>
      </c>
      <c r="AJ12">
        <v>27</v>
      </c>
      <c r="AK12">
        <v>0.50000000000000011</v>
      </c>
      <c r="AL12">
        <v>23</v>
      </c>
      <c r="AM12">
        <v>0.3902439024390244</v>
      </c>
      <c r="AN12">
        <v>0.69565217391304346</v>
      </c>
      <c r="AO12">
        <v>0.45588235294117641</v>
      </c>
      <c r="AP12">
        <v>0.31526648599819329</v>
      </c>
      <c r="AQ12">
        <v>0.4170692431561997</v>
      </c>
      <c r="AR12">
        <v>0.35185185185185192</v>
      </c>
      <c r="AS12">
        <v>68</v>
      </c>
      <c r="AT12">
        <v>0.35258249641319939</v>
      </c>
      <c r="AU12">
        <v>0.45588235294117641</v>
      </c>
      <c r="AV12">
        <v>0.38970588235294118</v>
      </c>
      <c r="AW12">
        <v>68</v>
      </c>
    </row>
    <row r="13" spans="1:49" x14ac:dyDescent="0.25">
      <c r="A13">
        <v>2</v>
      </c>
      <c r="B13" s="1" t="s">
        <v>46</v>
      </c>
      <c r="C13" t="s">
        <v>47</v>
      </c>
      <c r="D13" s="1" t="s">
        <v>148</v>
      </c>
      <c r="E13">
        <v>9.086564302444458</v>
      </c>
      <c r="F13">
        <v>270</v>
      </c>
      <c r="G13">
        <v>202</v>
      </c>
      <c r="H13">
        <v>68</v>
      </c>
      <c r="I13">
        <v>0.54411764705882348</v>
      </c>
      <c r="J13">
        <v>0.54848484848484846</v>
      </c>
      <c r="K13">
        <v>0.54411764705882348</v>
      </c>
      <c r="L13">
        <v>0</v>
      </c>
      <c r="M13">
        <v>0.52810254536597245</v>
      </c>
      <c r="N13">
        <v>0.54411764705882348</v>
      </c>
      <c r="O13">
        <v>0</v>
      </c>
      <c r="P13">
        <v>0.52547578207955559</v>
      </c>
      <c r="Q13">
        <v>0.54411764705882348</v>
      </c>
      <c r="R13">
        <v>0</v>
      </c>
      <c r="S13" s="1" t="s">
        <v>158</v>
      </c>
      <c r="T13" s="1">
        <v>15</v>
      </c>
      <c r="U13" s="1">
        <v>2</v>
      </c>
      <c r="V13" s="1">
        <v>11</v>
      </c>
      <c r="W13" s="1">
        <v>6</v>
      </c>
      <c r="X13" s="1">
        <v>6</v>
      </c>
      <c r="Y13" s="1">
        <v>5</v>
      </c>
      <c r="Z13" s="1">
        <v>4</v>
      </c>
      <c r="AA13" s="1">
        <v>3</v>
      </c>
      <c r="AB13" s="1">
        <v>16</v>
      </c>
      <c r="AC13">
        <v>0.54545454545454541</v>
      </c>
      <c r="AD13">
        <v>0.3529411764705882</v>
      </c>
      <c r="AE13">
        <v>0.42857142857142849</v>
      </c>
      <c r="AF13">
        <v>17</v>
      </c>
      <c r="AG13">
        <v>0.6</v>
      </c>
      <c r="AH13">
        <v>0.5357142857142857</v>
      </c>
      <c r="AI13">
        <v>0.56603773584905659</v>
      </c>
      <c r="AJ13">
        <v>28</v>
      </c>
      <c r="AK13">
        <v>0.58181818181818179</v>
      </c>
      <c r="AL13">
        <v>23</v>
      </c>
      <c r="AM13">
        <v>0.5</v>
      </c>
      <c r="AN13">
        <v>0.69565217391304346</v>
      </c>
      <c r="AO13">
        <v>0.54411764705882348</v>
      </c>
      <c r="AP13">
        <v>0.54848484848484846</v>
      </c>
      <c r="AQ13">
        <v>0.52810254536597245</v>
      </c>
      <c r="AR13">
        <v>0.52547578207955559</v>
      </c>
      <c r="AS13">
        <v>68</v>
      </c>
      <c r="AT13">
        <v>0.55254010695187161</v>
      </c>
      <c r="AU13">
        <v>0.54411764705882348</v>
      </c>
      <c r="AV13">
        <v>0.53700866281332427</v>
      </c>
      <c r="AW13">
        <v>68</v>
      </c>
    </row>
    <row r="14" spans="1:49" x14ac:dyDescent="0.25">
      <c r="A14">
        <v>3</v>
      </c>
      <c r="B14" s="1" t="s">
        <v>46</v>
      </c>
      <c r="C14" t="s">
        <v>47</v>
      </c>
      <c r="D14" s="1" t="s">
        <v>148</v>
      </c>
      <c r="E14">
        <v>8.8979065418243408</v>
      </c>
      <c r="F14">
        <v>270</v>
      </c>
      <c r="G14">
        <v>203</v>
      </c>
      <c r="H14">
        <v>67</v>
      </c>
      <c r="I14">
        <v>0.46268656716417911</v>
      </c>
      <c r="J14">
        <v>0.4632560422034106</v>
      </c>
      <c r="K14">
        <v>0.46268656716417911</v>
      </c>
      <c r="L14">
        <v>0</v>
      </c>
      <c r="M14">
        <v>0.4708428826075885</v>
      </c>
      <c r="N14">
        <v>0.46268656716417911</v>
      </c>
      <c r="O14">
        <v>0</v>
      </c>
      <c r="P14">
        <v>0.46632996632996632</v>
      </c>
      <c r="Q14">
        <v>0.46268656716417911</v>
      </c>
      <c r="R14">
        <v>0</v>
      </c>
      <c r="S14" s="1" t="s">
        <v>159</v>
      </c>
      <c r="T14" s="1">
        <v>12</v>
      </c>
      <c r="U14" s="1">
        <v>6</v>
      </c>
      <c r="V14" s="1">
        <v>10</v>
      </c>
      <c r="W14" s="1">
        <v>6</v>
      </c>
      <c r="X14" s="1">
        <v>9</v>
      </c>
      <c r="Y14" s="1">
        <v>2</v>
      </c>
      <c r="Z14" s="1">
        <v>8</v>
      </c>
      <c r="AA14" s="1">
        <v>4</v>
      </c>
      <c r="AB14" s="1">
        <v>10</v>
      </c>
      <c r="AC14">
        <v>0.47368421052631571</v>
      </c>
      <c r="AD14">
        <v>0.52941176470588236</v>
      </c>
      <c r="AE14">
        <v>0.5</v>
      </c>
      <c r="AF14">
        <v>17</v>
      </c>
      <c r="AG14">
        <v>0.46153846153846151</v>
      </c>
      <c r="AH14">
        <v>0.42857142857142849</v>
      </c>
      <c r="AI14">
        <v>0.44444444444444448</v>
      </c>
      <c r="AJ14">
        <v>28</v>
      </c>
      <c r="AK14">
        <v>0.45454545454545447</v>
      </c>
      <c r="AL14">
        <v>22</v>
      </c>
      <c r="AM14">
        <v>0.45454545454545447</v>
      </c>
      <c r="AN14">
        <v>0.45454545454545447</v>
      </c>
      <c r="AO14">
        <v>0.46268656716417911</v>
      </c>
      <c r="AP14">
        <v>0.4632560422034106</v>
      </c>
      <c r="AQ14">
        <v>0.4708428826075885</v>
      </c>
      <c r="AR14">
        <v>0.46632996632996632</v>
      </c>
      <c r="AS14">
        <v>67</v>
      </c>
      <c r="AT14">
        <v>0.46232400749289981</v>
      </c>
      <c r="AU14">
        <v>0.46268656716417911</v>
      </c>
      <c r="AV14">
        <v>0.46185737976782748</v>
      </c>
      <c r="AW14">
        <v>67</v>
      </c>
    </row>
    <row r="15" spans="1:49" x14ac:dyDescent="0.25">
      <c r="A15">
        <v>4</v>
      </c>
      <c r="B15" s="1" t="s">
        <v>46</v>
      </c>
      <c r="C15" t="s">
        <v>47</v>
      </c>
      <c r="D15" s="1" t="s">
        <v>148</v>
      </c>
      <c r="E15">
        <v>8.9729912281036377</v>
      </c>
      <c r="F15">
        <v>270</v>
      </c>
      <c r="G15">
        <v>203</v>
      </c>
      <c r="H15">
        <v>67</v>
      </c>
      <c r="I15">
        <v>0.44776119402985071</v>
      </c>
      <c r="J15">
        <v>0.42929292929292928</v>
      </c>
      <c r="K15">
        <v>0.44776119402985071</v>
      </c>
      <c r="L15">
        <v>0</v>
      </c>
      <c r="M15">
        <v>0.42764674307726308</v>
      </c>
      <c r="N15">
        <v>0.44776119402985071</v>
      </c>
      <c r="O15">
        <v>0</v>
      </c>
      <c r="P15">
        <v>0.40083106163864901</v>
      </c>
      <c r="Q15">
        <v>0.44776119402985071</v>
      </c>
      <c r="R15">
        <v>0</v>
      </c>
      <c r="S15" s="1" t="s">
        <v>160</v>
      </c>
      <c r="T15" s="1">
        <v>20</v>
      </c>
      <c r="U15" s="1">
        <v>3</v>
      </c>
      <c r="V15" s="1">
        <v>4</v>
      </c>
      <c r="W15" s="1">
        <v>8</v>
      </c>
      <c r="X15" s="1">
        <v>7</v>
      </c>
      <c r="Y15" s="1">
        <v>2</v>
      </c>
      <c r="Z15" s="1">
        <v>16</v>
      </c>
      <c r="AA15" s="1">
        <v>4</v>
      </c>
      <c r="AB15" s="1">
        <v>3</v>
      </c>
      <c r="AC15">
        <v>0.5</v>
      </c>
      <c r="AD15">
        <v>0.41176470588235292</v>
      </c>
      <c r="AE15">
        <v>0.45161290322580638</v>
      </c>
      <c r="AF15">
        <v>17</v>
      </c>
      <c r="AG15">
        <v>0.45454545454545447</v>
      </c>
      <c r="AH15">
        <v>0.7407407407407407</v>
      </c>
      <c r="AI15">
        <v>0.56338028169014076</v>
      </c>
      <c r="AJ15">
        <v>27</v>
      </c>
      <c r="AK15">
        <v>0.1875</v>
      </c>
      <c r="AL15">
        <v>23</v>
      </c>
      <c r="AM15">
        <v>0.33333333333333331</v>
      </c>
      <c r="AN15">
        <v>0.13043478260869559</v>
      </c>
      <c r="AO15">
        <v>0.44776119402985071</v>
      </c>
      <c r="AP15">
        <v>0.42929292929292928</v>
      </c>
      <c r="AQ15">
        <v>0.42764674307726308</v>
      </c>
      <c r="AR15">
        <v>0.40083106163864901</v>
      </c>
      <c r="AS15">
        <v>67</v>
      </c>
      <c r="AT15">
        <v>0.42446856625961099</v>
      </c>
      <c r="AU15">
        <v>0.44776119402985071</v>
      </c>
      <c r="AV15">
        <v>0.40598786508167922</v>
      </c>
      <c r="AW15">
        <v>67</v>
      </c>
    </row>
    <row r="16" spans="1:49" s="3" customFormat="1" x14ac:dyDescent="0.25">
      <c r="A16" s="2" t="s">
        <v>232</v>
      </c>
      <c r="B16" s="2" t="str">
        <f>B15</f>
        <v>MI01</v>
      </c>
      <c r="C16" s="2" t="str">
        <f>C15</f>
        <v>mlsa</v>
      </c>
      <c r="D16" s="2" t="str">
        <f>D15</f>
        <v>Ternary</v>
      </c>
      <c r="E16" s="2">
        <f>SUM(E12:E15)</f>
        <v>35.803576469421387</v>
      </c>
      <c r="F16" s="2">
        <f>F15</f>
        <v>270</v>
      </c>
      <c r="G16" s="2">
        <f t="shared" ref="G16:H16" si="20">G15</f>
        <v>203</v>
      </c>
      <c r="H16" s="2">
        <f t="shared" si="20"/>
        <v>67</v>
      </c>
      <c r="I16" s="2">
        <f>SUM(I12:I15)/4</f>
        <v>0.4776119402985074</v>
      </c>
      <c r="J16" s="2">
        <f t="shared" ref="J16:L16" si="21">SUM(J12:J15)/4</f>
        <v>0.4390750764948454</v>
      </c>
      <c r="K16" s="2">
        <f t="shared" si="21"/>
        <v>0.4776119402985074</v>
      </c>
      <c r="L16" s="2">
        <f t="shared" si="21"/>
        <v>0</v>
      </c>
      <c r="M16" s="2">
        <f t="shared" ref="M16:R16" si="22">SUM(M12:M15)/4</f>
        <v>0.46091535355175595</v>
      </c>
      <c r="N16" s="2">
        <f t="shared" si="22"/>
        <v>0.4776119402985074</v>
      </c>
      <c r="O16" s="2">
        <f t="shared" si="22"/>
        <v>0</v>
      </c>
      <c r="P16" s="2">
        <f t="shared" si="22"/>
        <v>0.43612216547500571</v>
      </c>
      <c r="Q16" s="2">
        <f t="shared" si="22"/>
        <v>0.4776119402985074</v>
      </c>
      <c r="R16" s="2">
        <f t="shared" si="22"/>
        <v>0</v>
      </c>
      <c r="S16" s="2"/>
      <c r="T16" s="2">
        <f>ROUND(SUM(T12:T15)/4,0)</f>
        <v>16</v>
      </c>
      <c r="U16" s="2">
        <f>ROUND(SUM(U12:U15)/4,0)</f>
        <v>3</v>
      </c>
      <c r="V16" s="2">
        <f t="shared" ref="V16:AB16" si="23">ROUND(SUM(V12:V15)/4,0)</f>
        <v>9</v>
      </c>
      <c r="W16" s="2">
        <f t="shared" si="23"/>
        <v>6</v>
      </c>
      <c r="X16" s="2">
        <f t="shared" si="23"/>
        <v>6</v>
      </c>
      <c r="Y16" s="2">
        <f t="shared" si="23"/>
        <v>6</v>
      </c>
      <c r="Z16" s="2">
        <f t="shared" si="23"/>
        <v>9</v>
      </c>
      <c r="AA16" s="2">
        <f t="shared" si="23"/>
        <v>3</v>
      </c>
      <c r="AB16" s="2">
        <f t="shared" si="23"/>
        <v>11</v>
      </c>
      <c r="AC16" s="2">
        <f t="shared" ref="AC16" si="24">SUM(AC12:AC15)/4</f>
        <v>0.37978468899521528</v>
      </c>
      <c r="AD16" s="2">
        <f t="shared" ref="AD16:AE16" si="25">SUM(AD12:AD15)/4</f>
        <v>0.32352941176470584</v>
      </c>
      <c r="AE16" s="2">
        <f t="shared" si="25"/>
        <v>0.34504608294930872</v>
      </c>
      <c r="AF16" s="2">
        <f>AF15</f>
        <v>17</v>
      </c>
      <c r="AG16" s="2">
        <f t="shared" ref="AG16:AI16" si="26">SUM(AG12:AG15)/4</f>
        <v>0.51790986790986782</v>
      </c>
      <c r="AH16" s="2">
        <f t="shared" si="26"/>
        <v>0.56514550264550256</v>
      </c>
      <c r="AI16" s="2">
        <f t="shared" si="26"/>
        <v>0.53235450438479937</v>
      </c>
      <c r="AJ16" s="2">
        <f>AJ15</f>
        <v>27</v>
      </c>
      <c r="AK16" s="2">
        <f t="shared" ref="AK16:AM16" si="27">SUM(AK12:AK15)/4</f>
        <v>0.43096590909090915</v>
      </c>
      <c r="AL16" s="2">
        <f t="shared" si="27"/>
        <v>22.75</v>
      </c>
      <c r="AM16" s="2">
        <f t="shared" si="27"/>
        <v>0.41953067257945303</v>
      </c>
      <c r="AN16" s="2">
        <f>AN15</f>
        <v>0.13043478260869559</v>
      </c>
      <c r="AO16" s="2">
        <f t="shared" ref="AO16:AR16" si="28">SUM(AO12:AO15)/4</f>
        <v>0.4776119402985074</v>
      </c>
      <c r="AP16" s="2">
        <f t="shared" si="28"/>
        <v>0.4390750764948454</v>
      </c>
      <c r="AQ16" s="2">
        <f t="shared" si="28"/>
        <v>0.46091535355175595</v>
      </c>
      <c r="AR16" s="2">
        <f t="shared" si="28"/>
        <v>0.43612216547500571</v>
      </c>
      <c r="AS16" s="2">
        <f>AS15</f>
        <v>67</v>
      </c>
      <c r="AT16" s="2">
        <f t="shared" ref="AT16:AV16" si="29">SUM(AT12:AT15)/4</f>
        <v>0.44797879427939546</v>
      </c>
      <c r="AU16" s="2">
        <f t="shared" si="29"/>
        <v>0.4776119402985074</v>
      </c>
      <c r="AV16" s="2">
        <f t="shared" si="29"/>
        <v>0.44863994750394309</v>
      </c>
      <c r="AW16" s="2">
        <f>AW15</f>
        <v>67</v>
      </c>
    </row>
    <row r="17" spans="1:49" x14ac:dyDescent="0.25">
      <c r="A17">
        <v>1</v>
      </c>
      <c r="B17" s="1" t="s">
        <v>52</v>
      </c>
      <c r="C17" t="s">
        <v>53</v>
      </c>
      <c r="D17" s="1" t="s">
        <v>148</v>
      </c>
      <c r="E17">
        <v>641.8119854927063</v>
      </c>
      <c r="F17">
        <v>26680</v>
      </c>
      <c r="G17">
        <v>20010</v>
      </c>
      <c r="H17">
        <v>6670</v>
      </c>
      <c r="I17">
        <v>0.72638680659670163</v>
      </c>
      <c r="J17">
        <v>0.60918388452022609</v>
      </c>
      <c r="K17">
        <v>0.72638680659670163</v>
      </c>
      <c r="L17">
        <v>0</v>
      </c>
      <c r="M17">
        <v>0.6013486775235366</v>
      </c>
      <c r="N17">
        <v>0.72638680659670163</v>
      </c>
      <c r="O17">
        <v>0</v>
      </c>
      <c r="P17">
        <v>0.60514727021115133</v>
      </c>
      <c r="Q17">
        <v>0.72638680659670163</v>
      </c>
      <c r="R17">
        <v>0</v>
      </c>
      <c r="S17" s="1" t="s">
        <v>161</v>
      </c>
      <c r="T17" s="1">
        <v>954</v>
      </c>
      <c r="U17" s="1">
        <v>45</v>
      </c>
      <c r="V17" s="1">
        <v>722</v>
      </c>
      <c r="W17" s="1">
        <v>58</v>
      </c>
      <c r="X17" s="1">
        <v>167</v>
      </c>
      <c r="Y17" s="1">
        <v>160</v>
      </c>
      <c r="Z17" s="1">
        <v>687</v>
      </c>
      <c r="AA17" s="1">
        <v>153</v>
      </c>
      <c r="AB17" s="1">
        <v>3724</v>
      </c>
      <c r="AC17">
        <v>0.45753424657534247</v>
      </c>
      <c r="AD17">
        <v>0.43376623376623369</v>
      </c>
      <c r="AE17">
        <v>0.4453333333333333</v>
      </c>
      <c r="AF17">
        <v>385</v>
      </c>
      <c r="AG17">
        <v>0.56150676868746319</v>
      </c>
      <c r="AH17">
        <v>0.55432887855897739</v>
      </c>
      <c r="AI17">
        <v>0.55789473684210522</v>
      </c>
      <c r="AJ17">
        <v>1721</v>
      </c>
      <c r="AK17">
        <v>0.81221374045801531</v>
      </c>
      <c r="AL17">
        <v>4564</v>
      </c>
      <c r="AM17">
        <v>0.80851063829787229</v>
      </c>
      <c r="AN17">
        <v>0.81595092024539873</v>
      </c>
      <c r="AO17">
        <v>0.72638680659670163</v>
      </c>
      <c r="AP17">
        <v>0.60918388452022609</v>
      </c>
      <c r="AQ17">
        <v>0.6013486775235366</v>
      </c>
      <c r="AR17">
        <v>0.60514727021115133</v>
      </c>
      <c r="AS17">
        <v>6670</v>
      </c>
      <c r="AT17">
        <v>0.72451969820601503</v>
      </c>
      <c r="AU17">
        <v>0.72638680659670163</v>
      </c>
      <c r="AV17">
        <v>0.72541734436116612</v>
      </c>
      <c r="AW17">
        <v>6670</v>
      </c>
    </row>
    <row r="18" spans="1:49" x14ac:dyDescent="0.25">
      <c r="A18">
        <v>2</v>
      </c>
      <c r="B18" s="1" t="s">
        <v>52</v>
      </c>
      <c r="C18" t="s">
        <v>53</v>
      </c>
      <c r="D18" s="1" t="s">
        <v>148</v>
      </c>
      <c r="E18">
        <v>642.37896013259888</v>
      </c>
      <c r="F18">
        <v>26680</v>
      </c>
      <c r="G18">
        <v>20010</v>
      </c>
      <c r="H18">
        <v>6670</v>
      </c>
      <c r="I18">
        <v>0.74002998500749628</v>
      </c>
      <c r="J18">
        <v>0.62364241458065151</v>
      </c>
      <c r="K18">
        <v>0.74002998500749628</v>
      </c>
      <c r="L18">
        <v>0</v>
      </c>
      <c r="M18">
        <v>0.61120312897092599</v>
      </c>
      <c r="N18">
        <v>0.74002998500749628</v>
      </c>
      <c r="O18">
        <v>0</v>
      </c>
      <c r="P18">
        <v>0.61700617131336022</v>
      </c>
      <c r="Q18">
        <v>0.74002998500749639</v>
      </c>
      <c r="R18">
        <v>0</v>
      </c>
      <c r="S18" s="1" t="s">
        <v>162</v>
      </c>
      <c r="T18" s="1">
        <v>952</v>
      </c>
      <c r="U18" s="1">
        <v>41</v>
      </c>
      <c r="V18" s="1">
        <v>729</v>
      </c>
      <c r="W18" s="1">
        <v>47</v>
      </c>
      <c r="X18" s="1">
        <v>171</v>
      </c>
      <c r="Y18" s="1">
        <v>166</v>
      </c>
      <c r="Z18" s="1">
        <v>594</v>
      </c>
      <c r="AA18" s="1">
        <v>157</v>
      </c>
      <c r="AB18" s="1">
        <v>3813</v>
      </c>
      <c r="AC18">
        <v>0.46341463414634149</v>
      </c>
      <c r="AD18">
        <v>0.4453125</v>
      </c>
      <c r="AE18">
        <v>0.4541832669322709</v>
      </c>
      <c r="AF18">
        <v>384</v>
      </c>
      <c r="AG18">
        <v>0.59761456371625865</v>
      </c>
      <c r="AH18">
        <v>0.55284552845528456</v>
      </c>
      <c r="AI18">
        <v>0.57435897435897443</v>
      </c>
      <c r="AJ18">
        <v>1722</v>
      </c>
      <c r="AK18">
        <v>0.82247627264883527</v>
      </c>
      <c r="AL18">
        <v>4564</v>
      </c>
      <c r="AM18">
        <v>0.80989804587935432</v>
      </c>
      <c r="AN18">
        <v>0.83545135845749341</v>
      </c>
      <c r="AO18">
        <v>0.74002998500749628</v>
      </c>
      <c r="AP18">
        <v>0.62364241458065151</v>
      </c>
      <c r="AQ18">
        <v>0.61120312897092599</v>
      </c>
      <c r="AR18">
        <v>0.61700617131336022</v>
      </c>
      <c r="AS18">
        <v>6670</v>
      </c>
      <c r="AT18">
        <v>0.73514515436656158</v>
      </c>
      <c r="AU18">
        <v>0.74002998500749628</v>
      </c>
      <c r="AV18">
        <v>0.73721652724399256</v>
      </c>
      <c r="AW18">
        <v>6670</v>
      </c>
    </row>
    <row r="19" spans="1:49" x14ac:dyDescent="0.25">
      <c r="A19">
        <v>3</v>
      </c>
      <c r="B19" s="1" t="s">
        <v>52</v>
      </c>
      <c r="C19" t="s">
        <v>53</v>
      </c>
      <c r="D19" s="1" t="s">
        <v>148</v>
      </c>
      <c r="E19">
        <v>643.63049507141113</v>
      </c>
      <c r="F19">
        <v>26680</v>
      </c>
      <c r="G19">
        <v>20010</v>
      </c>
      <c r="H19">
        <v>6670</v>
      </c>
      <c r="I19">
        <v>0.74107946026986504</v>
      </c>
      <c r="J19">
        <v>0.62728667193084375</v>
      </c>
      <c r="K19">
        <v>0.74107946026986504</v>
      </c>
      <c r="L19">
        <v>0</v>
      </c>
      <c r="M19">
        <v>0.59783741885950847</v>
      </c>
      <c r="N19">
        <v>0.74107946026986504</v>
      </c>
      <c r="O19">
        <v>0</v>
      </c>
      <c r="P19">
        <v>0.61102281226136623</v>
      </c>
      <c r="Q19">
        <v>0.74107946026986504</v>
      </c>
      <c r="R19">
        <v>0</v>
      </c>
      <c r="S19" s="1" t="s">
        <v>163</v>
      </c>
      <c r="T19" s="1">
        <v>949</v>
      </c>
      <c r="U19" s="1">
        <v>38</v>
      </c>
      <c r="V19" s="1">
        <v>735</v>
      </c>
      <c r="W19" s="1">
        <v>38</v>
      </c>
      <c r="X19" s="1">
        <v>154</v>
      </c>
      <c r="Y19" s="1">
        <v>192</v>
      </c>
      <c r="Z19" s="1">
        <v>592</v>
      </c>
      <c r="AA19" s="1">
        <v>132</v>
      </c>
      <c r="AB19" s="1">
        <v>3840</v>
      </c>
      <c r="AC19">
        <v>0.47530864197530859</v>
      </c>
      <c r="AD19">
        <v>0.40104166666666669</v>
      </c>
      <c r="AE19">
        <v>0.43502824858757061</v>
      </c>
      <c r="AF19">
        <v>384</v>
      </c>
      <c r="AG19">
        <v>0.60101329955668148</v>
      </c>
      <c r="AH19">
        <v>0.55110336817653893</v>
      </c>
      <c r="AI19">
        <v>0.57497727961223877</v>
      </c>
      <c r="AJ19">
        <v>1722</v>
      </c>
      <c r="AK19">
        <v>0.8230629085842891</v>
      </c>
      <c r="AL19">
        <v>4564</v>
      </c>
      <c r="AM19">
        <v>0.80553807426054125</v>
      </c>
      <c r="AN19">
        <v>0.84136722173531986</v>
      </c>
      <c r="AO19">
        <v>0.74107946026986504</v>
      </c>
      <c r="AP19">
        <v>0.62728667193084375</v>
      </c>
      <c r="AQ19">
        <v>0.59783741885950847</v>
      </c>
      <c r="AR19">
        <v>0.61102281226136623</v>
      </c>
      <c r="AS19">
        <v>6670</v>
      </c>
      <c r="AT19">
        <v>0.73372401668369336</v>
      </c>
      <c r="AU19">
        <v>0.74107946026986504</v>
      </c>
      <c r="AV19">
        <v>0.73667478826515709</v>
      </c>
      <c r="AW19">
        <v>6670</v>
      </c>
    </row>
    <row r="20" spans="1:49" x14ac:dyDescent="0.25">
      <c r="A20">
        <v>4</v>
      </c>
      <c r="B20" s="1" t="s">
        <v>52</v>
      </c>
      <c r="C20" t="s">
        <v>53</v>
      </c>
      <c r="D20" s="1" t="s">
        <v>148</v>
      </c>
      <c r="E20">
        <v>642.44337487220764</v>
      </c>
      <c r="F20">
        <v>26680</v>
      </c>
      <c r="G20">
        <v>20010</v>
      </c>
      <c r="H20">
        <v>6670</v>
      </c>
      <c r="I20">
        <v>0.73703148425787102</v>
      </c>
      <c r="J20">
        <v>0.61509066435409598</v>
      </c>
      <c r="K20">
        <v>0.73703148425787102</v>
      </c>
      <c r="L20">
        <v>0</v>
      </c>
      <c r="M20">
        <v>0.59182122475530186</v>
      </c>
      <c r="N20">
        <v>0.73703148425787102</v>
      </c>
      <c r="O20">
        <v>0</v>
      </c>
      <c r="P20">
        <v>0.60233383354861447</v>
      </c>
      <c r="Q20">
        <v>0.73703148425787102</v>
      </c>
      <c r="R20">
        <v>0</v>
      </c>
      <c r="S20" s="1" t="s">
        <v>164</v>
      </c>
      <c r="T20" s="1">
        <v>988</v>
      </c>
      <c r="U20" s="1">
        <v>33</v>
      </c>
      <c r="V20" s="1">
        <v>701</v>
      </c>
      <c r="W20" s="1">
        <v>41</v>
      </c>
      <c r="X20" s="1">
        <v>143</v>
      </c>
      <c r="Y20" s="1">
        <v>200</v>
      </c>
      <c r="Z20" s="1">
        <v>632</v>
      </c>
      <c r="AA20" s="1">
        <v>147</v>
      </c>
      <c r="AB20" s="1">
        <v>3785</v>
      </c>
      <c r="AC20">
        <v>0.44272445820433431</v>
      </c>
      <c r="AD20">
        <v>0.37239583333333331</v>
      </c>
      <c r="AE20">
        <v>0.4045261669024045</v>
      </c>
      <c r="AF20">
        <v>384</v>
      </c>
      <c r="AG20">
        <v>0.59482239614689947</v>
      </c>
      <c r="AH20">
        <v>0.57375145180023224</v>
      </c>
      <c r="AI20">
        <v>0.58409695536506057</v>
      </c>
      <c r="AJ20">
        <v>1722</v>
      </c>
      <c r="AK20">
        <v>0.81837837837837835</v>
      </c>
      <c r="AL20">
        <v>4564</v>
      </c>
      <c r="AM20">
        <v>0.80772513871105422</v>
      </c>
      <c r="AN20">
        <v>0.82931638913234007</v>
      </c>
      <c r="AO20">
        <v>0.73703148425787102</v>
      </c>
      <c r="AP20">
        <v>0.61509066435409598</v>
      </c>
      <c r="AQ20">
        <v>0.59182122475530186</v>
      </c>
      <c r="AR20">
        <v>0.60233383354861447</v>
      </c>
      <c r="AS20">
        <v>6670</v>
      </c>
      <c r="AT20">
        <v>0.7317463105236397</v>
      </c>
      <c r="AU20">
        <v>0.73703148425787102</v>
      </c>
      <c r="AV20">
        <v>0.73406775474483899</v>
      </c>
      <c r="AW20">
        <v>6670</v>
      </c>
    </row>
    <row r="21" spans="1:49" s="3" customFormat="1" x14ac:dyDescent="0.25">
      <c r="A21" s="2" t="s">
        <v>232</v>
      </c>
      <c r="B21" s="2" t="str">
        <f>B20</f>
        <v>MI02</v>
      </c>
      <c r="C21" s="2" t="str">
        <f>C20</f>
        <v>germeval</v>
      </c>
      <c r="D21" s="2" t="str">
        <f>D20</f>
        <v>Ternary</v>
      </c>
      <c r="E21" s="2">
        <f>SUM(E17:E20)</f>
        <v>2570.264815568924</v>
      </c>
      <c r="F21" s="2">
        <f>F20</f>
        <v>26680</v>
      </c>
      <c r="G21" s="2">
        <f t="shared" ref="G21:H21" si="30">G20</f>
        <v>20010</v>
      </c>
      <c r="H21" s="2">
        <f t="shared" si="30"/>
        <v>6670</v>
      </c>
      <c r="I21" s="2">
        <f>SUM(I17:I20)/4</f>
        <v>0.73613193403298349</v>
      </c>
      <c r="J21" s="2">
        <f t="shared" ref="J21:L21" si="31">SUM(J17:J20)/4</f>
        <v>0.61880090884645433</v>
      </c>
      <c r="K21" s="2">
        <f t="shared" si="31"/>
        <v>0.73613193403298349</v>
      </c>
      <c r="L21" s="2">
        <f t="shared" si="31"/>
        <v>0</v>
      </c>
      <c r="M21" s="2">
        <f t="shared" ref="M21:R21" si="32">SUM(M17:M20)/4</f>
        <v>0.60055261252731829</v>
      </c>
      <c r="N21" s="2">
        <f t="shared" si="32"/>
        <v>0.73613193403298349</v>
      </c>
      <c r="O21" s="2">
        <f t="shared" si="32"/>
        <v>0</v>
      </c>
      <c r="P21" s="2">
        <f t="shared" si="32"/>
        <v>0.60887752183362309</v>
      </c>
      <c r="Q21" s="2">
        <f t="shared" si="32"/>
        <v>0.73613193403298349</v>
      </c>
      <c r="R21" s="2">
        <f t="shared" si="32"/>
        <v>0</v>
      </c>
      <c r="S21" s="2"/>
      <c r="T21" s="2">
        <f>ROUND(SUM(T17:T20)/4,0)</f>
        <v>961</v>
      </c>
      <c r="U21" s="2">
        <f>ROUND(SUM(U17:U20)/4,0)</f>
        <v>39</v>
      </c>
      <c r="V21" s="2">
        <f t="shared" ref="V21:AB21" si="33">ROUND(SUM(V17:V20)/4,0)</f>
        <v>722</v>
      </c>
      <c r="W21" s="2">
        <f t="shared" si="33"/>
        <v>46</v>
      </c>
      <c r="X21" s="2">
        <f t="shared" si="33"/>
        <v>159</v>
      </c>
      <c r="Y21" s="2">
        <f t="shared" si="33"/>
        <v>180</v>
      </c>
      <c r="Z21" s="2">
        <f t="shared" si="33"/>
        <v>626</v>
      </c>
      <c r="AA21" s="2">
        <f t="shared" si="33"/>
        <v>147</v>
      </c>
      <c r="AB21" s="2">
        <f t="shared" si="33"/>
        <v>3791</v>
      </c>
      <c r="AC21" s="2">
        <f t="shared" ref="AC21" si="34">SUM(AC17:AC20)/4</f>
        <v>0.4597454952253317</v>
      </c>
      <c r="AD21" s="2">
        <f t="shared" ref="AD21:AE21" si="35">SUM(AD17:AD20)/4</f>
        <v>0.41312905844155839</v>
      </c>
      <c r="AE21" s="2">
        <f t="shared" si="35"/>
        <v>0.43476775393889483</v>
      </c>
      <c r="AF21" s="2">
        <f>AF20</f>
        <v>384</v>
      </c>
      <c r="AG21" s="2">
        <f t="shared" ref="AG21:AI21" si="36">SUM(AG17:AG20)/4</f>
        <v>0.58873925702682572</v>
      </c>
      <c r="AH21" s="2">
        <f t="shared" si="36"/>
        <v>0.55800730674775822</v>
      </c>
      <c r="AI21" s="2">
        <f t="shared" si="36"/>
        <v>0.57283198654459477</v>
      </c>
      <c r="AJ21" s="2">
        <f>AJ20</f>
        <v>1722</v>
      </c>
      <c r="AK21" s="2">
        <f t="shared" ref="AK21:AM21" si="37">SUM(AK17:AK20)/4</f>
        <v>0.81903282501737951</v>
      </c>
      <c r="AL21" s="2">
        <f t="shared" si="37"/>
        <v>4564</v>
      </c>
      <c r="AM21" s="2">
        <f t="shared" si="37"/>
        <v>0.80791797428720546</v>
      </c>
      <c r="AN21" s="2">
        <f>AN20</f>
        <v>0.82931638913234007</v>
      </c>
      <c r="AO21" s="2">
        <f t="shared" ref="AO21:AR21" si="38">SUM(AO17:AO20)/4</f>
        <v>0.73613193403298349</v>
      </c>
      <c r="AP21" s="2">
        <f t="shared" si="38"/>
        <v>0.61880090884645433</v>
      </c>
      <c r="AQ21" s="2">
        <f t="shared" si="38"/>
        <v>0.60055261252731829</v>
      </c>
      <c r="AR21" s="2">
        <f t="shared" si="38"/>
        <v>0.60887752183362309</v>
      </c>
      <c r="AS21" s="2">
        <f>AS20</f>
        <v>6670</v>
      </c>
      <c r="AT21" s="2">
        <f t="shared" ref="AT21:AV21" si="39">SUM(AT17:AT20)/4</f>
        <v>0.73128379494497753</v>
      </c>
      <c r="AU21" s="2">
        <f t="shared" si="39"/>
        <v>0.73613193403298349</v>
      </c>
      <c r="AV21" s="2">
        <f t="shared" si="39"/>
        <v>0.73334410365378866</v>
      </c>
      <c r="AW21" s="2">
        <f>AW20</f>
        <v>6670</v>
      </c>
    </row>
    <row r="22" spans="1:49" x14ac:dyDescent="0.25">
      <c r="A22">
        <v>1</v>
      </c>
      <c r="B22" s="1" t="s">
        <v>58</v>
      </c>
      <c r="C22" t="s">
        <v>59</v>
      </c>
      <c r="D22" s="1" t="s">
        <v>148</v>
      </c>
      <c r="E22">
        <v>36.576443433761597</v>
      </c>
      <c r="F22">
        <v>1425</v>
      </c>
      <c r="G22">
        <v>1068</v>
      </c>
      <c r="H22">
        <v>357</v>
      </c>
      <c r="I22">
        <v>0.62745098039215685</v>
      </c>
      <c r="J22">
        <v>0.62208624708624705</v>
      </c>
      <c r="K22">
        <v>0.62745098039215685</v>
      </c>
      <c r="L22">
        <v>0</v>
      </c>
      <c r="M22">
        <v>0.6179910090516979</v>
      </c>
      <c r="N22">
        <v>0.62745098039215685</v>
      </c>
      <c r="O22">
        <v>0</v>
      </c>
      <c r="P22">
        <v>0.61888269083036518</v>
      </c>
      <c r="Q22">
        <v>0.62745098039215685</v>
      </c>
      <c r="R22">
        <v>0</v>
      </c>
      <c r="S22" s="1" t="s">
        <v>165</v>
      </c>
      <c r="T22" s="1">
        <v>70</v>
      </c>
      <c r="U22" s="1">
        <v>14</v>
      </c>
      <c r="V22" s="1">
        <v>34</v>
      </c>
      <c r="W22" s="1">
        <v>9</v>
      </c>
      <c r="X22" s="1">
        <v>49</v>
      </c>
      <c r="Y22" s="1">
        <v>26</v>
      </c>
      <c r="Z22" s="1">
        <v>25</v>
      </c>
      <c r="AA22" s="1">
        <v>25</v>
      </c>
      <c r="AB22" s="1">
        <v>105</v>
      </c>
      <c r="AC22">
        <v>0.55681818181818177</v>
      </c>
      <c r="AD22">
        <v>0.58333333333333337</v>
      </c>
      <c r="AE22">
        <v>0.56976744186046513</v>
      </c>
      <c r="AF22">
        <v>84</v>
      </c>
      <c r="AG22">
        <v>0.67307692307692313</v>
      </c>
      <c r="AH22">
        <v>0.59322033898305082</v>
      </c>
      <c r="AI22">
        <v>0.63063063063063063</v>
      </c>
      <c r="AJ22">
        <v>118</v>
      </c>
      <c r="AK22">
        <v>0.65625</v>
      </c>
      <c r="AL22">
        <v>155</v>
      </c>
      <c r="AM22">
        <v>0.63636363636363635</v>
      </c>
      <c r="AN22">
        <v>0.67741935483870963</v>
      </c>
      <c r="AO22">
        <v>0.62745098039215685</v>
      </c>
      <c r="AP22">
        <v>0.62208624708624705</v>
      </c>
      <c r="AQ22">
        <v>0.6179910090516979</v>
      </c>
      <c r="AR22">
        <v>0.61888269083036518</v>
      </c>
      <c r="AS22">
        <v>357</v>
      </c>
      <c r="AT22">
        <v>0.62978198272315922</v>
      </c>
      <c r="AU22">
        <v>0.62745098039215685</v>
      </c>
      <c r="AV22">
        <v>0.62743313594031791</v>
      </c>
      <c r="AW22">
        <v>357</v>
      </c>
    </row>
    <row r="23" spans="1:49" x14ac:dyDescent="0.25">
      <c r="A23">
        <v>2</v>
      </c>
      <c r="B23" s="1" t="s">
        <v>58</v>
      </c>
      <c r="C23" t="s">
        <v>59</v>
      </c>
      <c r="D23" s="1" t="s">
        <v>148</v>
      </c>
      <c r="E23">
        <v>36.637461423873901</v>
      </c>
      <c r="F23">
        <v>1425</v>
      </c>
      <c r="G23">
        <v>1069</v>
      </c>
      <c r="H23">
        <v>356</v>
      </c>
      <c r="I23">
        <v>0.6460674157303371</v>
      </c>
      <c r="J23">
        <v>0.64705954287210521</v>
      </c>
      <c r="K23">
        <v>0.6460674157303371</v>
      </c>
      <c r="L23">
        <v>0</v>
      </c>
      <c r="M23">
        <v>0.62890216327494863</v>
      </c>
      <c r="N23">
        <v>0.6460674157303371</v>
      </c>
      <c r="O23">
        <v>0</v>
      </c>
      <c r="P23">
        <v>0.63529519988334637</v>
      </c>
      <c r="Q23">
        <v>0.6460674157303371</v>
      </c>
      <c r="R23">
        <v>0</v>
      </c>
      <c r="S23" s="1" t="s">
        <v>166</v>
      </c>
      <c r="T23" s="1">
        <v>75</v>
      </c>
      <c r="U23" s="1">
        <v>9</v>
      </c>
      <c r="V23" s="1">
        <v>35</v>
      </c>
      <c r="W23" s="1">
        <v>6</v>
      </c>
      <c r="X23" s="1">
        <v>45</v>
      </c>
      <c r="Y23" s="1">
        <v>32</v>
      </c>
      <c r="Z23" s="1">
        <v>21</v>
      </c>
      <c r="AA23" s="1">
        <v>23</v>
      </c>
      <c r="AB23" s="1">
        <v>110</v>
      </c>
      <c r="AC23">
        <v>0.58441558441558439</v>
      </c>
      <c r="AD23">
        <v>0.54216867469879515</v>
      </c>
      <c r="AE23">
        <v>0.5625</v>
      </c>
      <c r="AF23">
        <v>83</v>
      </c>
      <c r="AG23">
        <v>0.73529411764705888</v>
      </c>
      <c r="AH23">
        <v>0.63025210084033612</v>
      </c>
      <c r="AI23">
        <v>0.67873303167420818</v>
      </c>
      <c r="AJ23">
        <v>119</v>
      </c>
      <c r="AK23">
        <v>0.66465256797583083</v>
      </c>
      <c r="AL23">
        <v>154</v>
      </c>
      <c r="AM23">
        <v>0.62146892655367236</v>
      </c>
      <c r="AN23">
        <v>0.7142857142857143</v>
      </c>
      <c r="AO23">
        <v>0.6460674157303371</v>
      </c>
      <c r="AP23">
        <v>0.64705954287210521</v>
      </c>
      <c r="AQ23">
        <v>0.62890216327494863</v>
      </c>
      <c r="AR23">
        <v>0.63529519988334637</v>
      </c>
      <c r="AS23">
        <v>356</v>
      </c>
      <c r="AT23">
        <v>0.65087839380831203</v>
      </c>
      <c r="AU23">
        <v>0.6460674157303371</v>
      </c>
      <c r="AV23">
        <v>0.64554277033008067</v>
      </c>
      <c r="AW23">
        <v>356</v>
      </c>
    </row>
    <row r="24" spans="1:49" x14ac:dyDescent="0.25">
      <c r="A24">
        <v>3</v>
      </c>
      <c r="B24" s="1" t="s">
        <v>58</v>
      </c>
      <c r="C24" t="s">
        <v>59</v>
      </c>
      <c r="D24" s="1" t="s">
        <v>148</v>
      </c>
      <c r="E24">
        <v>36.634972095489502</v>
      </c>
      <c r="F24">
        <v>1425</v>
      </c>
      <c r="G24">
        <v>1069</v>
      </c>
      <c r="H24">
        <v>356</v>
      </c>
      <c r="I24">
        <v>0.6207865168539326</v>
      </c>
      <c r="J24">
        <v>0.61453746980062762</v>
      </c>
      <c r="K24">
        <v>0.6207865168539326</v>
      </c>
      <c r="L24">
        <v>0</v>
      </c>
      <c r="M24">
        <v>0.60380866475834571</v>
      </c>
      <c r="N24">
        <v>0.6207865168539326</v>
      </c>
      <c r="O24">
        <v>0</v>
      </c>
      <c r="P24">
        <v>0.60806051495920199</v>
      </c>
      <c r="Q24">
        <v>0.6207865168539326</v>
      </c>
      <c r="R24">
        <v>0</v>
      </c>
      <c r="S24" s="1" t="s">
        <v>167</v>
      </c>
      <c r="T24" s="1">
        <v>72</v>
      </c>
      <c r="U24" s="1">
        <v>11</v>
      </c>
      <c r="V24" s="1">
        <v>36</v>
      </c>
      <c r="W24" s="1">
        <v>14</v>
      </c>
      <c r="X24" s="1">
        <v>43</v>
      </c>
      <c r="Y24" s="1">
        <v>26</v>
      </c>
      <c r="Z24" s="1">
        <v>28</v>
      </c>
      <c r="AA24" s="1">
        <v>20</v>
      </c>
      <c r="AB24" s="1">
        <v>106</v>
      </c>
      <c r="AC24">
        <v>0.58108108108108103</v>
      </c>
      <c r="AD24">
        <v>0.51807228915662651</v>
      </c>
      <c r="AE24">
        <v>0.54777070063694266</v>
      </c>
      <c r="AF24">
        <v>83</v>
      </c>
      <c r="AG24">
        <v>0.63157894736842102</v>
      </c>
      <c r="AH24">
        <v>0.60504201680672265</v>
      </c>
      <c r="AI24">
        <v>0.61802575107296132</v>
      </c>
      <c r="AJ24">
        <v>119</v>
      </c>
      <c r="AK24">
        <v>0.65838509316770188</v>
      </c>
      <c r="AL24">
        <v>154</v>
      </c>
      <c r="AM24">
        <v>0.63095238095238093</v>
      </c>
      <c r="AN24">
        <v>0.68831168831168832</v>
      </c>
      <c r="AO24">
        <v>0.6207865168539326</v>
      </c>
      <c r="AP24">
        <v>0.61453746980062762</v>
      </c>
      <c r="AQ24">
        <v>0.60380866475834571</v>
      </c>
      <c r="AR24">
        <v>0.60806051495920199</v>
      </c>
      <c r="AS24">
        <v>356</v>
      </c>
      <c r="AT24">
        <v>0.61953452565516431</v>
      </c>
      <c r="AU24">
        <v>0.6207865168539326</v>
      </c>
      <c r="AV24">
        <v>0.61910487887183918</v>
      </c>
      <c r="AW24">
        <v>356</v>
      </c>
    </row>
    <row r="25" spans="1:49" x14ac:dyDescent="0.25">
      <c r="A25">
        <v>4</v>
      </c>
      <c r="B25" s="1" t="s">
        <v>58</v>
      </c>
      <c r="C25" t="s">
        <v>59</v>
      </c>
      <c r="D25" s="1" t="s">
        <v>148</v>
      </c>
      <c r="E25">
        <v>36.616499900817871</v>
      </c>
      <c r="F25">
        <v>1425</v>
      </c>
      <c r="G25">
        <v>1069</v>
      </c>
      <c r="H25">
        <v>356</v>
      </c>
      <c r="I25">
        <v>0.6292134831460674</v>
      </c>
      <c r="J25">
        <v>0.62535052259732693</v>
      </c>
      <c r="K25">
        <v>0.6292134831460674</v>
      </c>
      <c r="L25">
        <v>0</v>
      </c>
      <c r="M25">
        <v>0.62135325104850259</v>
      </c>
      <c r="N25">
        <v>0.6292134831460674</v>
      </c>
      <c r="O25">
        <v>0</v>
      </c>
      <c r="P25">
        <v>0.62304688193106283</v>
      </c>
      <c r="Q25">
        <v>0.6292134831460674</v>
      </c>
      <c r="R25">
        <v>0</v>
      </c>
      <c r="S25" s="1" t="s">
        <v>168</v>
      </c>
      <c r="T25" s="1">
        <v>69</v>
      </c>
      <c r="U25" s="1">
        <v>13</v>
      </c>
      <c r="V25" s="1">
        <v>37</v>
      </c>
      <c r="W25" s="1">
        <v>13</v>
      </c>
      <c r="X25" s="1">
        <v>50</v>
      </c>
      <c r="Y25" s="1">
        <v>20</v>
      </c>
      <c r="Z25" s="1">
        <v>31</v>
      </c>
      <c r="AA25" s="1">
        <v>18</v>
      </c>
      <c r="AB25" s="1">
        <v>105</v>
      </c>
      <c r="AC25">
        <v>0.61728395061728392</v>
      </c>
      <c r="AD25">
        <v>0.60240963855421692</v>
      </c>
      <c r="AE25">
        <v>0.6097560975609756</v>
      </c>
      <c r="AF25">
        <v>83</v>
      </c>
      <c r="AG25">
        <v>0.61061946902654862</v>
      </c>
      <c r="AH25">
        <v>0.57983193277310929</v>
      </c>
      <c r="AI25">
        <v>0.59482758620689657</v>
      </c>
      <c r="AJ25">
        <v>119</v>
      </c>
      <c r="AK25">
        <v>0.66455696202531633</v>
      </c>
      <c r="AL25">
        <v>154</v>
      </c>
      <c r="AM25">
        <v>0.64814814814814814</v>
      </c>
      <c r="AN25">
        <v>0.68181818181818177</v>
      </c>
      <c r="AO25">
        <v>0.6292134831460674</v>
      </c>
      <c r="AP25">
        <v>0.62535052259732693</v>
      </c>
      <c r="AQ25">
        <v>0.62135325104850259</v>
      </c>
      <c r="AR25">
        <v>0.62304688193106283</v>
      </c>
      <c r="AS25">
        <v>356</v>
      </c>
      <c r="AT25">
        <v>0.6284075829500243</v>
      </c>
      <c r="AU25">
        <v>0.6292134831460674</v>
      </c>
      <c r="AV25">
        <v>0.62847194103393367</v>
      </c>
      <c r="AW25">
        <v>356</v>
      </c>
    </row>
    <row r="26" spans="1:49" s="3" customFormat="1" x14ac:dyDescent="0.25">
      <c r="A26" s="2" t="s">
        <v>232</v>
      </c>
      <c r="B26" s="2" t="str">
        <f>B25</f>
        <v>MI03</v>
      </c>
      <c r="C26" s="2" t="str">
        <f>C25</f>
        <v>corpusRauh</v>
      </c>
      <c r="D26" s="2" t="str">
        <f>D25</f>
        <v>Ternary</v>
      </c>
      <c r="E26" s="2">
        <f>SUM(E22:E25)</f>
        <v>146.46537685394287</v>
      </c>
      <c r="F26" s="2">
        <f>F25</f>
        <v>1425</v>
      </c>
      <c r="G26" s="2">
        <f t="shared" ref="G26:H26" si="40">G25</f>
        <v>1069</v>
      </c>
      <c r="H26" s="2">
        <f t="shared" si="40"/>
        <v>356</v>
      </c>
      <c r="I26" s="2">
        <f>SUM(I22:I25)/4</f>
        <v>0.63087959903062352</v>
      </c>
      <c r="J26" s="2">
        <f t="shared" ref="J26:L26" si="41">SUM(J22:J25)/4</f>
        <v>0.62725844558907673</v>
      </c>
      <c r="K26" s="2">
        <f t="shared" si="41"/>
        <v>0.63087959903062352</v>
      </c>
      <c r="L26" s="2">
        <f t="shared" si="41"/>
        <v>0</v>
      </c>
      <c r="M26" s="2">
        <f t="shared" ref="M26:R26" si="42">SUM(M22:M25)/4</f>
        <v>0.61801377203337371</v>
      </c>
      <c r="N26" s="2">
        <f t="shared" si="42"/>
        <v>0.63087959903062352</v>
      </c>
      <c r="O26" s="2">
        <f t="shared" si="42"/>
        <v>0</v>
      </c>
      <c r="P26" s="2">
        <f t="shared" si="42"/>
        <v>0.62132132190099409</v>
      </c>
      <c r="Q26" s="2">
        <f t="shared" si="42"/>
        <v>0.63087959903062352</v>
      </c>
      <c r="R26" s="2">
        <f t="shared" si="42"/>
        <v>0</v>
      </c>
      <c r="S26" s="2"/>
      <c r="T26" s="2">
        <f>ROUND(SUM(T22:T25)/4,0)</f>
        <v>72</v>
      </c>
      <c r="U26" s="2">
        <f>ROUND(SUM(U22:U25)/4,0)</f>
        <v>12</v>
      </c>
      <c r="V26" s="2">
        <f t="shared" ref="V26:AB26" si="43">ROUND(SUM(V22:V25)/4,0)</f>
        <v>36</v>
      </c>
      <c r="W26" s="2">
        <f t="shared" si="43"/>
        <v>11</v>
      </c>
      <c r="X26" s="2">
        <f t="shared" si="43"/>
        <v>47</v>
      </c>
      <c r="Y26" s="2">
        <f t="shared" si="43"/>
        <v>26</v>
      </c>
      <c r="Z26" s="2">
        <f t="shared" si="43"/>
        <v>26</v>
      </c>
      <c r="AA26" s="2">
        <f t="shared" si="43"/>
        <v>22</v>
      </c>
      <c r="AB26" s="2">
        <f t="shared" si="43"/>
        <v>107</v>
      </c>
      <c r="AC26" s="2">
        <f t="shared" ref="AC26" si="44">SUM(AC22:AC25)/4</f>
        <v>0.58489969948303278</v>
      </c>
      <c r="AD26" s="2">
        <f t="shared" ref="AD26:AE26" si="45">SUM(AD22:AD25)/4</f>
        <v>0.56149598393574296</v>
      </c>
      <c r="AE26" s="2">
        <f t="shared" si="45"/>
        <v>0.57244856001459588</v>
      </c>
      <c r="AF26" s="2">
        <f>AF25</f>
        <v>83</v>
      </c>
      <c r="AG26" s="2">
        <f t="shared" ref="AG26:AI26" si="46">SUM(AG22:AG25)/4</f>
        <v>0.66264236427973788</v>
      </c>
      <c r="AH26" s="2">
        <f t="shared" si="46"/>
        <v>0.60208659735080472</v>
      </c>
      <c r="AI26" s="2">
        <f t="shared" si="46"/>
        <v>0.63055424989617426</v>
      </c>
      <c r="AJ26" s="2">
        <f>AJ25</f>
        <v>119</v>
      </c>
      <c r="AK26" s="2">
        <f t="shared" ref="AK26:AM26" si="47">SUM(AK22:AK25)/4</f>
        <v>0.66096115579221226</v>
      </c>
      <c r="AL26" s="2">
        <f t="shared" si="47"/>
        <v>154.25</v>
      </c>
      <c r="AM26" s="2">
        <f t="shared" si="47"/>
        <v>0.63423327300445953</v>
      </c>
      <c r="AN26" s="2">
        <f>AN25</f>
        <v>0.68181818181818177</v>
      </c>
      <c r="AO26" s="2">
        <f t="shared" ref="AO26:AR26" si="48">SUM(AO22:AO25)/4</f>
        <v>0.63087959903062352</v>
      </c>
      <c r="AP26" s="2">
        <f t="shared" si="48"/>
        <v>0.62725844558907673</v>
      </c>
      <c r="AQ26" s="2">
        <f t="shared" si="48"/>
        <v>0.61801377203337371</v>
      </c>
      <c r="AR26" s="2">
        <f t="shared" si="48"/>
        <v>0.62132132190099409</v>
      </c>
      <c r="AS26" s="2">
        <f>AS25</f>
        <v>356</v>
      </c>
      <c r="AT26" s="2">
        <f t="shared" ref="AT26:AV26" si="49">SUM(AT22:AT25)/4</f>
        <v>0.63215062128416499</v>
      </c>
      <c r="AU26" s="2">
        <f t="shared" si="49"/>
        <v>0.63087959903062352</v>
      </c>
      <c r="AV26" s="2">
        <f t="shared" si="49"/>
        <v>0.63013818154404277</v>
      </c>
      <c r="AW26" s="2">
        <f>AW25</f>
        <v>356</v>
      </c>
    </row>
    <row r="27" spans="1:49" x14ac:dyDescent="0.25">
      <c r="A27">
        <v>1</v>
      </c>
      <c r="B27" s="1" t="s">
        <v>64</v>
      </c>
      <c r="C27" t="s">
        <v>65</v>
      </c>
      <c r="D27" s="1" t="s">
        <v>148</v>
      </c>
      <c r="E27">
        <v>58.381284713745117</v>
      </c>
      <c r="F27">
        <v>2334</v>
      </c>
      <c r="G27">
        <v>1750</v>
      </c>
      <c r="H27">
        <v>584</v>
      </c>
      <c r="I27">
        <v>0.66952054794520544</v>
      </c>
      <c r="J27">
        <v>0.59428857404928359</v>
      </c>
      <c r="K27">
        <v>0.66952054794520544</v>
      </c>
      <c r="L27">
        <v>0</v>
      </c>
      <c r="M27">
        <v>0.56163388885783794</v>
      </c>
      <c r="N27">
        <v>0.66952054794520544</v>
      </c>
      <c r="O27">
        <v>0</v>
      </c>
      <c r="P27">
        <v>0.57150299963686235</v>
      </c>
      <c r="Q27">
        <v>0.66952054794520544</v>
      </c>
      <c r="R27">
        <v>0</v>
      </c>
      <c r="S27" s="1" t="s">
        <v>169</v>
      </c>
      <c r="T27" s="1">
        <v>48</v>
      </c>
      <c r="U27" s="1">
        <v>10</v>
      </c>
      <c r="V27" s="1">
        <v>64</v>
      </c>
      <c r="W27" s="1">
        <v>5</v>
      </c>
      <c r="X27" s="1">
        <v>45</v>
      </c>
      <c r="Y27" s="1">
        <v>43</v>
      </c>
      <c r="Z27" s="1">
        <v>30</v>
      </c>
      <c r="AA27" s="1">
        <v>41</v>
      </c>
      <c r="AB27" s="1">
        <v>298</v>
      </c>
      <c r="AC27">
        <v>0.46875</v>
      </c>
      <c r="AD27">
        <v>0.4838709677419355</v>
      </c>
      <c r="AE27">
        <v>0.47619047619047611</v>
      </c>
      <c r="AF27">
        <v>93</v>
      </c>
      <c r="AG27">
        <v>0.57831325301204817</v>
      </c>
      <c r="AH27">
        <v>0.39344262295081961</v>
      </c>
      <c r="AI27">
        <v>0.46829268292682918</v>
      </c>
      <c r="AJ27">
        <v>122</v>
      </c>
      <c r="AK27">
        <v>0.77002583979328165</v>
      </c>
      <c r="AL27">
        <v>369</v>
      </c>
      <c r="AM27">
        <v>0.73580246913580249</v>
      </c>
      <c r="AN27">
        <v>0.80758807588075876</v>
      </c>
      <c r="AO27">
        <v>0.66952054794520544</v>
      </c>
      <c r="AP27">
        <v>0.59428857404928359</v>
      </c>
      <c r="AQ27">
        <v>0.56163388885783794</v>
      </c>
      <c r="AR27">
        <v>0.57150299963686235</v>
      </c>
      <c r="AS27">
        <v>584</v>
      </c>
      <c r="AT27">
        <v>0.66037513352496746</v>
      </c>
      <c r="AU27">
        <v>0.66952054794520544</v>
      </c>
      <c r="AV27">
        <v>0.66020026795635001</v>
      </c>
      <c r="AW27">
        <v>584</v>
      </c>
    </row>
    <row r="28" spans="1:49" x14ac:dyDescent="0.25">
      <c r="A28">
        <v>2</v>
      </c>
      <c r="B28" s="1" t="s">
        <v>64</v>
      </c>
      <c r="C28" t="s">
        <v>65</v>
      </c>
      <c r="D28" s="1" t="s">
        <v>148</v>
      </c>
      <c r="E28">
        <v>58.176549434661865</v>
      </c>
      <c r="F28">
        <v>2334</v>
      </c>
      <c r="G28">
        <v>1750</v>
      </c>
      <c r="H28">
        <v>584</v>
      </c>
      <c r="I28">
        <v>0.71917808219178081</v>
      </c>
      <c r="J28">
        <v>0.66040470741898194</v>
      </c>
      <c r="K28">
        <v>0.71917808219178081</v>
      </c>
      <c r="L28">
        <v>0</v>
      </c>
      <c r="M28">
        <v>0.63100058202697495</v>
      </c>
      <c r="N28">
        <v>0.71917808219178081</v>
      </c>
      <c r="O28">
        <v>0</v>
      </c>
      <c r="P28">
        <v>0.64393098745781396</v>
      </c>
      <c r="Q28">
        <v>0.71917808219178092</v>
      </c>
      <c r="R28">
        <v>0</v>
      </c>
      <c r="S28" s="1" t="s">
        <v>170</v>
      </c>
      <c r="T28" s="1">
        <v>61</v>
      </c>
      <c r="U28" s="1">
        <v>4</v>
      </c>
      <c r="V28" s="1">
        <v>56</v>
      </c>
      <c r="W28" s="1">
        <v>12</v>
      </c>
      <c r="X28" s="1">
        <v>52</v>
      </c>
      <c r="Y28" s="1">
        <v>29</v>
      </c>
      <c r="Z28" s="1">
        <v>40</v>
      </c>
      <c r="AA28" s="1">
        <v>23</v>
      </c>
      <c r="AB28" s="1">
        <v>307</v>
      </c>
      <c r="AC28">
        <v>0.65822784810126578</v>
      </c>
      <c r="AD28">
        <v>0.55913978494623651</v>
      </c>
      <c r="AE28">
        <v>0.60465116279069764</v>
      </c>
      <c r="AF28">
        <v>93</v>
      </c>
      <c r="AG28">
        <v>0.53982300884955747</v>
      </c>
      <c r="AH28">
        <v>0.50413223140495866</v>
      </c>
      <c r="AI28">
        <v>0.52136752136752129</v>
      </c>
      <c r="AJ28">
        <v>121</v>
      </c>
      <c r="AK28">
        <v>0.80577427821522307</v>
      </c>
      <c r="AL28">
        <v>370</v>
      </c>
      <c r="AM28">
        <v>0.78316326530612246</v>
      </c>
      <c r="AN28">
        <v>0.82972972972972969</v>
      </c>
      <c r="AO28">
        <v>0.71917808219178081</v>
      </c>
      <c r="AP28">
        <v>0.66040470741898194</v>
      </c>
      <c r="AQ28">
        <v>0.63100058202697495</v>
      </c>
      <c r="AR28">
        <v>0.64393098745781396</v>
      </c>
      <c r="AS28">
        <v>584</v>
      </c>
      <c r="AT28">
        <v>0.71284962689636888</v>
      </c>
      <c r="AU28">
        <v>0.71917808219178081</v>
      </c>
      <c r="AV28">
        <v>0.7148193684325983</v>
      </c>
      <c r="AW28">
        <v>584</v>
      </c>
    </row>
    <row r="29" spans="1:49" x14ac:dyDescent="0.25">
      <c r="A29">
        <v>3</v>
      </c>
      <c r="B29" s="1" t="s">
        <v>64</v>
      </c>
      <c r="C29" t="s">
        <v>65</v>
      </c>
      <c r="D29" s="1" t="s">
        <v>148</v>
      </c>
      <c r="E29">
        <v>58.24419641494751</v>
      </c>
      <c r="F29">
        <v>2334</v>
      </c>
      <c r="G29">
        <v>1751</v>
      </c>
      <c r="H29">
        <v>583</v>
      </c>
      <c r="I29">
        <v>0.70840480274442541</v>
      </c>
      <c r="J29">
        <v>0.66074150073466076</v>
      </c>
      <c r="K29">
        <v>0.70840480274442541</v>
      </c>
      <c r="L29">
        <v>0</v>
      </c>
      <c r="M29">
        <v>0.59331483299725918</v>
      </c>
      <c r="N29">
        <v>0.70840480274442541</v>
      </c>
      <c r="O29">
        <v>0</v>
      </c>
      <c r="P29">
        <v>0.6178924277270571</v>
      </c>
      <c r="Q29">
        <v>0.70840480274442541</v>
      </c>
      <c r="R29">
        <v>0</v>
      </c>
      <c r="S29" s="1" t="s">
        <v>171</v>
      </c>
      <c r="T29" s="1">
        <v>48</v>
      </c>
      <c r="U29" s="1">
        <v>4</v>
      </c>
      <c r="V29" s="1">
        <v>69</v>
      </c>
      <c r="W29" s="1">
        <v>4</v>
      </c>
      <c r="X29" s="1">
        <v>49</v>
      </c>
      <c r="Y29" s="1">
        <v>40</v>
      </c>
      <c r="Z29" s="1">
        <v>34</v>
      </c>
      <c r="AA29" s="1">
        <v>19</v>
      </c>
      <c r="AB29" s="1">
        <v>316</v>
      </c>
      <c r="AC29">
        <v>0.68055555555555558</v>
      </c>
      <c r="AD29">
        <v>0.5268817204301075</v>
      </c>
      <c r="AE29">
        <v>0.59393939393939399</v>
      </c>
      <c r="AF29">
        <v>93</v>
      </c>
      <c r="AG29">
        <v>0.55813953488372092</v>
      </c>
      <c r="AH29">
        <v>0.39669421487603301</v>
      </c>
      <c r="AI29">
        <v>0.46376811594202899</v>
      </c>
      <c r="AJ29">
        <v>121</v>
      </c>
      <c r="AK29">
        <v>0.79596977329974805</v>
      </c>
      <c r="AL29">
        <v>369</v>
      </c>
      <c r="AM29">
        <v>0.74352941176470588</v>
      </c>
      <c r="AN29">
        <v>0.85636856368563685</v>
      </c>
      <c r="AO29">
        <v>0.70840480274442541</v>
      </c>
      <c r="AP29">
        <v>0.66074150073466076</v>
      </c>
      <c r="AQ29">
        <v>0.59331483299725918</v>
      </c>
      <c r="AR29">
        <v>0.6178924277270571</v>
      </c>
      <c r="AS29">
        <v>583</v>
      </c>
      <c r="AT29">
        <v>0.69500669524660963</v>
      </c>
      <c r="AU29">
        <v>0.70840480274442541</v>
      </c>
      <c r="AV29">
        <v>0.6947944288386898</v>
      </c>
      <c r="AW29">
        <v>583</v>
      </c>
    </row>
    <row r="30" spans="1:49" x14ac:dyDescent="0.25">
      <c r="A30">
        <v>4</v>
      </c>
      <c r="B30" s="1" t="s">
        <v>64</v>
      </c>
      <c r="C30" t="s">
        <v>65</v>
      </c>
      <c r="D30" s="1" t="s">
        <v>148</v>
      </c>
      <c r="E30">
        <v>58.139905691146851</v>
      </c>
      <c r="F30">
        <v>2334</v>
      </c>
      <c r="G30">
        <v>1751</v>
      </c>
      <c r="H30">
        <v>583</v>
      </c>
      <c r="I30">
        <v>0.71183533447684388</v>
      </c>
      <c r="J30">
        <v>0.64552381663617242</v>
      </c>
      <c r="K30">
        <v>0.71183533447684388</v>
      </c>
      <c r="L30">
        <v>0</v>
      </c>
      <c r="M30">
        <v>0.61319221829914916</v>
      </c>
      <c r="N30">
        <v>0.71183533447684388</v>
      </c>
      <c r="O30">
        <v>0</v>
      </c>
      <c r="P30">
        <v>0.62680406659464249</v>
      </c>
      <c r="Q30">
        <v>0.71183533447684377</v>
      </c>
      <c r="R30">
        <v>0</v>
      </c>
      <c r="S30" s="1" t="s">
        <v>172</v>
      </c>
      <c r="T30" s="1">
        <v>65</v>
      </c>
      <c r="U30" s="1">
        <v>8</v>
      </c>
      <c r="V30" s="1">
        <v>48</v>
      </c>
      <c r="W30" s="1">
        <v>8</v>
      </c>
      <c r="X30" s="1">
        <v>44</v>
      </c>
      <c r="Y30" s="1">
        <v>41</v>
      </c>
      <c r="Z30" s="1">
        <v>40</v>
      </c>
      <c r="AA30" s="1">
        <v>23</v>
      </c>
      <c r="AB30" s="1">
        <v>306</v>
      </c>
      <c r="AC30">
        <v>0.58666666666666667</v>
      </c>
      <c r="AD30">
        <v>0.4731182795698925</v>
      </c>
      <c r="AE30">
        <v>0.52380952380952384</v>
      </c>
      <c r="AF30">
        <v>93</v>
      </c>
      <c r="AG30">
        <v>0.5752212389380531</v>
      </c>
      <c r="AH30">
        <v>0.53719008264462809</v>
      </c>
      <c r="AI30">
        <v>0.55555555555555558</v>
      </c>
      <c r="AJ30">
        <v>121</v>
      </c>
      <c r="AK30">
        <v>0.80104712041884807</v>
      </c>
      <c r="AL30">
        <v>369</v>
      </c>
      <c r="AM30">
        <v>0.77468354430379749</v>
      </c>
      <c r="AN30">
        <v>0.82926829268292679</v>
      </c>
      <c r="AO30">
        <v>0.71183533447684388</v>
      </c>
      <c r="AP30">
        <v>0.64552381663617242</v>
      </c>
      <c r="AQ30">
        <v>0.61319221829914916</v>
      </c>
      <c r="AR30">
        <v>0.62680406659464249</v>
      </c>
      <c r="AS30">
        <v>583</v>
      </c>
      <c r="AT30">
        <v>0.7032933066202498</v>
      </c>
      <c r="AU30">
        <v>0.71183533447684388</v>
      </c>
      <c r="AV30">
        <v>0.70587117559358981</v>
      </c>
      <c r="AW30">
        <v>583</v>
      </c>
    </row>
    <row r="31" spans="1:49" s="3" customFormat="1" x14ac:dyDescent="0.25">
      <c r="A31" s="2" t="s">
        <v>232</v>
      </c>
      <c r="B31" s="2" t="str">
        <f>B30</f>
        <v>NA01</v>
      </c>
      <c r="C31" s="2" t="str">
        <f>C30</f>
        <v>gersen</v>
      </c>
      <c r="D31" s="2" t="str">
        <f>D30</f>
        <v>Ternary</v>
      </c>
      <c r="E31" s="2">
        <f>SUM(E27:E30)</f>
        <v>232.94193625450134</v>
      </c>
      <c r="F31" s="2">
        <f>F30</f>
        <v>2334</v>
      </c>
      <c r="G31" s="2">
        <f t="shared" ref="G31:H31" si="50">G30</f>
        <v>1751</v>
      </c>
      <c r="H31" s="2">
        <f t="shared" si="50"/>
        <v>583</v>
      </c>
      <c r="I31" s="2">
        <f>SUM(I27:I30)/4</f>
        <v>0.70223469183956388</v>
      </c>
      <c r="J31" s="2">
        <f t="shared" ref="J31:L31" si="51">SUM(J27:J30)/4</f>
        <v>0.64023964970977465</v>
      </c>
      <c r="K31" s="2">
        <f t="shared" si="51"/>
        <v>0.70223469183956388</v>
      </c>
      <c r="L31" s="2">
        <f t="shared" si="51"/>
        <v>0</v>
      </c>
      <c r="M31" s="2">
        <f t="shared" ref="M31:R31" si="52">SUM(M27:M30)/4</f>
        <v>0.59978538054530528</v>
      </c>
      <c r="N31" s="2">
        <f t="shared" si="52"/>
        <v>0.70223469183956388</v>
      </c>
      <c r="O31" s="2">
        <f t="shared" si="52"/>
        <v>0</v>
      </c>
      <c r="P31" s="2">
        <f t="shared" si="52"/>
        <v>0.61503262035409401</v>
      </c>
      <c r="Q31" s="2">
        <f t="shared" si="52"/>
        <v>0.70223469183956388</v>
      </c>
      <c r="R31" s="2">
        <f t="shared" si="52"/>
        <v>0</v>
      </c>
      <c r="S31" s="2"/>
      <c r="T31" s="2">
        <f>ROUND(SUM(T27:T30)/4,0)</f>
        <v>56</v>
      </c>
      <c r="U31" s="2">
        <f>ROUND(SUM(U27:U30)/4,0)</f>
        <v>7</v>
      </c>
      <c r="V31" s="2">
        <f t="shared" ref="V31:AB31" si="53">ROUND(SUM(V27:V30)/4,0)</f>
        <v>59</v>
      </c>
      <c r="W31" s="2">
        <f t="shared" si="53"/>
        <v>7</v>
      </c>
      <c r="X31" s="2">
        <f t="shared" si="53"/>
        <v>48</v>
      </c>
      <c r="Y31" s="2">
        <f t="shared" si="53"/>
        <v>38</v>
      </c>
      <c r="Z31" s="2">
        <f t="shared" si="53"/>
        <v>36</v>
      </c>
      <c r="AA31" s="2">
        <f t="shared" si="53"/>
        <v>27</v>
      </c>
      <c r="AB31" s="2">
        <f t="shared" si="53"/>
        <v>307</v>
      </c>
      <c r="AC31" s="2">
        <f t="shared" ref="AC31" si="54">SUM(AC27:AC30)/4</f>
        <v>0.59855001758087201</v>
      </c>
      <c r="AD31" s="2">
        <f t="shared" ref="AD31:AE31" si="55">SUM(AD27:AD30)/4</f>
        <v>0.510752688172043</v>
      </c>
      <c r="AE31" s="2">
        <f t="shared" si="55"/>
        <v>0.54964763918252291</v>
      </c>
      <c r="AF31" s="2">
        <f>AF30</f>
        <v>93</v>
      </c>
      <c r="AG31" s="2">
        <f t="shared" ref="AG31:AI31" si="56">SUM(AG27:AG30)/4</f>
        <v>0.56287425892084486</v>
      </c>
      <c r="AH31" s="2">
        <f t="shared" si="56"/>
        <v>0.45786478796910984</v>
      </c>
      <c r="AI31" s="2">
        <f t="shared" si="56"/>
        <v>0.50224596894798379</v>
      </c>
      <c r="AJ31" s="2">
        <f>AJ30</f>
        <v>121</v>
      </c>
      <c r="AK31" s="2">
        <f t="shared" ref="AK31:AM31" si="57">SUM(AK27:AK30)/4</f>
        <v>0.79320425293177532</v>
      </c>
      <c r="AL31" s="2">
        <f t="shared" si="57"/>
        <v>369.25</v>
      </c>
      <c r="AM31" s="2">
        <f t="shared" si="57"/>
        <v>0.75929467262760708</v>
      </c>
      <c r="AN31" s="2">
        <f>AN30</f>
        <v>0.82926829268292679</v>
      </c>
      <c r="AO31" s="2">
        <f t="shared" ref="AO31:AR31" si="58">SUM(AO27:AO30)/4</f>
        <v>0.70223469183956388</v>
      </c>
      <c r="AP31" s="2">
        <f t="shared" si="58"/>
        <v>0.64023964970977465</v>
      </c>
      <c r="AQ31" s="2">
        <f t="shared" si="58"/>
        <v>0.59978538054530528</v>
      </c>
      <c r="AR31" s="2">
        <f t="shared" si="58"/>
        <v>0.61503262035409401</v>
      </c>
      <c r="AS31" s="2">
        <f>AS30</f>
        <v>583</v>
      </c>
      <c r="AT31" s="2">
        <f t="shared" ref="AT31:AV31" si="59">SUM(AT27:AT30)/4</f>
        <v>0.69288119057204889</v>
      </c>
      <c r="AU31" s="2">
        <f t="shared" si="59"/>
        <v>0.70223469183956388</v>
      </c>
      <c r="AV31" s="2">
        <f t="shared" si="59"/>
        <v>0.69392131020530701</v>
      </c>
      <c r="AW31" s="2">
        <f>AW30</f>
        <v>583</v>
      </c>
    </row>
    <row r="32" spans="1:49" x14ac:dyDescent="0.25">
      <c r="A32">
        <v>1</v>
      </c>
      <c r="B32" s="1" t="s">
        <v>70</v>
      </c>
      <c r="C32" t="s">
        <v>71</v>
      </c>
      <c r="D32" s="1" t="s">
        <v>148</v>
      </c>
      <c r="E32">
        <v>22.662329196929932</v>
      </c>
      <c r="F32">
        <v>851</v>
      </c>
      <c r="G32">
        <v>638</v>
      </c>
      <c r="H32">
        <v>213</v>
      </c>
      <c r="I32">
        <v>0.86854460093896713</v>
      </c>
      <c r="J32">
        <v>0.45788315326130452</v>
      </c>
      <c r="K32">
        <v>0.86854460093896713</v>
      </c>
      <c r="L32">
        <v>0</v>
      </c>
      <c r="M32">
        <v>0.46706706706706708</v>
      </c>
      <c r="N32">
        <v>0.86854460093896713</v>
      </c>
      <c r="O32">
        <v>0</v>
      </c>
      <c r="P32">
        <v>0.46209223847019121</v>
      </c>
      <c r="Q32">
        <v>0.86854460093896724</v>
      </c>
      <c r="R32">
        <v>0</v>
      </c>
      <c r="S32" s="1" t="s">
        <v>173</v>
      </c>
      <c r="T32" s="1">
        <v>0</v>
      </c>
      <c r="U32" s="1">
        <v>1</v>
      </c>
      <c r="V32" s="1">
        <v>9</v>
      </c>
      <c r="W32" s="1">
        <v>0</v>
      </c>
      <c r="X32" s="1">
        <v>8</v>
      </c>
      <c r="Y32" s="1">
        <v>10</v>
      </c>
      <c r="Z32" s="1">
        <v>0</v>
      </c>
      <c r="AA32" s="1">
        <v>8</v>
      </c>
      <c r="AB32" s="1">
        <v>177</v>
      </c>
      <c r="AC32">
        <v>0.47058823529411759</v>
      </c>
      <c r="AD32">
        <v>0.44444444444444442</v>
      </c>
      <c r="AE32">
        <v>0.45714285714285707</v>
      </c>
      <c r="AF32">
        <v>18</v>
      </c>
      <c r="AG32">
        <v>0</v>
      </c>
      <c r="AH32">
        <v>0</v>
      </c>
      <c r="AI32">
        <v>0</v>
      </c>
      <c r="AJ32">
        <v>10</v>
      </c>
      <c r="AK32">
        <v>0.92913385826771655</v>
      </c>
      <c r="AL32">
        <v>185</v>
      </c>
      <c r="AM32">
        <v>0.90306122448979598</v>
      </c>
      <c r="AN32">
        <v>0.95675675675675675</v>
      </c>
      <c r="AO32">
        <v>0.86854460093896713</v>
      </c>
      <c r="AP32">
        <v>0.45788315326130452</v>
      </c>
      <c r="AQ32">
        <v>0.46706706706706708</v>
      </c>
      <c r="AR32">
        <v>0.46209223847019121</v>
      </c>
      <c r="AS32">
        <v>213</v>
      </c>
      <c r="AT32">
        <v>0.82411697073195467</v>
      </c>
      <c r="AU32">
        <v>0.86854460093896713</v>
      </c>
      <c r="AV32">
        <v>0.84562598689248347</v>
      </c>
      <c r="AW32">
        <v>213</v>
      </c>
    </row>
    <row r="33" spans="1:49" x14ac:dyDescent="0.25">
      <c r="A33">
        <v>2</v>
      </c>
      <c r="B33" s="1" t="s">
        <v>70</v>
      </c>
      <c r="C33" t="s">
        <v>71</v>
      </c>
      <c r="D33" s="1" t="s">
        <v>148</v>
      </c>
      <c r="E33">
        <v>22.71221923828125</v>
      </c>
      <c r="F33">
        <v>851</v>
      </c>
      <c r="G33">
        <v>638</v>
      </c>
      <c r="H33">
        <v>213</v>
      </c>
      <c r="I33">
        <v>0.92957746478873238</v>
      </c>
      <c r="J33">
        <v>0.58100172711571674</v>
      </c>
      <c r="K33">
        <v>0.92957746478873238</v>
      </c>
      <c r="L33">
        <v>0</v>
      </c>
      <c r="M33">
        <v>0.62246117084826758</v>
      </c>
      <c r="N33">
        <v>0.92957746478873238</v>
      </c>
      <c r="O33">
        <v>0</v>
      </c>
      <c r="P33">
        <v>0.60084247558209514</v>
      </c>
      <c r="Q33">
        <v>0.92957746478873238</v>
      </c>
      <c r="R33">
        <v>0</v>
      </c>
      <c r="S33" s="1" t="s">
        <v>174</v>
      </c>
      <c r="T33" s="1">
        <v>0</v>
      </c>
      <c r="U33" s="1">
        <v>0</v>
      </c>
      <c r="V33" s="1">
        <v>9</v>
      </c>
      <c r="W33" s="1">
        <v>0</v>
      </c>
      <c r="X33" s="1">
        <v>16</v>
      </c>
      <c r="Y33" s="1">
        <v>2</v>
      </c>
      <c r="Z33" s="1">
        <v>0</v>
      </c>
      <c r="AA33" s="1">
        <v>4</v>
      </c>
      <c r="AB33" s="1">
        <v>182</v>
      </c>
      <c r="AC33">
        <v>0.8</v>
      </c>
      <c r="AD33">
        <v>0.88888888888888884</v>
      </c>
      <c r="AE33">
        <v>0.8421052631578948</v>
      </c>
      <c r="AF33">
        <v>18</v>
      </c>
      <c r="AG33">
        <v>0</v>
      </c>
      <c r="AH33">
        <v>0</v>
      </c>
      <c r="AI33">
        <v>0</v>
      </c>
      <c r="AJ33">
        <v>9</v>
      </c>
      <c r="AK33">
        <v>0.96042216358839039</v>
      </c>
      <c r="AL33">
        <v>186</v>
      </c>
      <c r="AM33">
        <v>0.94300518134715039</v>
      </c>
      <c r="AN33">
        <v>0.978494623655914</v>
      </c>
      <c r="AO33">
        <v>0.92957746478873238</v>
      </c>
      <c r="AP33">
        <v>0.58100172711571674</v>
      </c>
      <c r="AQ33">
        <v>0.62246117084826758</v>
      </c>
      <c r="AR33">
        <v>0.60084247558209514</v>
      </c>
      <c r="AS33">
        <v>213</v>
      </c>
      <c r="AT33">
        <v>0.89107494709187773</v>
      </c>
      <c r="AU33">
        <v>0.92957746478873238</v>
      </c>
      <c r="AV33">
        <v>0.90984233410461379</v>
      </c>
      <c r="AW33">
        <v>213</v>
      </c>
    </row>
    <row r="34" spans="1:49" x14ac:dyDescent="0.25">
      <c r="A34">
        <v>3</v>
      </c>
      <c r="B34" s="1" t="s">
        <v>70</v>
      </c>
      <c r="C34" t="s">
        <v>71</v>
      </c>
      <c r="D34" s="1" t="s">
        <v>148</v>
      </c>
      <c r="E34">
        <v>22.716855764389042</v>
      </c>
      <c r="F34">
        <v>851</v>
      </c>
      <c r="G34">
        <v>638</v>
      </c>
      <c r="H34">
        <v>213</v>
      </c>
      <c r="I34">
        <v>0.8779342723004695</v>
      </c>
      <c r="J34">
        <v>0.48930889652539139</v>
      </c>
      <c r="K34">
        <v>0.8779342723004695</v>
      </c>
      <c r="L34">
        <v>0</v>
      </c>
      <c r="M34">
        <v>0.50238948626045399</v>
      </c>
      <c r="N34">
        <v>0.8779342723004695</v>
      </c>
      <c r="O34">
        <v>0</v>
      </c>
      <c r="P34">
        <v>0.49571150097465888</v>
      </c>
      <c r="Q34">
        <v>0.8779342723004695</v>
      </c>
      <c r="R34">
        <v>0</v>
      </c>
      <c r="S34" s="1" t="s">
        <v>175</v>
      </c>
      <c r="T34" s="1">
        <v>0</v>
      </c>
      <c r="U34" s="1">
        <v>0</v>
      </c>
      <c r="V34" s="1">
        <v>9</v>
      </c>
      <c r="W34" s="1">
        <v>0</v>
      </c>
      <c r="X34" s="1">
        <v>10</v>
      </c>
      <c r="Y34" s="1">
        <v>8</v>
      </c>
      <c r="Z34" s="1">
        <v>1</v>
      </c>
      <c r="AA34" s="1">
        <v>8</v>
      </c>
      <c r="AB34" s="1">
        <v>177</v>
      </c>
      <c r="AC34">
        <v>0.55555555555555558</v>
      </c>
      <c r="AD34">
        <v>0.55555555555555558</v>
      </c>
      <c r="AE34">
        <v>0.55555555555555558</v>
      </c>
      <c r="AF34">
        <v>18</v>
      </c>
      <c r="AG34">
        <v>0</v>
      </c>
      <c r="AH34">
        <v>0</v>
      </c>
      <c r="AI34">
        <v>0</v>
      </c>
      <c r="AJ34">
        <v>9</v>
      </c>
      <c r="AK34">
        <v>0.93157894736842117</v>
      </c>
      <c r="AL34">
        <v>186</v>
      </c>
      <c r="AM34">
        <v>0.91237113402061842</v>
      </c>
      <c r="AN34">
        <v>0.95161290322580638</v>
      </c>
      <c r="AO34">
        <v>0.8779342723004695</v>
      </c>
      <c r="AP34">
        <v>0.48930889652539139</v>
      </c>
      <c r="AQ34">
        <v>0.50238948626045399</v>
      </c>
      <c r="AR34">
        <v>0.49571150097465888</v>
      </c>
      <c r="AS34">
        <v>213</v>
      </c>
      <c r="AT34">
        <v>0.84366681186777015</v>
      </c>
      <c r="AU34">
        <v>0.8779342723004695</v>
      </c>
      <c r="AV34">
        <v>0.86043983197430196</v>
      </c>
      <c r="AW34">
        <v>213</v>
      </c>
    </row>
    <row r="35" spans="1:49" x14ac:dyDescent="0.25">
      <c r="A35">
        <v>4</v>
      </c>
      <c r="B35" s="1" t="s">
        <v>70</v>
      </c>
      <c r="C35" t="s">
        <v>71</v>
      </c>
      <c r="D35" s="1" t="s">
        <v>148</v>
      </c>
      <c r="E35">
        <v>22.826025247573853</v>
      </c>
      <c r="F35">
        <v>851</v>
      </c>
      <c r="G35">
        <v>639</v>
      </c>
      <c r="H35">
        <v>212</v>
      </c>
      <c r="I35">
        <v>0.89150943396226412</v>
      </c>
      <c r="J35">
        <v>0.5178179824561403</v>
      </c>
      <c r="K35">
        <v>0.89150943396226412</v>
      </c>
      <c r="L35">
        <v>0</v>
      </c>
      <c r="M35">
        <v>0.55421303656597776</v>
      </c>
      <c r="N35">
        <v>0.89150943396226412</v>
      </c>
      <c r="O35">
        <v>0</v>
      </c>
      <c r="P35">
        <v>0.53521956970232842</v>
      </c>
      <c r="Q35">
        <v>0.89150943396226412</v>
      </c>
      <c r="R35">
        <v>0</v>
      </c>
      <c r="S35" s="1" t="s">
        <v>176</v>
      </c>
      <c r="T35" s="1">
        <v>0</v>
      </c>
      <c r="U35" s="1">
        <v>0</v>
      </c>
      <c r="V35" s="1">
        <v>10</v>
      </c>
      <c r="W35" s="1">
        <v>0</v>
      </c>
      <c r="X35" s="1">
        <v>12</v>
      </c>
      <c r="Y35" s="1">
        <v>5</v>
      </c>
      <c r="Z35" s="1">
        <v>1</v>
      </c>
      <c r="AA35" s="1">
        <v>7</v>
      </c>
      <c r="AB35" s="1">
        <v>177</v>
      </c>
      <c r="AC35">
        <v>0.63157894736842102</v>
      </c>
      <c r="AD35">
        <v>0.70588235294117652</v>
      </c>
      <c r="AE35">
        <v>0.66666666666666674</v>
      </c>
      <c r="AF35">
        <v>17</v>
      </c>
      <c r="AG35">
        <v>0</v>
      </c>
      <c r="AH35">
        <v>0</v>
      </c>
      <c r="AI35">
        <v>0</v>
      </c>
      <c r="AJ35">
        <v>10</v>
      </c>
      <c r="AK35">
        <v>0.93899204244031842</v>
      </c>
      <c r="AL35">
        <v>185</v>
      </c>
      <c r="AM35">
        <v>0.921875</v>
      </c>
      <c r="AN35">
        <v>0.95675675675675675</v>
      </c>
      <c r="AO35">
        <v>0.89150943396226412</v>
      </c>
      <c r="AP35">
        <v>0.5178179824561403</v>
      </c>
      <c r="AQ35">
        <v>0.55421303656597776</v>
      </c>
      <c r="AR35">
        <v>0.53521956970232842</v>
      </c>
      <c r="AS35">
        <v>212</v>
      </c>
      <c r="AT35">
        <v>0.85511187313803372</v>
      </c>
      <c r="AU35">
        <v>0.89150943396226412</v>
      </c>
      <c r="AV35">
        <v>0.87286255275845392</v>
      </c>
      <c r="AW35">
        <v>212</v>
      </c>
    </row>
    <row r="36" spans="1:49" s="3" customFormat="1" x14ac:dyDescent="0.25">
      <c r="A36" s="2" t="s">
        <v>232</v>
      </c>
      <c r="B36" s="2" t="str">
        <f>B35</f>
        <v>NA02</v>
      </c>
      <c r="C36" s="2" t="str">
        <f>C35</f>
        <v>gerom</v>
      </c>
      <c r="D36" s="2" t="str">
        <f>D35</f>
        <v>Ternary</v>
      </c>
      <c r="E36" s="2">
        <f>SUM(E32:E35)</f>
        <v>90.917429447174072</v>
      </c>
      <c r="F36" s="2">
        <f>F35</f>
        <v>851</v>
      </c>
      <c r="G36" s="2">
        <f t="shared" ref="G36:H36" si="60">G35</f>
        <v>639</v>
      </c>
      <c r="H36" s="2">
        <f t="shared" si="60"/>
        <v>212</v>
      </c>
      <c r="I36" s="2">
        <f>SUM(I32:I35)/4</f>
        <v>0.89189144299760825</v>
      </c>
      <c r="J36" s="2">
        <f t="shared" ref="J36:L36" si="61">SUM(J32:J35)/4</f>
        <v>0.51150293983963824</v>
      </c>
      <c r="K36" s="2">
        <f t="shared" si="61"/>
        <v>0.89189144299760825</v>
      </c>
      <c r="L36" s="2">
        <f t="shared" si="61"/>
        <v>0</v>
      </c>
      <c r="M36" s="2">
        <f t="shared" ref="M36:R36" si="62">SUM(M32:M35)/4</f>
        <v>0.53653269018544159</v>
      </c>
      <c r="N36" s="2">
        <f t="shared" si="62"/>
        <v>0.89189144299760825</v>
      </c>
      <c r="O36" s="2">
        <f t="shared" si="62"/>
        <v>0</v>
      </c>
      <c r="P36" s="2">
        <f t="shared" si="62"/>
        <v>0.52346644618231841</v>
      </c>
      <c r="Q36" s="2">
        <f t="shared" si="62"/>
        <v>0.89189144299760825</v>
      </c>
      <c r="R36" s="2">
        <f t="shared" si="62"/>
        <v>0</v>
      </c>
      <c r="S36" s="2"/>
      <c r="T36" s="2">
        <f>ROUND(SUM(T32:T35)/4,0)</f>
        <v>0</v>
      </c>
      <c r="U36" s="2">
        <f>ROUND(SUM(U32:U35)/4,0)</f>
        <v>0</v>
      </c>
      <c r="V36" s="2">
        <f t="shared" ref="V36:AB36" si="63">ROUND(SUM(V32:V35)/4,0)</f>
        <v>9</v>
      </c>
      <c r="W36" s="2">
        <f t="shared" si="63"/>
        <v>0</v>
      </c>
      <c r="X36" s="2">
        <f t="shared" si="63"/>
        <v>12</v>
      </c>
      <c r="Y36" s="2">
        <f t="shared" si="63"/>
        <v>6</v>
      </c>
      <c r="Z36" s="2">
        <f t="shared" si="63"/>
        <v>1</v>
      </c>
      <c r="AA36" s="2">
        <f t="shared" si="63"/>
        <v>7</v>
      </c>
      <c r="AB36" s="2">
        <f t="shared" si="63"/>
        <v>178</v>
      </c>
      <c r="AC36" s="2">
        <f t="shared" ref="AC36" si="64">SUM(AC32:AC35)/4</f>
        <v>0.61443068455452354</v>
      </c>
      <c r="AD36" s="2">
        <f t="shared" ref="AD36:AE36" si="65">SUM(AD32:AD35)/4</f>
        <v>0.64869281045751637</v>
      </c>
      <c r="AE36" s="2">
        <f t="shared" si="65"/>
        <v>0.63036758563074358</v>
      </c>
      <c r="AF36" s="2">
        <f>AF35</f>
        <v>17</v>
      </c>
      <c r="AG36" s="2">
        <f t="shared" ref="AG36:AI36" si="66">SUM(AG32:AG35)/4</f>
        <v>0</v>
      </c>
      <c r="AH36" s="2">
        <f t="shared" si="66"/>
        <v>0</v>
      </c>
      <c r="AI36" s="2">
        <f t="shared" si="66"/>
        <v>0</v>
      </c>
      <c r="AJ36" s="2">
        <f>AJ35</f>
        <v>10</v>
      </c>
      <c r="AK36" s="2">
        <f t="shared" ref="AK36:AM36" si="67">SUM(AK32:AK35)/4</f>
        <v>0.94003175291621166</v>
      </c>
      <c r="AL36" s="2">
        <f t="shared" si="67"/>
        <v>185.5</v>
      </c>
      <c r="AM36" s="2">
        <f t="shared" si="67"/>
        <v>0.92007813496439117</v>
      </c>
      <c r="AN36" s="2">
        <f>AN35</f>
        <v>0.95675675675675675</v>
      </c>
      <c r="AO36" s="2">
        <f t="shared" ref="AO36:AR36" si="68">SUM(AO32:AO35)/4</f>
        <v>0.89189144299760825</v>
      </c>
      <c r="AP36" s="2">
        <f t="shared" si="68"/>
        <v>0.51150293983963824</v>
      </c>
      <c r="AQ36" s="2">
        <f t="shared" si="68"/>
        <v>0.53653269018544159</v>
      </c>
      <c r="AR36" s="2">
        <f t="shared" si="68"/>
        <v>0.52346644618231841</v>
      </c>
      <c r="AS36" s="2">
        <f>AS35</f>
        <v>212</v>
      </c>
      <c r="AT36" s="2">
        <f t="shared" ref="AT36:AV36" si="69">SUM(AT32:AT35)/4</f>
        <v>0.8534926507074091</v>
      </c>
      <c r="AU36" s="2">
        <f t="shared" si="69"/>
        <v>0.89189144299760825</v>
      </c>
      <c r="AV36" s="2">
        <f t="shared" si="69"/>
        <v>0.87219267643246323</v>
      </c>
      <c r="AW36" s="2">
        <f>AW35</f>
        <v>212</v>
      </c>
    </row>
    <row r="37" spans="1:49" x14ac:dyDescent="0.25">
      <c r="A37">
        <v>1</v>
      </c>
      <c r="B37" s="1" t="s">
        <v>76</v>
      </c>
      <c r="C37" t="s">
        <v>77</v>
      </c>
      <c r="D37" s="1" t="s">
        <v>148</v>
      </c>
      <c r="E37">
        <v>84.67610502243042</v>
      </c>
      <c r="F37">
        <v>3401</v>
      </c>
      <c r="G37">
        <v>2550</v>
      </c>
      <c r="H37">
        <v>851</v>
      </c>
      <c r="I37">
        <v>0.59576968272620445</v>
      </c>
      <c r="J37">
        <v>0.39626526001847329</v>
      </c>
      <c r="K37">
        <v>0.59576968272620445</v>
      </c>
      <c r="L37">
        <v>0</v>
      </c>
      <c r="M37">
        <v>0.40112185224967178</v>
      </c>
      <c r="N37">
        <v>0.59576968272620445</v>
      </c>
      <c r="O37">
        <v>0</v>
      </c>
      <c r="P37">
        <v>0.39855023581856308</v>
      </c>
      <c r="Q37">
        <v>0.59576968272620445</v>
      </c>
      <c r="R37">
        <v>0</v>
      </c>
      <c r="S37" s="1" t="s">
        <v>177</v>
      </c>
      <c r="T37" s="1">
        <v>225</v>
      </c>
      <c r="U37" s="1">
        <v>0</v>
      </c>
      <c r="V37" s="1">
        <v>174</v>
      </c>
      <c r="W37" s="1">
        <v>5</v>
      </c>
      <c r="X37" s="1">
        <v>0</v>
      </c>
      <c r="Y37" s="1">
        <v>6</v>
      </c>
      <c r="Z37" s="1">
        <v>159</v>
      </c>
      <c r="AA37" s="1">
        <v>0</v>
      </c>
      <c r="AB37" s="1">
        <v>282</v>
      </c>
      <c r="AC37">
        <v>0</v>
      </c>
      <c r="AD37">
        <v>0</v>
      </c>
      <c r="AE37">
        <v>0</v>
      </c>
      <c r="AF37">
        <v>11</v>
      </c>
      <c r="AG37">
        <v>0.57840616966580982</v>
      </c>
      <c r="AH37">
        <v>0.56390977443609025</v>
      </c>
      <c r="AI37">
        <v>0.57106598984771573</v>
      </c>
      <c r="AJ37">
        <v>399</v>
      </c>
      <c r="AK37">
        <v>0.62458471760797352</v>
      </c>
      <c r="AL37">
        <v>441</v>
      </c>
      <c r="AM37">
        <v>0.61038961038961037</v>
      </c>
      <c r="AN37">
        <v>0.63945578231292521</v>
      </c>
      <c r="AO37">
        <v>0.59576968272620445</v>
      </c>
      <c r="AP37">
        <v>0.39626526001847329</v>
      </c>
      <c r="AQ37">
        <v>0.40112185224967178</v>
      </c>
      <c r="AR37">
        <v>0.39855023581856308</v>
      </c>
      <c r="AS37">
        <v>851</v>
      </c>
      <c r="AT37">
        <v>0.58750397165508383</v>
      </c>
      <c r="AU37">
        <v>0.59576968272620445</v>
      </c>
      <c r="AV37">
        <v>0.59141855512850161</v>
      </c>
      <c r="AW37">
        <v>851</v>
      </c>
    </row>
    <row r="38" spans="1:49" x14ac:dyDescent="0.25">
      <c r="A38">
        <v>2</v>
      </c>
      <c r="B38" s="1" t="s">
        <v>76</v>
      </c>
      <c r="C38" t="s">
        <v>77</v>
      </c>
      <c r="D38" s="1" t="s">
        <v>148</v>
      </c>
      <c r="E38">
        <v>84.128324031829834</v>
      </c>
      <c r="F38">
        <v>3401</v>
      </c>
      <c r="G38">
        <v>2551</v>
      </c>
      <c r="H38">
        <v>850</v>
      </c>
      <c r="I38">
        <v>0.60235294117647054</v>
      </c>
      <c r="J38">
        <v>0.45079827675654233</v>
      </c>
      <c r="K38">
        <v>0.60235294117647054</v>
      </c>
      <c r="L38">
        <v>0</v>
      </c>
      <c r="M38">
        <v>0.43731948919918839</v>
      </c>
      <c r="N38">
        <v>0.60235294117647054</v>
      </c>
      <c r="O38">
        <v>0</v>
      </c>
      <c r="P38">
        <v>0.44248332211184982</v>
      </c>
      <c r="Q38">
        <v>0.60235294117647054</v>
      </c>
      <c r="R38">
        <v>0</v>
      </c>
      <c r="S38" s="1" t="s">
        <v>178</v>
      </c>
      <c r="T38" s="1">
        <v>223</v>
      </c>
      <c r="U38" s="1">
        <v>3</v>
      </c>
      <c r="V38" s="1">
        <v>173</v>
      </c>
      <c r="W38" s="1">
        <v>4</v>
      </c>
      <c r="X38" s="1">
        <v>1</v>
      </c>
      <c r="Y38" s="1">
        <v>5</v>
      </c>
      <c r="Z38" s="1">
        <v>150</v>
      </c>
      <c r="AA38" s="1">
        <v>3</v>
      </c>
      <c r="AB38" s="1">
        <v>288</v>
      </c>
      <c r="AC38">
        <v>0.14285714285714279</v>
      </c>
      <c r="AD38">
        <v>0.1</v>
      </c>
      <c r="AE38">
        <v>0.1176470588235294</v>
      </c>
      <c r="AF38">
        <v>10</v>
      </c>
      <c r="AG38">
        <v>0.59151193633952259</v>
      </c>
      <c r="AH38">
        <v>0.55889724310776945</v>
      </c>
      <c r="AI38">
        <v>0.57474226804123718</v>
      </c>
      <c r="AJ38">
        <v>399</v>
      </c>
      <c r="AK38">
        <v>0.63506063947078284</v>
      </c>
      <c r="AL38">
        <v>441</v>
      </c>
      <c r="AM38">
        <v>0.61802575107296143</v>
      </c>
      <c r="AN38">
        <v>0.65306122448979587</v>
      </c>
      <c r="AO38">
        <v>0.60235294117647054</v>
      </c>
      <c r="AP38">
        <v>0.45079827675654233</v>
      </c>
      <c r="AQ38">
        <v>0.43731948919918839</v>
      </c>
      <c r="AR38">
        <v>0.44248332211184982</v>
      </c>
      <c r="AS38">
        <v>850</v>
      </c>
      <c r="AT38">
        <v>0.599989635589667</v>
      </c>
      <c r="AU38">
        <v>0.60235294117647054</v>
      </c>
      <c r="AV38">
        <v>0.60065926769800493</v>
      </c>
      <c r="AW38">
        <v>850</v>
      </c>
    </row>
    <row r="39" spans="1:49" x14ac:dyDescent="0.25">
      <c r="A39">
        <v>3</v>
      </c>
      <c r="B39" s="1" t="s">
        <v>76</v>
      </c>
      <c r="C39" t="s">
        <v>77</v>
      </c>
      <c r="D39" s="1" t="s">
        <v>148</v>
      </c>
      <c r="E39">
        <v>84.2097327709198</v>
      </c>
      <c r="F39">
        <v>3401</v>
      </c>
      <c r="G39">
        <v>2551</v>
      </c>
      <c r="H39">
        <v>850</v>
      </c>
      <c r="I39">
        <v>0.59294117647058819</v>
      </c>
      <c r="J39">
        <v>0.53915485679118769</v>
      </c>
      <c r="K39">
        <v>0.59294117647058819</v>
      </c>
      <c r="L39">
        <v>0</v>
      </c>
      <c r="M39">
        <v>0.489293309030151</v>
      </c>
      <c r="N39">
        <v>0.59294117647058819</v>
      </c>
      <c r="O39">
        <v>0</v>
      </c>
      <c r="P39">
        <v>0.5081508179108174</v>
      </c>
      <c r="Q39">
        <v>0.59294117647058819</v>
      </c>
      <c r="R39">
        <v>0</v>
      </c>
      <c r="S39" s="1" t="s">
        <v>179</v>
      </c>
      <c r="T39" s="1">
        <v>242</v>
      </c>
      <c r="U39" s="1">
        <v>1</v>
      </c>
      <c r="V39" s="1">
        <v>156</v>
      </c>
      <c r="W39" s="1">
        <v>4</v>
      </c>
      <c r="X39" s="1">
        <v>3</v>
      </c>
      <c r="Y39" s="1">
        <v>4</v>
      </c>
      <c r="Z39" s="1">
        <v>178</v>
      </c>
      <c r="AA39" s="1">
        <v>3</v>
      </c>
      <c r="AB39" s="1">
        <v>259</v>
      </c>
      <c r="AC39">
        <v>0.42857142857142849</v>
      </c>
      <c r="AD39">
        <v>0.27272727272727271</v>
      </c>
      <c r="AE39">
        <v>0.3333333333333332</v>
      </c>
      <c r="AF39">
        <v>11</v>
      </c>
      <c r="AG39">
        <v>0.57075471698113212</v>
      </c>
      <c r="AH39">
        <v>0.60651629072681701</v>
      </c>
      <c r="AI39">
        <v>0.58809234507897934</v>
      </c>
      <c r="AJ39">
        <v>399</v>
      </c>
      <c r="AK39">
        <v>0.60302677532013971</v>
      </c>
      <c r="AL39">
        <v>440</v>
      </c>
      <c r="AM39">
        <v>0.61813842482100234</v>
      </c>
      <c r="AN39">
        <v>0.58863636363636362</v>
      </c>
      <c r="AO39">
        <v>0.59294117647058819</v>
      </c>
      <c r="AP39">
        <v>0.53915485679118769</v>
      </c>
      <c r="AQ39">
        <v>0.489293309030151</v>
      </c>
      <c r="AR39">
        <v>0.5081508179108174</v>
      </c>
      <c r="AS39">
        <v>850</v>
      </c>
      <c r="AT39">
        <v>0.59344273495411592</v>
      </c>
      <c r="AU39">
        <v>0.59294117647058819</v>
      </c>
      <c r="AV39">
        <v>0.59252622764004814</v>
      </c>
      <c r="AW39">
        <v>850</v>
      </c>
    </row>
    <row r="40" spans="1:49" x14ac:dyDescent="0.25">
      <c r="A40">
        <v>4</v>
      </c>
      <c r="B40" s="1" t="s">
        <v>76</v>
      </c>
      <c r="C40" t="s">
        <v>77</v>
      </c>
      <c r="D40" s="1" t="s">
        <v>148</v>
      </c>
      <c r="E40">
        <v>84.820685386657715</v>
      </c>
      <c r="F40">
        <v>3401</v>
      </c>
      <c r="G40">
        <v>2551</v>
      </c>
      <c r="H40">
        <v>850</v>
      </c>
      <c r="I40">
        <v>0.61294117647058821</v>
      </c>
      <c r="J40">
        <v>0.40860154060830201</v>
      </c>
      <c r="K40">
        <v>0.61294117647058821</v>
      </c>
      <c r="L40">
        <v>0</v>
      </c>
      <c r="M40">
        <v>0.4118231184020657</v>
      </c>
      <c r="N40">
        <v>0.61294117647058821</v>
      </c>
      <c r="O40">
        <v>0</v>
      </c>
      <c r="P40">
        <v>0.4091977616083608</v>
      </c>
      <c r="Q40">
        <v>0.61294117647058821</v>
      </c>
      <c r="R40">
        <v>0</v>
      </c>
      <c r="S40" s="1" t="s">
        <v>180</v>
      </c>
      <c r="T40" s="1">
        <v>220</v>
      </c>
      <c r="U40" s="1">
        <v>0</v>
      </c>
      <c r="V40" s="1">
        <v>179</v>
      </c>
      <c r="W40" s="1">
        <v>4</v>
      </c>
      <c r="X40" s="1">
        <v>0</v>
      </c>
      <c r="Y40" s="1">
        <v>7</v>
      </c>
      <c r="Z40" s="1">
        <v>138</v>
      </c>
      <c r="AA40" s="1">
        <v>1</v>
      </c>
      <c r="AB40" s="1">
        <v>301</v>
      </c>
      <c r="AC40">
        <v>0</v>
      </c>
      <c r="AD40">
        <v>0</v>
      </c>
      <c r="AE40">
        <v>0</v>
      </c>
      <c r="AF40">
        <v>11</v>
      </c>
      <c r="AG40">
        <v>0.60773480662983426</v>
      </c>
      <c r="AH40">
        <v>0.55137844611528819</v>
      </c>
      <c r="AI40">
        <v>0.57818659658344285</v>
      </c>
      <c r="AJ40">
        <v>399</v>
      </c>
      <c r="AK40">
        <v>0.64940668824163972</v>
      </c>
      <c r="AL40">
        <v>440</v>
      </c>
      <c r="AM40">
        <v>0.61806981519507187</v>
      </c>
      <c r="AN40">
        <v>0.68409090909090908</v>
      </c>
      <c r="AO40">
        <v>0.61294117647058821</v>
      </c>
      <c r="AP40">
        <v>0.40860154060830201</v>
      </c>
      <c r="AQ40">
        <v>0.4118231184020657</v>
      </c>
      <c r="AR40">
        <v>0.4091977616083608</v>
      </c>
      <c r="AS40">
        <v>850</v>
      </c>
      <c r="AT40">
        <v>0.60521989003663001</v>
      </c>
      <c r="AU40">
        <v>0.61294117647058821</v>
      </c>
      <c r="AV40">
        <v>0.60757105278013546</v>
      </c>
      <c r="AW40">
        <v>850</v>
      </c>
    </row>
    <row r="41" spans="1:49" s="3" customFormat="1" x14ac:dyDescent="0.25">
      <c r="A41" s="2" t="s">
        <v>232</v>
      </c>
      <c r="B41" s="2" t="str">
        <f>B40</f>
        <v>NA03</v>
      </c>
      <c r="C41" s="2" t="str">
        <f>C40</f>
        <v>ompc</v>
      </c>
      <c r="D41" s="2" t="str">
        <f>D40</f>
        <v>Ternary</v>
      </c>
      <c r="E41" s="2">
        <f>SUM(E37:E40)</f>
        <v>337.83484721183777</v>
      </c>
      <c r="F41" s="2">
        <f>F40</f>
        <v>3401</v>
      </c>
      <c r="G41" s="2">
        <f t="shared" ref="G41:H41" si="70">G40</f>
        <v>2551</v>
      </c>
      <c r="H41" s="2">
        <f t="shared" si="70"/>
        <v>850</v>
      </c>
      <c r="I41" s="2">
        <f>SUM(I37:I40)/4</f>
        <v>0.60100124421096279</v>
      </c>
      <c r="J41" s="2">
        <f t="shared" ref="J41:L41" si="71">SUM(J37:J40)/4</f>
        <v>0.44870498354362631</v>
      </c>
      <c r="K41" s="2">
        <f t="shared" si="71"/>
        <v>0.60100124421096279</v>
      </c>
      <c r="L41" s="2">
        <f t="shared" si="71"/>
        <v>0</v>
      </c>
      <c r="M41" s="2">
        <f t="shared" ref="M41:R41" si="72">SUM(M37:M40)/4</f>
        <v>0.43488944222026921</v>
      </c>
      <c r="N41" s="2">
        <f t="shared" si="72"/>
        <v>0.60100124421096279</v>
      </c>
      <c r="O41" s="2">
        <f t="shared" si="72"/>
        <v>0</v>
      </c>
      <c r="P41" s="2">
        <f t="shared" si="72"/>
        <v>0.43959553436239779</v>
      </c>
      <c r="Q41" s="2">
        <f t="shared" si="72"/>
        <v>0.60100124421096279</v>
      </c>
      <c r="R41" s="2">
        <f t="shared" si="72"/>
        <v>0</v>
      </c>
      <c r="S41" s="2"/>
      <c r="T41" s="2">
        <f>ROUND(SUM(T37:T40)/4,0)</f>
        <v>228</v>
      </c>
      <c r="U41" s="2">
        <f>ROUND(SUM(U37:U40)/4,0)</f>
        <v>1</v>
      </c>
      <c r="V41" s="2">
        <f t="shared" ref="V41:AB41" si="73">ROUND(SUM(V37:V40)/4,0)</f>
        <v>171</v>
      </c>
      <c r="W41" s="2">
        <f t="shared" si="73"/>
        <v>4</v>
      </c>
      <c r="X41" s="2">
        <f t="shared" si="73"/>
        <v>1</v>
      </c>
      <c r="Y41" s="2">
        <f t="shared" si="73"/>
        <v>6</v>
      </c>
      <c r="Z41" s="2">
        <f t="shared" si="73"/>
        <v>156</v>
      </c>
      <c r="AA41" s="2">
        <f t="shared" si="73"/>
        <v>2</v>
      </c>
      <c r="AB41" s="2">
        <f t="shared" si="73"/>
        <v>283</v>
      </c>
      <c r="AC41" s="2">
        <f t="shared" ref="AC41" si="74">SUM(AC37:AC40)/4</f>
        <v>0.14285714285714282</v>
      </c>
      <c r="AD41" s="2">
        <f t="shared" ref="AD41:AE41" si="75">SUM(AD37:AD40)/4</f>
        <v>9.3181818181818171E-2</v>
      </c>
      <c r="AE41" s="2">
        <f t="shared" si="75"/>
        <v>0.11274509803921565</v>
      </c>
      <c r="AF41" s="2">
        <f>AF40</f>
        <v>11</v>
      </c>
      <c r="AG41" s="2">
        <f t="shared" ref="AG41:AI41" si="76">SUM(AG37:AG40)/4</f>
        <v>0.58710190740407475</v>
      </c>
      <c r="AH41" s="2">
        <f t="shared" si="76"/>
        <v>0.57017543859649122</v>
      </c>
      <c r="AI41" s="2">
        <f t="shared" si="76"/>
        <v>0.57802179988784375</v>
      </c>
      <c r="AJ41" s="2">
        <f>AJ40</f>
        <v>399</v>
      </c>
      <c r="AK41" s="2">
        <f t="shared" ref="AK41:AM41" si="77">SUM(AK37:AK40)/4</f>
        <v>0.62801970516013395</v>
      </c>
      <c r="AL41" s="2">
        <f t="shared" si="77"/>
        <v>440.5</v>
      </c>
      <c r="AM41" s="2">
        <f t="shared" si="77"/>
        <v>0.6161559003696615</v>
      </c>
      <c r="AN41" s="2">
        <f>AN40</f>
        <v>0.68409090909090908</v>
      </c>
      <c r="AO41" s="2">
        <f t="shared" ref="AO41:AR41" si="78">SUM(AO37:AO40)/4</f>
        <v>0.60100124421096279</v>
      </c>
      <c r="AP41" s="2">
        <f t="shared" si="78"/>
        <v>0.44870498354362631</v>
      </c>
      <c r="AQ41" s="2">
        <f t="shared" si="78"/>
        <v>0.43488944222026921</v>
      </c>
      <c r="AR41" s="2">
        <f t="shared" si="78"/>
        <v>0.43959553436239779</v>
      </c>
      <c r="AS41" s="2">
        <f>AS40</f>
        <v>850</v>
      </c>
      <c r="AT41" s="2">
        <f t="shared" ref="AT41:AV41" si="79">SUM(AT37:AT40)/4</f>
        <v>0.59653905805887419</v>
      </c>
      <c r="AU41" s="2">
        <f t="shared" si="79"/>
        <v>0.60100124421096279</v>
      </c>
      <c r="AV41" s="2">
        <f t="shared" si="79"/>
        <v>0.59804377581167256</v>
      </c>
      <c r="AW41" s="2">
        <f>AW40</f>
        <v>850</v>
      </c>
    </row>
    <row r="42" spans="1:49" x14ac:dyDescent="0.25">
      <c r="A42">
        <v>1</v>
      </c>
      <c r="B42" s="1" t="s">
        <v>82</v>
      </c>
      <c r="C42" t="s">
        <v>83</v>
      </c>
      <c r="D42" s="1" t="s">
        <v>148</v>
      </c>
      <c r="E42">
        <v>16.748876333236694</v>
      </c>
      <c r="F42">
        <v>590</v>
      </c>
      <c r="G42">
        <v>442</v>
      </c>
      <c r="H42">
        <v>148</v>
      </c>
      <c r="I42">
        <v>0.86486486486486491</v>
      </c>
      <c r="J42">
        <v>0.46111111111111108</v>
      </c>
      <c r="K42">
        <v>0.86486486486486491</v>
      </c>
      <c r="L42">
        <v>0</v>
      </c>
      <c r="M42">
        <v>0.51202974628171483</v>
      </c>
      <c r="N42">
        <v>0.86486486486486491</v>
      </c>
      <c r="O42">
        <v>0</v>
      </c>
      <c r="P42">
        <v>0.4842938176271509</v>
      </c>
      <c r="Q42">
        <v>0.86486486486486491</v>
      </c>
      <c r="R42">
        <v>0</v>
      </c>
      <c r="S42" s="1" t="s">
        <v>181</v>
      </c>
      <c r="T42" s="1">
        <v>7</v>
      </c>
      <c r="U42" s="1">
        <v>5</v>
      </c>
      <c r="V42" s="1">
        <v>0</v>
      </c>
      <c r="W42" s="1">
        <v>5</v>
      </c>
      <c r="X42" s="1">
        <v>121</v>
      </c>
      <c r="Y42" s="1">
        <v>1</v>
      </c>
      <c r="Z42" s="1">
        <v>3</v>
      </c>
      <c r="AA42" s="1">
        <v>6</v>
      </c>
      <c r="AB42" s="1">
        <v>0</v>
      </c>
      <c r="AC42">
        <v>0.91666666666666663</v>
      </c>
      <c r="AD42">
        <v>0.952755905511811</v>
      </c>
      <c r="AE42">
        <v>0.93436293436293438</v>
      </c>
      <c r="AF42">
        <v>127</v>
      </c>
      <c r="AG42">
        <v>0.46666666666666667</v>
      </c>
      <c r="AH42">
        <v>0.58333333333333337</v>
      </c>
      <c r="AI42">
        <v>0.5185185185185186</v>
      </c>
      <c r="AJ42">
        <v>12</v>
      </c>
      <c r="AK42">
        <v>0</v>
      </c>
      <c r="AL42">
        <v>9</v>
      </c>
      <c r="AM42">
        <v>0</v>
      </c>
      <c r="AN42">
        <v>0</v>
      </c>
      <c r="AO42">
        <v>0.86486486486486491</v>
      </c>
      <c r="AP42">
        <v>0.46111111111111108</v>
      </c>
      <c r="AQ42">
        <v>0.51202974628171483</v>
      </c>
      <c r="AR42">
        <v>0.4842938176271509</v>
      </c>
      <c r="AS42">
        <v>148</v>
      </c>
      <c r="AT42">
        <v>0.82443693693693687</v>
      </c>
      <c r="AU42">
        <v>0.86486486486486491</v>
      </c>
      <c r="AV42">
        <v>0.84382645193455996</v>
      </c>
      <c r="AW42">
        <v>148</v>
      </c>
    </row>
    <row r="43" spans="1:49" x14ac:dyDescent="0.25">
      <c r="A43">
        <v>2</v>
      </c>
      <c r="B43" s="1" t="s">
        <v>82</v>
      </c>
      <c r="C43" t="s">
        <v>83</v>
      </c>
      <c r="D43" s="1" t="s">
        <v>148</v>
      </c>
      <c r="E43">
        <v>16.588130235671997</v>
      </c>
      <c r="F43">
        <v>590</v>
      </c>
      <c r="G43">
        <v>442</v>
      </c>
      <c r="H43">
        <v>148</v>
      </c>
      <c r="I43">
        <v>0.85135135135135132</v>
      </c>
      <c r="J43">
        <v>0.54041994750656175</v>
      </c>
      <c r="K43">
        <v>0.85135135135135132</v>
      </c>
      <c r="L43">
        <v>0</v>
      </c>
      <c r="M43">
        <v>0.56634587343248766</v>
      </c>
      <c r="N43">
        <v>0.85135135135135132</v>
      </c>
      <c r="O43">
        <v>0</v>
      </c>
      <c r="P43">
        <v>0.54518185226846649</v>
      </c>
      <c r="Q43">
        <v>0.85135135135135143</v>
      </c>
      <c r="R43">
        <v>0</v>
      </c>
      <c r="S43" s="1" t="s">
        <v>182</v>
      </c>
      <c r="T43" s="1">
        <v>8</v>
      </c>
      <c r="U43" s="1">
        <v>4</v>
      </c>
      <c r="V43" s="1">
        <v>0</v>
      </c>
      <c r="W43" s="1">
        <v>6</v>
      </c>
      <c r="X43" s="1">
        <v>117</v>
      </c>
      <c r="Y43" s="1">
        <v>4</v>
      </c>
      <c r="Z43" s="1">
        <v>2</v>
      </c>
      <c r="AA43" s="1">
        <v>6</v>
      </c>
      <c r="AB43" s="1">
        <v>1</v>
      </c>
      <c r="AC43">
        <v>0.92125984251968518</v>
      </c>
      <c r="AD43">
        <v>0.92125984251968518</v>
      </c>
      <c r="AE43">
        <v>0.92125984251968518</v>
      </c>
      <c r="AF43">
        <v>127</v>
      </c>
      <c r="AG43">
        <v>0.5</v>
      </c>
      <c r="AH43">
        <v>0.66666666666666663</v>
      </c>
      <c r="AI43">
        <v>0.57142857142857151</v>
      </c>
      <c r="AJ43">
        <v>12</v>
      </c>
      <c r="AK43">
        <v>0.14285714285714279</v>
      </c>
      <c r="AL43">
        <v>9</v>
      </c>
      <c r="AM43">
        <v>0.2</v>
      </c>
      <c r="AN43">
        <v>0.1111111111111111</v>
      </c>
      <c r="AO43">
        <v>0.85135135135135132</v>
      </c>
      <c r="AP43">
        <v>0.54041994750656175</v>
      </c>
      <c r="AQ43">
        <v>0.56634587343248766</v>
      </c>
      <c r="AR43">
        <v>0.54518185226846649</v>
      </c>
      <c r="AS43">
        <v>148</v>
      </c>
      <c r="AT43">
        <v>0.84324324324324318</v>
      </c>
      <c r="AU43">
        <v>0.85135135135135132</v>
      </c>
      <c r="AV43">
        <v>0.84555984555984565</v>
      </c>
      <c r="AW43">
        <v>148</v>
      </c>
    </row>
    <row r="44" spans="1:49" x14ac:dyDescent="0.25">
      <c r="A44">
        <v>3</v>
      </c>
      <c r="B44" s="1" t="s">
        <v>82</v>
      </c>
      <c r="C44" t="s">
        <v>83</v>
      </c>
      <c r="D44" s="1" t="s">
        <v>148</v>
      </c>
      <c r="E44">
        <v>16.712238311767578</v>
      </c>
      <c r="F44">
        <v>590</v>
      </c>
      <c r="G44">
        <v>443</v>
      </c>
      <c r="H44">
        <v>147</v>
      </c>
      <c r="I44">
        <v>0.91836734693877564</v>
      </c>
      <c r="J44">
        <v>0.57268170426065168</v>
      </c>
      <c r="K44">
        <v>0.91836734693877564</v>
      </c>
      <c r="L44">
        <v>0</v>
      </c>
      <c r="M44">
        <v>0.61009361009361007</v>
      </c>
      <c r="N44">
        <v>0.91836734693877564</v>
      </c>
      <c r="O44">
        <v>0</v>
      </c>
      <c r="P44">
        <v>0.59078125744792409</v>
      </c>
      <c r="Q44">
        <v>0.91836734693877564</v>
      </c>
      <c r="R44">
        <v>0</v>
      </c>
      <c r="S44" s="1" t="s">
        <v>183</v>
      </c>
      <c r="T44" s="1">
        <v>11</v>
      </c>
      <c r="U44" s="1">
        <v>2</v>
      </c>
      <c r="V44" s="1">
        <v>0</v>
      </c>
      <c r="W44" s="1">
        <v>2</v>
      </c>
      <c r="X44" s="1">
        <v>124</v>
      </c>
      <c r="Y44" s="1">
        <v>0</v>
      </c>
      <c r="Z44" s="1">
        <v>1</v>
      </c>
      <c r="AA44" s="1">
        <v>7</v>
      </c>
      <c r="AB44" s="1">
        <v>0</v>
      </c>
      <c r="AC44">
        <v>0.93233082706766923</v>
      </c>
      <c r="AD44">
        <v>0.98412698412698396</v>
      </c>
      <c r="AE44">
        <v>0.95752895752895761</v>
      </c>
      <c r="AF44">
        <v>126</v>
      </c>
      <c r="AG44">
        <v>0.7857142857142857</v>
      </c>
      <c r="AH44">
        <v>0.84615384615384615</v>
      </c>
      <c r="AI44">
        <v>0.81481481481481477</v>
      </c>
      <c r="AJ44">
        <v>13</v>
      </c>
      <c r="AK44">
        <v>0</v>
      </c>
      <c r="AL44">
        <v>8</v>
      </c>
      <c r="AM44">
        <v>0</v>
      </c>
      <c r="AN44">
        <v>0</v>
      </c>
      <c r="AO44">
        <v>0.91836734693877564</v>
      </c>
      <c r="AP44">
        <v>0.57268170426065168</v>
      </c>
      <c r="AQ44">
        <v>0.61009361009361007</v>
      </c>
      <c r="AR44">
        <v>0.59078125744792409</v>
      </c>
      <c r="AS44">
        <v>147</v>
      </c>
      <c r="AT44">
        <v>0.86862564574702061</v>
      </c>
      <c r="AU44">
        <v>0.91836734693877564</v>
      </c>
      <c r="AV44">
        <v>0.89279755946422601</v>
      </c>
      <c r="AW44">
        <v>147</v>
      </c>
    </row>
    <row r="45" spans="1:49" x14ac:dyDescent="0.25">
      <c r="A45">
        <v>4</v>
      </c>
      <c r="B45" s="1" t="s">
        <v>82</v>
      </c>
      <c r="C45" t="s">
        <v>83</v>
      </c>
      <c r="D45" s="1" t="s">
        <v>148</v>
      </c>
      <c r="E45">
        <v>16.615938186645508</v>
      </c>
      <c r="F45">
        <v>590</v>
      </c>
      <c r="G45">
        <v>443</v>
      </c>
      <c r="H45">
        <v>147</v>
      </c>
      <c r="I45">
        <v>0.891156462585034</v>
      </c>
      <c r="J45">
        <v>0.48794489092996551</v>
      </c>
      <c r="K45">
        <v>0.891156462585034</v>
      </c>
      <c r="L45">
        <v>0</v>
      </c>
      <c r="M45">
        <v>0.50752950752950754</v>
      </c>
      <c r="N45">
        <v>0.891156462585034</v>
      </c>
      <c r="O45">
        <v>0</v>
      </c>
      <c r="P45">
        <v>0.49743589743589739</v>
      </c>
      <c r="Q45">
        <v>0.891156462585034</v>
      </c>
      <c r="R45">
        <v>0</v>
      </c>
      <c r="S45" s="1" t="s">
        <v>184</v>
      </c>
      <c r="T45" s="1">
        <v>7</v>
      </c>
      <c r="U45" s="1">
        <v>6</v>
      </c>
      <c r="V45" s="1">
        <v>0</v>
      </c>
      <c r="W45" s="1">
        <v>2</v>
      </c>
      <c r="X45" s="1">
        <v>124</v>
      </c>
      <c r="Y45" s="1">
        <v>0</v>
      </c>
      <c r="Z45" s="1">
        <v>4</v>
      </c>
      <c r="AA45" s="1">
        <v>4</v>
      </c>
      <c r="AB45" s="1">
        <v>0</v>
      </c>
      <c r="AC45">
        <v>0.92537313432835822</v>
      </c>
      <c r="AD45">
        <v>0.98412698412698396</v>
      </c>
      <c r="AE45">
        <v>0.95384615384615379</v>
      </c>
      <c r="AF45">
        <v>126</v>
      </c>
      <c r="AG45">
        <v>0.53846153846153844</v>
      </c>
      <c r="AH45">
        <v>0.53846153846153844</v>
      </c>
      <c r="AI45">
        <v>0.53846153846153844</v>
      </c>
      <c r="AJ45">
        <v>13</v>
      </c>
      <c r="AK45">
        <v>0</v>
      </c>
      <c r="AL45">
        <v>8</v>
      </c>
      <c r="AM45">
        <v>0</v>
      </c>
      <c r="AN45">
        <v>0</v>
      </c>
      <c r="AO45">
        <v>0.891156462585034</v>
      </c>
      <c r="AP45">
        <v>0.48794489092996551</v>
      </c>
      <c r="AQ45">
        <v>0.50752950752950754</v>
      </c>
      <c r="AR45">
        <v>0.49743589743589739</v>
      </c>
      <c r="AS45">
        <v>147</v>
      </c>
      <c r="AT45">
        <v>0.84079601990049746</v>
      </c>
      <c r="AU45">
        <v>0.891156462585034</v>
      </c>
      <c r="AV45">
        <v>0.86520146520146524</v>
      </c>
      <c r="AW45">
        <v>147</v>
      </c>
    </row>
    <row r="46" spans="1:49" s="3" customFormat="1" x14ac:dyDescent="0.25">
      <c r="A46" s="2" t="s">
        <v>232</v>
      </c>
      <c r="B46" s="2" t="str">
        <f>B45</f>
        <v>RE01</v>
      </c>
      <c r="C46" s="2" t="str">
        <f>C45</f>
        <v>usage</v>
      </c>
      <c r="D46" s="2" t="str">
        <f>D45</f>
        <v>Ternary</v>
      </c>
      <c r="E46" s="2">
        <f>SUM(E42:E45)</f>
        <v>66.665183067321777</v>
      </c>
      <c r="F46" s="2">
        <f>F45</f>
        <v>590</v>
      </c>
      <c r="G46" s="2">
        <f t="shared" ref="G46:H46" si="80">G45</f>
        <v>443</v>
      </c>
      <c r="H46" s="2">
        <f t="shared" si="80"/>
        <v>147</v>
      </c>
      <c r="I46" s="2">
        <f>SUM(I42:I45)/4</f>
        <v>0.8814350064350065</v>
      </c>
      <c r="J46" s="2">
        <f t="shared" ref="J46:L46" si="81">SUM(J42:J45)/4</f>
        <v>0.51553941345207255</v>
      </c>
      <c r="K46" s="2">
        <f t="shared" si="81"/>
        <v>0.8814350064350065</v>
      </c>
      <c r="L46" s="2">
        <f t="shared" si="81"/>
        <v>0</v>
      </c>
      <c r="M46" s="2">
        <f t="shared" ref="M46:R46" si="82">SUM(M42:M45)/4</f>
        <v>0.54899968433433</v>
      </c>
      <c r="N46" s="2">
        <f t="shared" si="82"/>
        <v>0.8814350064350065</v>
      </c>
      <c r="O46" s="2">
        <f t="shared" si="82"/>
        <v>0</v>
      </c>
      <c r="P46" s="2">
        <f t="shared" si="82"/>
        <v>0.52942320619485972</v>
      </c>
      <c r="Q46" s="2">
        <f t="shared" si="82"/>
        <v>0.8814350064350065</v>
      </c>
      <c r="R46" s="2">
        <f t="shared" si="82"/>
        <v>0</v>
      </c>
      <c r="S46" s="2"/>
      <c r="T46" s="2">
        <f>ROUND(SUM(T42:T45)/4,0)</f>
        <v>8</v>
      </c>
      <c r="U46" s="2">
        <f>ROUND(SUM(U42:U45)/4,0)</f>
        <v>4</v>
      </c>
      <c r="V46" s="2">
        <f t="shared" ref="V46:AB46" si="83">ROUND(SUM(V42:V45)/4,0)</f>
        <v>0</v>
      </c>
      <c r="W46" s="2">
        <f t="shared" si="83"/>
        <v>4</v>
      </c>
      <c r="X46" s="2">
        <f t="shared" si="83"/>
        <v>122</v>
      </c>
      <c r="Y46" s="2">
        <f t="shared" si="83"/>
        <v>1</v>
      </c>
      <c r="Z46" s="2">
        <f t="shared" si="83"/>
        <v>3</v>
      </c>
      <c r="AA46" s="2">
        <f t="shared" si="83"/>
        <v>6</v>
      </c>
      <c r="AB46" s="2">
        <f t="shared" si="83"/>
        <v>0</v>
      </c>
      <c r="AC46" s="2">
        <f t="shared" ref="AC46" si="84">SUM(AC42:AC45)/4</f>
        <v>0.92390761764559481</v>
      </c>
      <c r="AD46" s="2">
        <f t="shared" ref="AD46:AE46" si="85">SUM(AD42:AD45)/4</f>
        <v>0.96056742907136616</v>
      </c>
      <c r="AE46" s="2">
        <f t="shared" si="85"/>
        <v>0.94174947206443282</v>
      </c>
      <c r="AF46" s="2">
        <f>AF45</f>
        <v>126</v>
      </c>
      <c r="AG46" s="2">
        <f t="shared" ref="AG46:AI46" si="86">SUM(AG42:AG45)/4</f>
        <v>0.57271062271062267</v>
      </c>
      <c r="AH46" s="2">
        <f t="shared" si="86"/>
        <v>0.65865384615384615</v>
      </c>
      <c r="AI46" s="2">
        <f t="shared" si="86"/>
        <v>0.61080586080586086</v>
      </c>
      <c r="AJ46" s="2">
        <f>AJ45</f>
        <v>13</v>
      </c>
      <c r="AK46" s="2">
        <f t="shared" ref="AK46:AM46" si="87">SUM(AK42:AK45)/4</f>
        <v>3.5714285714285698E-2</v>
      </c>
      <c r="AL46" s="2">
        <f t="shared" si="87"/>
        <v>8.5</v>
      </c>
      <c r="AM46" s="2">
        <f t="shared" si="87"/>
        <v>0.05</v>
      </c>
      <c r="AN46" s="2">
        <f>AN45</f>
        <v>0</v>
      </c>
      <c r="AO46" s="2">
        <f t="shared" ref="AO46:AR46" si="88">SUM(AO42:AO45)/4</f>
        <v>0.8814350064350065</v>
      </c>
      <c r="AP46" s="2">
        <f t="shared" si="88"/>
        <v>0.51553941345207255</v>
      </c>
      <c r="AQ46" s="2">
        <f t="shared" si="88"/>
        <v>0.54899968433433</v>
      </c>
      <c r="AR46" s="2">
        <f t="shared" si="88"/>
        <v>0.52942320619485972</v>
      </c>
      <c r="AS46" s="2">
        <f>AS45</f>
        <v>147</v>
      </c>
      <c r="AT46" s="2">
        <f t="shared" ref="AT46:AV46" si="89">SUM(AT42:AT45)/4</f>
        <v>0.84427546145692445</v>
      </c>
      <c r="AU46" s="2">
        <f t="shared" si="89"/>
        <v>0.8814350064350065</v>
      </c>
      <c r="AV46" s="2">
        <f t="shared" si="89"/>
        <v>0.86184633054002424</v>
      </c>
      <c r="AW46" s="2">
        <f>AW45</f>
        <v>147</v>
      </c>
    </row>
    <row r="47" spans="1:49" x14ac:dyDescent="0.25">
      <c r="A47">
        <v>1</v>
      </c>
      <c r="B47" s="1" t="s">
        <v>88</v>
      </c>
      <c r="C47" t="s">
        <v>89</v>
      </c>
      <c r="D47" s="1" t="s">
        <v>148</v>
      </c>
      <c r="E47">
        <v>43.142771482467651</v>
      </c>
      <c r="F47">
        <v>1685</v>
      </c>
      <c r="G47">
        <v>1263</v>
      </c>
      <c r="H47">
        <v>422</v>
      </c>
      <c r="I47">
        <v>0.66113744075829384</v>
      </c>
      <c r="J47">
        <v>0.62501976731051612</v>
      </c>
      <c r="K47">
        <v>0.66113744075829384</v>
      </c>
      <c r="L47">
        <v>0</v>
      </c>
      <c r="M47">
        <v>0.60508377389304679</v>
      </c>
      <c r="N47">
        <v>0.66113744075829384</v>
      </c>
      <c r="O47">
        <v>0</v>
      </c>
      <c r="P47">
        <v>0.60734434647478119</v>
      </c>
      <c r="Q47">
        <v>0.66113744075829384</v>
      </c>
      <c r="R47">
        <v>0</v>
      </c>
      <c r="S47" s="1" t="s">
        <v>185</v>
      </c>
      <c r="T47" s="1">
        <v>28</v>
      </c>
      <c r="U47" s="1">
        <v>36</v>
      </c>
      <c r="V47" s="1">
        <v>9</v>
      </c>
      <c r="W47" s="1">
        <v>14</v>
      </c>
      <c r="X47" s="1">
        <v>148</v>
      </c>
      <c r="Y47" s="1">
        <v>18</v>
      </c>
      <c r="Z47" s="1">
        <v>23</v>
      </c>
      <c r="AA47" s="1">
        <v>43</v>
      </c>
      <c r="AB47" s="1">
        <v>103</v>
      </c>
      <c r="AC47">
        <v>0.65198237885462551</v>
      </c>
      <c r="AD47">
        <v>0.82222222222222219</v>
      </c>
      <c r="AE47">
        <v>0.72727272727272718</v>
      </c>
      <c r="AF47">
        <v>180</v>
      </c>
      <c r="AG47">
        <v>0.43076923076923079</v>
      </c>
      <c r="AH47">
        <v>0.38356164383561642</v>
      </c>
      <c r="AI47">
        <v>0.40579710144927528</v>
      </c>
      <c r="AJ47">
        <v>73</v>
      </c>
      <c r="AK47">
        <v>0.68896321070234112</v>
      </c>
      <c r="AL47">
        <v>169</v>
      </c>
      <c r="AM47">
        <v>0.79230769230769227</v>
      </c>
      <c r="AN47">
        <v>0.60946745562130178</v>
      </c>
      <c r="AO47">
        <v>0.66113744075829384</v>
      </c>
      <c r="AP47">
        <v>0.62501976731051612</v>
      </c>
      <c r="AQ47">
        <v>0.60508377389304679</v>
      </c>
      <c r="AR47">
        <v>0.60734434647478119</v>
      </c>
      <c r="AS47">
        <v>422</v>
      </c>
      <c r="AT47">
        <v>0.66991227971560763</v>
      </c>
      <c r="AU47">
        <v>0.66113744075829384</v>
      </c>
      <c r="AV47">
        <v>0.65632005195162002</v>
      </c>
      <c r="AW47">
        <v>422</v>
      </c>
    </row>
    <row r="48" spans="1:49" x14ac:dyDescent="0.25">
      <c r="A48">
        <v>2</v>
      </c>
      <c r="B48" s="1" t="s">
        <v>88</v>
      </c>
      <c r="C48" t="s">
        <v>89</v>
      </c>
      <c r="D48" s="1" t="s">
        <v>148</v>
      </c>
      <c r="E48">
        <v>42.57945990562439</v>
      </c>
      <c r="F48">
        <v>1685</v>
      </c>
      <c r="G48">
        <v>1264</v>
      </c>
      <c r="H48">
        <v>421</v>
      </c>
      <c r="I48">
        <v>0.66270783847980996</v>
      </c>
      <c r="J48">
        <v>0.62412259906593448</v>
      </c>
      <c r="K48">
        <v>0.66270783847980996</v>
      </c>
      <c r="L48">
        <v>0</v>
      </c>
      <c r="M48">
        <v>0.60936964384286174</v>
      </c>
      <c r="N48">
        <v>0.66270783847980996</v>
      </c>
      <c r="O48">
        <v>0</v>
      </c>
      <c r="P48">
        <v>0.61358132608132609</v>
      </c>
      <c r="Q48">
        <v>0.66270783847980996</v>
      </c>
      <c r="R48">
        <v>0</v>
      </c>
      <c r="S48" s="1" t="s">
        <v>186</v>
      </c>
      <c r="T48" s="1">
        <v>28</v>
      </c>
      <c r="U48" s="1">
        <v>20</v>
      </c>
      <c r="V48" s="1">
        <v>25</v>
      </c>
      <c r="W48" s="1">
        <v>18</v>
      </c>
      <c r="X48" s="1">
        <v>123</v>
      </c>
      <c r="Y48" s="1">
        <v>38</v>
      </c>
      <c r="Z48" s="1">
        <v>11</v>
      </c>
      <c r="AA48" s="1">
        <v>30</v>
      </c>
      <c r="AB48" s="1">
        <v>128</v>
      </c>
      <c r="AC48">
        <v>0.71098265895953761</v>
      </c>
      <c r="AD48">
        <v>0.68715083798882681</v>
      </c>
      <c r="AE48">
        <v>0.69886363636363646</v>
      </c>
      <c r="AF48">
        <v>179</v>
      </c>
      <c r="AG48">
        <v>0.49122807017543851</v>
      </c>
      <c r="AH48">
        <v>0.38356164383561642</v>
      </c>
      <c r="AI48">
        <v>0.43076923076923079</v>
      </c>
      <c r="AJ48">
        <v>73</v>
      </c>
      <c r="AK48">
        <v>0.71111111111111103</v>
      </c>
      <c r="AL48">
        <v>169</v>
      </c>
      <c r="AM48">
        <v>0.67015706806282727</v>
      </c>
      <c r="AN48">
        <v>0.75739644970414199</v>
      </c>
      <c r="AO48">
        <v>0.66270783847980996</v>
      </c>
      <c r="AP48">
        <v>0.62412259906593448</v>
      </c>
      <c r="AQ48">
        <v>0.60936964384286174</v>
      </c>
      <c r="AR48">
        <v>0.61358132608132609</v>
      </c>
      <c r="AS48">
        <v>421</v>
      </c>
      <c r="AT48">
        <v>0.65648952394105009</v>
      </c>
      <c r="AU48">
        <v>0.66270783847980996</v>
      </c>
      <c r="AV48">
        <v>0.65729340269126491</v>
      </c>
      <c r="AW48">
        <v>421</v>
      </c>
    </row>
    <row r="49" spans="1:49" x14ac:dyDescent="0.25">
      <c r="A49">
        <v>3</v>
      </c>
      <c r="B49" s="1" t="s">
        <v>88</v>
      </c>
      <c r="C49" t="s">
        <v>89</v>
      </c>
      <c r="D49" s="1" t="s">
        <v>148</v>
      </c>
      <c r="E49">
        <v>42.80342698097229</v>
      </c>
      <c r="F49">
        <v>1685</v>
      </c>
      <c r="G49">
        <v>1264</v>
      </c>
      <c r="H49">
        <v>421</v>
      </c>
      <c r="I49">
        <v>0.66983372921615203</v>
      </c>
      <c r="J49">
        <v>0.62227438933357293</v>
      </c>
      <c r="K49">
        <v>0.66983372921615203</v>
      </c>
      <c r="L49">
        <v>0</v>
      </c>
      <c r="M49">
        <v>0.62068317084748237</v>
      </c>
      <c r="N49">
        <v>0.66983372921615203</v>
      </c>
      <c r="O49">
        <v>0</v>
      </c>
      <c r="P49">
        <v>0.6211842946319871</v>
      </c>
      <c r="Q49">
        <v>0.66983372921615203</v>
      </c>
      <c r="R49">
        <v>0</v>
      </c>
      <c r="S49" s="1" t="s">
        <v>187</v>
      </c>
      <c r="T49" s="1">
        <v>30</v>
      </c>
      <c r="U49" s="1">
        <v>21</v>
      </c>
      <c r="V49" s="1">
        <v>21</v>
      </c>
      <c r="W49" s="1">
        <v>23</v>
      </c>
      <c r="X49" s="1">
        <v>125</v>
      </c>
      <c r="Y49" s="1">
        <v>31</v>
      </c>
      <c r="Z49" s="1">
        <v>16</v>
      </c>
      <c r="AA49" s="1">
        <v>27</v>
      </c>
      <c r="AB49" s="1">
        <v>127</v>
      </c>
      <c r="AC49">
        <v>0.7225433526011561</v>
      </c>
      <c r="AD49">
        <v>0.6983240223463687</v>
      </c>
      <c r="AE49">
        <v>0.7102272727272726</v>
      </c>
      <c r="AF49">
        <v>179</v>
      </c>
      <c r="AG49">
        <v>0.43478260869565211</v>
      </c>
      <c r="AH49">
        <v>0.41666666666666669</v>
      </c>
      <c r="AI49">
        <v>0.42553191489361702</v>
      </c>
      <c r="AJ49">
        <v>72</v>
      </c>
      <c r="AK49">
        <v>0.72779369627507162</v>
      </c>
      <c r="AL49">
        <v>170</v>
      </c>
      <c r="AM49">
        <v>0.70949720670391059</v>
      </c>
      <c r="AN49">
        <v>0.74705882352941178</v>
      </c>
      <c r="AO49">
        <v>0.66983372921615203</v>
      </c>
      <c r="AP49">
        <v>0.62227438933357293</v>
      </c>
      <c r="AQ49">
        <v>0.62068317084748237</v>
      </c>
      <c r="AR49">
        <v>0.6211842946319871</v>
      </c>
      <c r="AS49">
        <v>421</v>
      </c>
      <c r="AT49">
        <v>0.6680620738274553</v>
      </c>
      <c r="AU49">
        <v>0.66983372921615203</v>
      </c>
      <c r="AV49">
        <v>0.66863161058737386</v>
      </c>
      <c r="AW49">
        <v>421</v>
      </c>
    </row>
    <row r="50" spans="1:49" x14ac:dyDescent="0.25">
      <c r="A50">
        <v>4</v>
      </c>
      <c r="B50" s="1" t="s">
        <v>88</v>
      </c>
      <c r="C50" t="s">
        <v>89</v>
      </c>
      <c r="D50" s="1" t="s">
        <v>148</v>
      </c>
      <c r="E50">
        <v>42.817733764648438</v>
      </c>
      <c r="F50">
        <v>1685</v>
      </c>
      <c r="G50">
        <v>1264</v>
      </c>
      <c r="H50">
        <v>421</v>
      </c>
      <c r="I50">
        <v>0.65320665083135387</v>
      </c>
      <c r="J50">
        <v>0.61562724014336923</v>
      </c>
      <c r="K50">
        <v>0.65320665083135387</v>
      </c>
      <c r="L50">
        <v>0</v>
      </c>
      <c r="M50">
        <v>0.61720359412667103</v>
      </c>
      <c r="N50">
        <v>0.65320665083135387</v>
      </c>
      <c r="O50">
        <v>0</v>
      </c>
      <c r="P50">
        <v>0.61611804354342603</v>
      </c>
      <c r="Q50">
        <v>0.65320665083135387</v>
      </c>
      <c r="R50">
        <v>0</v>
      </c>
      <c r="S50" s="1" t="s">
        <v>188</v>
      </c>
      <c r="T50" s="1">
        <v>34</v>
      </c>
      <c r="U50" s="1">
        <v>16</v>
      </c>
      <c r="V50" s="1">
        <v>22</v>
      </c>
      <c r="W50" s="1">
        <v>25</v>
      </c>
      <c r="X50" s="1">
        <v>129</v>
      </c>
      <c r="Y50" s="1">
        <v>26</v>
      </c>
      <c r="Z50" s="1">
        <v>16</v>
      </c>
      <c r="AA50" s="1">
        <v>41</v>
      </c>
      <c r="AB50" s="1">
        <v>112</v>
      </c>
      <c r="AC50">
        <v>0.69354838709677424</v>
      </c>
      <c r="AD50">
        <v>0.71666666666666667</v>
      </c>
      <c r="AE50">
        <v>0.70491803278688536</v>
      </c>
      <c r="AF50">
        <v>180</v>
      </c>
      <c r="AG50">
        <v>0.45333333333333331</v>
      </c>
      <c r="AH50">
        <v>0.47222222222222221</v>
      </c>
      <c r="AI50">
        <v>0.4625850340136054</v>
      </c>
      <c r="AJ50">
        <v>72</v>
      </c>
      <c r="AK50">
        <v>0.68085106382978722</v>
      </c>
      <c r="AL50">
        <v>169</v>
      </c>
      <c r="AM50">
        <v>0.7</v>
      </c>
      <c r="AN50">
        <v>0.66272189349112431</v>
      </c>
      <c r="AO50">
        <v>0.65320665083135387</v>
      </c>
      <c r="AP50">
        <v>0.61562724014336923</v>
      </c>
      <c r="AQ50">
        <v>0.61720359412667103</v>
      </c>
      <c r="AR50">
        <v>0.61611804354342603</v>
      </c>
      <c r="AS50">
        <v>421</v>
      </c>
      <c r="AT50">
        <v>0.65505631752356153</v>
      </c>
      <c r="AU50">
        <v>0.65320665083135387</v>
      </c>
      <c r="AV50">
        <v>0.65381282218017345</v>
      </c>
      <c r="AW50">
        <v>421</v>
      </c>
    </row>
    <row r="51" spans="1:49" s="3" customFormat="1" x14ac:dyDescent="0.25">
      <c r="A51" s="2" t="s">
        <v>232</v>
      </c>
      <c r="B51" s="2" t="str">
        <f>B50</f>
        <v>RE03</v>
      </c>
      <c r="C51" s="2" t="str">
        <f>C50</f>
        <v>critics</v>
      </c>
      <c r="D51" s="2" t="str">
        <f>D50</f>
        <v>Ternary</v>
      </c>
      <c r="E51" s="2">
        <f>SUM(E47:E50)</f>
        <v>171.34339213371277</v>
      </c>
      <c r="F51" s="2">
        <f>F50</f>
        <v>1685</v>
      </c>
      <c r="G51" s="2">
        <f t="shared" ref="G51:H51" si="90">G50</f>
        <v>1264</v>
      </c>
      <c r="H51" s="2">
        <f t="shared" si="90"/>
        <v>421</v>
      </c>
      <c r="I51" s="2">
        <f>SUM(I47:I50)/4</f>
        <v>0.66172141482140234</v>
      </c>
      <c r="J51" s="2">
        <f t="shared" ref="J51:L51" si="91">SUM(J47:J50)/4</f>
        <v>0.62176099896334813</v>
      </c>
      <c r="K51" s="2">
        <f t="shared" si="91"/>
        <v>0.66172141482140234</v>
      </c>
      <c r="L51" s="2">
        <f t="shared" si="91"/>
        <v>0</v>
      </c>
      <c r="M51" s="2">
        <f t="shared" ref="M51:R51" si="92">SUM(M47:M50)/4</f>
        <v>0.61308504567751543</v>
      </c>
      <c r="N51" s="2">
        <f t="shared" si="92"/>
        <v>0.66172141482140234</v>
      </c>
      <c r="O51" s="2">
        <f t="shared" si="92"/>
        <v>0</v>
      </c>
      <c r="P51" s="2">
        <f t="shared" si="92"/>
        <v>0.61455700268288005</v>
      </c>
      <c r="Q51" s="2">
        <f t="shared" si="92"/>
        <v>0.66172141482140234</v>
      </c>
      <c r="R51" s="2">
        <f t="shared" si="92"/>
        <v>0</v>
      </c>
      <c r="S51" s="2"/>
      <c r="T51" s="2">
        <f>ROUND(SUM(T47:T50)/4,0)</f>
        <v>30</v>
      </c>
      <c r="U51" s="2">
        <f>ROUND(SUM(U47:U50)/4,0)</f>
        <v>23</v>
      </c>
      <c r="V51" s="2">
        <f t="shared" ref="V51:AB51" si="93">ROUND(SUM(V47:V50)/4,0)</f>
        <v>19</v>
      </c>
      <c r="W51" s="2">
        <f t="shared" si="93"/>
        <v>20</v>
      </c>
      <c r="X51" s="2">
        <f t="shared" si="93"/>
        <v>131</v>
      </c>
      <c r="Y51" s="2">
        <f t="shared" si="93"/>
        <v>28</v>
      </c>
      <c r="Z51" s="2">
        <f t="shared" si="93"/>
        <v>17</v>
      </c>
      <c r="AA51" s="2">
        <f t="shared" si="93"/>
        <v>35</v>
      </c>
      <c r="AB51" s="2">
        <f t="shared" si="93"/>
        <v>118</v>
      </c>
      <c r="AC51" s="2">
        <f t="shared" ref="AC51" si="94">SUM(AC47:AC50)/4</f>
        <v>0.69476419437802339</v>
      </c>
      <c r="AD51" s="2">
        <f t="shared" ref="AD51:AE51" si="95">SUM(AD47:AD50)/4</f>
        <v>0.73109093730602115</v>
      </c>
      <c r="AE51" s="2">
        <f t="shared" si="95"/>
        <v>0.7103204172876304</v>
      </c>
      <c r="AF51" s="2">
        <f>AF50</f>
        <v>180</v>
      </c>
      <c r="AG51" s="2">
        <f t="shared" ref="AG51:AI51" si="96">SUM(AG47:AG50)/4</f>
        <v>0.45252831074341371</v>
      </c>
      <c r="AH51" s="2">
        <f t="shared" si="96"/>
        <v>0.41400304414003042</v>
      </c>
      <c r="AI51" s="2">
        <f t="shared" si="96"/>
        <v>0.43117082028143217</v>
      </c>
      <c r="AJ51" s="2">
        <f>AJ50</f>
        <v>72</v>
      </c>
      <c r="AK51" s="2">
        <f t="shared" ref="AK51:AM51" si="97">SUM(AK47:AK50)/4</f>
        <v>0.7021797704795778</v>
      </c>
      <c r="AL51" s="2">
        <f t="shared" si="97"/>
        <v>169.25</v>
      </c>
      <c r="AM51" s="2">
        <f t="shared" si="97"/>
        <v>0.71799049176860752</v>
      </c>
      <c r="AN51" s="2">
        <f>AN50</f>
        <v>0.66272189349112431</v>
      </c>
      <c r="AO51" s="2">
        <f t="shared" ref="AO51:AR51" si="98">SUM(AO47:AO50)/4</f>
        <v>0.66172141482140234</v>
      </c>
      <c r="AP51" s="2">
        <f t="shared" si="98"/>
        <v>0.62176099896334813</v>
      </c>
      <c r="AQ51" s="2">
        <f t="shared" si="98"/>
        <v>0.61308504567751543</v>
      </c>
      <c r="AR51" s="2">
        <f t="shared" si="98"/>
        <v>0.61455700268288005</v>
      </c>
      <c r="AS51" s="2">
        <f>AS50</f>
        <v>421</v>
      </c>
      <c r="AT51" s="2">
        <f t="shared" ref="AT51:AV51" si="99">SUM(AT47:AT50)/4</f>
        <v>0.66238004875191869</v>
      </c>
      <c r="AU51" s="2">
        <f t="shared" si="99"/>
        <v>0.66172141482140234</v>
      </c>
      <c r="AV51" s="2">
        <f t="shared" si="99"/>
        <v>0.65901447185260809</v>
      </c>
      <c r="AW51" s="2">
        <f>AW50</f>
        <v>421</v>
      </c>
    </row>
    <row r="52" spans="1:49" x14ac:dyDescent="0.25">
      <c r="A52">
        <v>1</v>
      </c>
      <c r="B52" s="1" t="s">
        <v>94</v>
      </c>
      <c r="C52" t="s">
        <v>95</v>
      </c>
      <c r="D52" s="1" t="s">
        <v>148</v>
      </c>
      <c r="E52">
        <v>180.38215684890747</v>
      </c>
      <c r="F52">
        <v>7428</v>
      </c>
      <c r="G52">
        <v>5571</v>
      </c>
      <c r="H52">
        <v>1857</v>
      </c>
      <c r="I52">
        <v>0.72644049542272482</v>
      </c>
      <c r="J52">
        <v>0.65282763644023767</v>
      </c>
      <c r="K52">
        <v>0.72644049542272482</v>
      </c>
      <c r="L52">
        <v>0</v>
      </c>
      <c r="M52">
        <v>0.62283676296128021</v>
      </c>
      <c r="N52">
        <v>0.72644049542272482</v>
      </c>
      <c r="O52">
        <v>0</v>
      </c>
      <c r="P52">
        <v>0.63564747934708798</v>
      </c>
      <c r="Q52">
        <v>0.72644049542272482</v>
      </c>
      <c r="R52">
        <v>0</v>
      </c>
      <c r="S52" s="1" t="s">
        <v>189</v>
      </c>
      <c r="T52" s="1">
        <v>119</v>
      </c>
      <c r="U52" s="1">
        <v>30</v>
      </c>
      <c r="V52" s="1">
        <v>130</v>
      </c>
      <c r="W52" s="1">
        <v>36</v>
      </c>
      <c r="X52" s="1">
        <v>253</v>
      </c>
      <c r="Y52" s="1">
        <v>137</v>
      </c>
      <c r="Z52" s="1">
        <v>91</v>
      </c>
      <c r="AA52" s="1">
        <v>84</v>
      </c>
      <c r="AB52" s="1">
        <v>977</v>
      </c>
      <c r="AC52">
        <v>0.68937329700272476</v>
      </c>
      <c r="AD52">
        <v>0.5938967136150235</v>
      </c>
      <c r="AE52">
        <v>0.63808322824716257</v>
      </c>
      <c r="AF52">
        <v>426</v>
      </c>
      <c r="AG52">
        <v>0.48373983739837401</v>
      </c>
      <c r="AH52">
        <v>0.4265232974910394</v>
      </c>
      <c r="AI52">
        <v>0.45333333333333331</v>
      </c>
      <c r="AJ52">
        <v>279</v>
      </c>
      <c r="AK52">
        <v>0.81552587646076802</v>
      </c>
      <c r="AL52">
        <v>1152</v>
      </c>
      <c r="AM52">
        <v>0.78536977491961413</v>
      </c>
      <c r="AN52">
        <v>0.84809027777777779</v>
      </c>
      <c r="AO52">
        <v>0.72644049542272482</v>
      </c>
      <c r="AP52">
        <v>0.65282763644023767</v>
      </c>
      <c r="AQ52">
        <v>0.62283676296128021</v>
      </c>
      <c r="AR52">
        <v>0.63564747934708798</v>
      </c>
      <c r="AS52">
        <v>1857</v>
      </c>
      <c r="AT52">
        <v>0.71803038226424476</v>
      </c>
      <c r="AU52">
        <v>0.72644049542272482</v>
      </c>
      <c r="AV52">
        <v>0.72040348137646526</v>
      </c>
      <c r="AW52">
        <v>1857</v>
      </c>
    </row>
    <row r="53" spans="1:49" x14ac:dyDescent="0.25">
      <c r="A53">
        <v>2</v>
      </c>
      <c r="B53" s="1" t="s">
        <v>94</v>
      </c>
      <c r="C53" t="s">
        <v>95</v>
      </c>
      <c r="D53" s="1" t="s">
        <v>148</v>
      </c>
      <c r="E53">
        <v>180.32340312004089</v>
      </c>
      <c r="F53">
        <v>7428</v>
      </c>
      <c r="G53">
        <v>5571</v>
      </c>
      <c r="H53">
        <v>1857</v>
      </c>
      <c r="I53">
        <v>0.73774905761981691</v>
      </c>
      <c r="J53">
        <v>0.66140208918648469</v>
      </c>
      <c r="K53">
        <v>0.73774905761981691</v>
      </c>
      <c r="L53">
        <v>0</v>
      </c>
      <c r="M53">
        <v>0.62931740307436013</v>
      </c>
      <c r="N53">
        <v>0.73774905761981691</v>
      </c>
      <c r="O53">
        <v>0</v>
      </c>
      <c r="P53">
        <v>0.64243597884577486</v>
      </c>
      <c r="Q53">
        <v>0.73774905761981691</v>
      </c>
      <c r="R53">
        <v>0</v>
      </c>
      <c r="S53" s="1" t="s">
        <v>190</v>
      </c>
      <c r="T53" s="1">
        <v>114</v>
      </c>
      <c r="U53" s="1">
        <v>45</v>
      </c>
      <c r="V53" s="1">
        <v>120</v>
      </c>
      <c r="W53" s="1">
        <v>34</v>
      </c>
      <c r="X53" s="1">
        <v>263</v>
      </c>
      <c r="Y53" s="1">
        <v>129</v>
      </c>
      <c r="Z53" s="1">
        <v>71</v>
      </c>
      <c r="AA53" s="1">
        <v>88</v>
      </c>
      <c r="AB53" s="1">
        <v>993</v>
      </c>
      <c r="AC53">
        <v>0.66414141414141414</v>
      </c>
      <c r="AD53">
        <v>0.61737089201877937</v>
      </c>
      <c r="AE53">
        <v>0.63990267639902687</v>
      </c>
      <c r="AF53">
        <v>426</v>
      </c>
      <c r="AG53">
        <v>0.52054794520547942</v>
      </c>
      <c r="AH53">
        <v>0.40860215053763438</v>
      </c>
      <c r="AI53">
        <v>0.45783132530120479</v>
      </c>
      <c r="AJ53">
        <v>279</v>
      </c>
      <c r="AK53">
        <v>0.82957393483709285</v>
      </c>
      <c r="AL53">
        <v>1152</v>
      </c>
      <c r="AM53">
        <v>0.79951690821256038</v>
      </c>
      <c r="AN53">
        <v>0.86197916666666663</v>
      </c>
      <c r="AO53">
        <v>0.73774905761981691</v>
      </c>
      <c r="AP53">
        <v>0.66140208918648469</v>
      </c>
      <c r="AQ53">
        <v>0.62931740307436013</v>
      </c>
      <c r="AR53">
        <v>0.64243597884577486</v>
      </c>
      <c r="AS53">
        <v>1857</v>
      </c>
      <c r="AT53">
        <v>0.72654851771536921</v>
      </c>
      <c r="AU53">
        <v>0.73774905761981691</v>
      </c>
      <c r="AV53">
        <v>0.7302114447158603</v>
      </c>
      <c r="AW53">
        <v>1857</v>
      </c>
    </row>
    <row r="54" spans="1:49" x14ac:dyDescent="0.25">
      <c r="A54">
        <v>3</v>
      </c>
      <c r="B54" s="1" t="s">
        <v>94</v>
      </c>
      <c r="C54" t="s">
        <v>95</v>
      </c>
      <c r="D54" s="1" t="s">
        <v>148</v>
      </c>
      <c r="E54">
        <v>179.91786646842957</v>
      </c>
      <c r="F54">
        <v>7428</v>
      </c>
      <c r="G54">
        <v>5571</v>
      </c>
      <c r="H54">
        <v>1857</v>
      </c>
      <c r="I54">
        <v>0.73774905761981691</v>
      </c>
      <c r="J54">
        <v>0.65920579565114867</v>
      </c>
      <c r="K54">
        <v>0.73774905761981691</v>
      </c>
      <c r="L54">
        <v>0</v>
      </c>
      <c r="M54">
        <v>0.63942236904100824</v>
      </c>
      <c r="N54">
        <v>0.73774905761981691</v>
      </c>
      <c r="O54">
        <v>0</v>
      </c>
      <c r="P54">
        <v>0.64510761986311804</v>
      </c>
      <c r="Q54">
        <v>0.73774905761981691</v>
      </c>
      <c r="R54">
        <v>0</v>
      </c>
      <c r="S54" s="1" t="s">
        <v>191</v>
      </c>
      <c r="T54" s="1">
        <v>111</v>
      </c>
      <c r="U54" s="1">
        <v>61</v>
      </c>
      <c r="V54" s="1">
        <v>107</v>
      </c>
      <c r="W54" s="1">
        <v>31</v>
      </c>
      <c r="X54" s="1">
        <v>289</v>
      </c>
      <c r="Y54" s="1">
        <v>106</v>
      </c>
      <c r="Z54" s="1">
        <v>63</v>
      </c>
      <c r="AA54" s="1">
        <v>119</v>
      </c>
      <c r="AB54" s="1">
        <v>970</v>
      </c>
      <c r="AC54">
        <v>0.61620469083155649</v>
      </c>
      <c r="AD54">
        <v>0.67840375586854462</v>
      </c>
      <c r="AE54">
        <v>0.64581005586592177</v>
      </c>
      <c r="AF54">
        <v>426</v>
      </c>
      <c r="AG54">
        <v>0.54146341463414638</v>
      </c>
      <c r="AH54">
        <v>0.39784946236559138</v>
      </c>
      <c r="AI54">
        <v>0.45867768595041319</v>
      </c>
      <c r="AJ54">
        <v>279</v>
      </c>
      <c r="AK54">
        <v>0.83083511777301911</v>
      </c>
      <c r="AL54">
        <v>1152</v>
      </c>
      <c r="AM54">
        <v>0.81994928148774304</v>
      </c>
      <c r="AN54">
        <v>0.84201388888888884</v>
      </c>
      <c r="AO54">
        <v>0.73774905761981691</v>
      </c>
      <c r="AP54">
        <v>0.65920579565114867</v>
      </c>
      <c r="AQ54">
        <v>0.63942236904100824</v>
      </c>
      <c r="AR54">
        <v>0.64510761986311804</v>
      </c>
      <c r="AS54">
        <v>1857</v>
      </c>
      <c r="AT54">
        <v>0.73136944709264939</v>
      </c>
      <c r="AU54">
        <v>0.73774905761981691</v>
      </c>
      <c r="AV54">
        <v>0.73247615177898018</v>
      </c>
      <c r="AW54">
        <v>1857</v>
      </c>
    </row>
    <row r="55" spans="1:49" x14ac:dyDescent="0.25">
      <c r="A55">
        <v>4</v>
      </c>
      <c r="B55" s="1" t="s">
        <v>94</v>
      </c>
      <c r="C55" t="s">
        <v>95</v>
      </c>
      <c r="D55" s="1" t="s">
        <v>148</v>
      </c>
      <c r="E55">
        <v>180.19370937347409</v>
      </c>
      <c r="F55">
        <v>7428</v>
      </c>
      <c r="G55">
        <v>5571</v>
      </c>
      <c r="H55">
        <v>1857</v>
      </c>
      <c r="I55">
        <v>0.72697899838449109</v>
      </c>
      <c r="J55">
        <v>0.65227398027573102</v>
      </c>
      <c r="K55">
        <v>0.72697899838449109</v>
      </c>
      <c r="L55">
        <v>0</v>
      </c>
      <c r="M55">
        <v>0.62771640600684719</v>
      </c>
      <c r="N55">
        <v>0.72697899838449109</v>
      </c>
      <c r="O55">
        <v>0</v>
      </c>
      <c r="P55">
        <v>0.63800330329094046</v>
      </c>
      <c r="Q55">
        <v>0.72697899838449109</v>
      </c>
      <c r="R55">
        <v>0</v>
      </c>
      <c r="S55" s="1" t="s">
        <v>192</v>
      </c>
      <c r="T55" s="1">
        <v>117</v>
      </c>
      <c r="U55" s="1">
        <v>38</v>
      </c>
      <c r="V55" s="1">
        <v>125</v>
      </c>
      <c r="W55" s="1">
        <v>31</v>
      </c>
      <c r="X55" s="1">
        <v>266</v>
      </c>
      <c r="Y55" s="1">
        <v>128</v>
      </c>
      <c r="Z55" s="1">
        <v>79</v>
      </c>
      <c r="AA55" s="1">
        <v>106</v>
      </c>
      <c r="AB55" s="1">
        <v>967</v>
      </c>
      <c r="AC55">
        <v>0.64878048780487807</v>
      </c>
      <c r="AD55">
        <v>0.62588235294117645</v>
      </c>
      <c r="AE55">
        <v>0.63712574850299397</v>
      </c>
      <c r="AF55">
        <v>425</v>
      </c>
      <c r="AG55">
        <v>0.51541850220264318</v>
      </c>
      <c r="AH55">
        <v>0.41785714285714282</v>
      </c>
      <c r="AI55">
        <v>0.46153846153846151</v>
      </c>
      <c r="AJ55">
        <v>280</v>
      </c>
      <c r="AK55">
        <v>0.81534569983136596</v>
      </c>
      <c r="AL55">
        <v>1152</v>
      </c>
      <c r="AM55">
        <v>0.79262295081967216</v>
      </c>
      <c r="AN55">
        <v>0.83940972222222221</v>
      </c>
      <c r="AO55">
        <v>0.72697899838449109</v>
      </c>
      <c r="AP55">
        <v>0.65227398027573102</v>
      </c>
      <c r="AQ55">
        <v>0.62771640600684719</v>
      </c>
      <c r="AR55">
        <v>0.63800330329094046</v>
      </c>
      <c r="AS55">
        <v>1857</v>
      </c>
      <c r="AT55">
        <v>0.71790550741953452</v>
      </c>
      <c r="AU55">
        <v>0.72697899838449109</v>
      </c>
      <c r="AV55">
        <v>0.72121026308577019</v>
      </c>
      <c r="AW55">
        <v>1857</v>
      </c>
    </row>
    <row r="56" spans="1:49" s="3" customFormat="1" x14ac:dyDescent="0.25">
      <c r="A56" s="2" t="s">
        <v>232</v>
      </c>
      <c r="B56" s="2" t="str">
        <f>B55</f>
        <v>SM01</v>
      </c>
      <c r="C56" s="2" t="str">
        <f>C55</f>
        <v>sb10k</v>
      </c>
      <c r="D56" s="2" t="str">
        <f>D55</f>
        <v>Ternary</v>
      </c>
      <c r="E56" s="2">
        <f>SUM(E52:E55)</f>
        <v>720.81713581085205</v>
      </c>
      <c r="F56" s="2">
        <f>F55</f>
        <v>7428</v>
      </c>
      <c r="G56" s="2">
        <f t="shared" ref="G56:H56" si="100">G55</f>
        <v>5571</v>
      </c>
      <c r="H56" s="2">
        <f t="shared" si="100"/>
        <v>1857</v>
      </c>
      <c r="I56" s="2">
        <f>SUM(I52:I55)/4</f>
        <v>0.7322294022617124</v>
      </c>
      <c r="J56" s="2">
        <f t="shared" ref="J56:L56" si="101">SUM(J52:J55)/4</f>
        <v>0.65642737538840046</v>
      </c>
      <c r="K56" s="2">
        <f t="shared" si="101"/>
        <v>0.7322294022617124</v>
      </c>
      <c r="L56" s="2">
        <f t="shared" si="101"/>
        <v>0</v>
      </c>
      <c r="M56" s="2">
        <f t="shared" ref="M56:R56" si="102">SUM(M52:M55)/4</f>
        <v>0.62982323527087392</v>
      </c>
      <c r="N56" s="2">
        <f t="shared" si="102"/>
        <v>0.7322294022617124</v>
      </c>
      <c r="O56" s="2">
        <f t="shared" si="102"/>
        <v>0</v>
      </c>
      <c r="P56" s="2">
        <f t="shared" si="102"/>
        <v>0.64029859533673039</v>
      </c>
      <c r="Q56" s="2">
        <f t="shared" si="102"/>
        <v>0.7322294022617124</v>
      </c>
      <c r="R56" s="2">
        <f t="shared" si="102"/>
        <v>0</v>
      </c>
      <c r="S56" s="2"/>
      <c r="T56" s="2">
        <f>ROUND(SUM(T52:T55)/4,0)</f>
        <v>115</v>
      </c>
      <c r="U56" s="2">
        <f>ROUND(SUM(U52:U55)/4,0)</f>
        <v>44</v>
      </c>
      <c r="V56" s="2">
        <f t="shared" ref="V56:AB56" si="103">ROUND(SUM(V52:V55)/4,0)</f>
        <v>121</v>
      </c>
      <c r="W56" s="2">
        <f t="shared" si="103"/>
        <v>33</v>
      </c>
      <c r="X56" s="2">
        <f t="shared" si="103"/>
        <v>268</v>
      </c>
      <c r="Y56" s="2">
        <f t="shared" si="103"/>
        <v>125</v>
      </c>
      <c r="Z56" s="2">
        <f t="shared" si="103"/>
        <v>76</v>
      </c>
      <c r="AA56" s="2">
        <f t="shared" si="103"/>
        <v>99</v>
      </c>
      <c r="AB56" s="2">
        <f t="shared" si="103"/>
        <v>977</v>
      </c>
      <c r="AC56" s="2">
        <f t="shared" ref="AC56" si="104">SUM(AC52:AC55)/4</f>
        <v>0.65462497244514339</v>
      </c>
      <c r="AD56" s="2">
        <f t="shared" ref="AD56:AE56" si="105">SUM(AD52:AD55)/4</f>
        <v>0.62888842861088101</v>
      </c>
      <c r="AE56" s="2">
        <f t="shared" si="105"/>
        <v>0.64023042725377632</v>
      </c>
      <c r="AF56" s="2">
        <f>AF55</f>
        <v>425</v>
      </c>
      <c r="AG56" s="2">
        <f t="shared" ref="AG56:AI56" si="106">SUM(AG52:AG55)/4</f>
        <v>0.51529242486016069</v>
      </c>
      <c r="AH56" s="2">
        <f t="shared" si="106"/>
        <v>0.41270801331285201</v>
      </c>
      <c r="AI56" s="2">
        <f t="shared" si="106"/>
        <v>0.45784520153085317</v>
      </c>
      <c r="AJ56" s="2">
        <f>AJ55</f>
        <v>280</v>
      </c>
      <c r="AK56" s="2">
        <f t="shared" ref="AK56:AM56" si="107">SUM(AK52:AK55)/4</f>
        <v>0.82282015722556157</v>
      </c>
      <c r="AL56" s="2">
        <f t="shared" si="107"/>
        <v>1152</v>
      </c>
      <c r="AM56" s="2">
        <f t="shared" si="107"/>
        <v>0.7993647288598974</v>
      </c>
      <c r="AN56" s="2">
        <f>AN55</f>
        <v>0.83940972222222221</v>
      </c>
      <c r="AO56" s="2">
        <f t="shared" ref="AO56:AR56" si="108">SUM(AO52:AO55)/4</f>
        <v>0.7322294022617124</v>
      </c>
      <c r="AP56" s="2">
        <f t="shared" si="108"/>
        <v>0.65642737538840046</v>
      </c>
      <c r="AQ56" s="2">
        <f t="shared" si="108"/>
        <v>0.62982323527087392</v>
      </c>
      <c r="AR56" s="2">
        <f t="shared" si="108"/>
        <v>0.64029859533673039</v>
      </c>
      <c r="AS56" s="2">
        <f>AS55</f>
        <v>1857</v>
      </c>
      <c r="AT56" s="2">
        <f t="shared" ref="AT56:AV56" si="109">SUM(AT52:AT55)/4</f>
        <v>0.72346346362294944</v>
      </c>
      <c r="AU56" s="2">
        <f t="shared" si="109"/>
        <v>0.7322294022617124</v>
      </c>
      <c r="AV56" s="2">
        <f t="shared" si="109"/>
        <v>0.72607533523926904</v>
      </c>
      <c r="AW56" s="2">
        <f>AW55</f>
        <v>1857</v>
      </c>
    </row>
    <row r="57" spans="1:49" x14ac:dyDescent="0.25">
      <c r="A57">
        <v>1</v>
      </c>
      <c r="B57" s="1" t="s">
        <v>100</v>
      </c>
      <c r="C57" t="s">
        <v>101</v>
      </c>
      <c r="D57" s="1" t="s">
        <v>148</v>
      </c>
      <c r="E57">
        <v>176.54457473754883</v>
      </c>
      <c r="F57">
        <v>7294</v>
      </c>
      <c r="G57">
        <v>5470</v>
      </c>
      <c r="H57">
        <v>1824</v>
      </c>
      <c r="I57">
        <v>0.66063596491228072</v>
      </c>
      <c r="J57">
        <v>0.62247148535384078</v>
      </c>
      <c r="K57">
        <v>0.66063596491228072</v>
      </c>
      <c r="L57">
        <v>0</v>
      </c>
      <c r="M57">
        <v>0.61696796788558783</v>
      </c>
      <c r="N57">
        <v>0.66063596491228072</v>
      </c>
      <c r="O57">
        <v>0</v>
      </c>
      <c r="P57">
        <v>0.61844370649274871</v>
      </c>
      <c r="Q57">
        <v>0.66063596491228072</v>
      </c>
      <c r="R57">
        <v>0</v>
      </c>
      <c r="S57" s="1" t="s">
        <v>193</v>
      </c>
      <c r="T57" s="1">
        <v>156</v>
      </c>
      <c r="U57" s="1">
        <v>108</v>
      </c>
      <c r="V57" s="1">
        <v>113</v>
      </c>
      <c r="W57" s="1">
        <v>76</v>
      </c>
      <c r="X57" s="1">
        <v>636</v>
      </c>
      <c r="Y57" s="1">
        <v>126</v>
      </c>
      <c r="Z57" s="1">
        <v>88</v>
      </c>
      <c r="AA57" s="1">
        <v>108</v>
      </c>
      <c r="AB57" s="1">
        <v>413</v>
      </c>
      <c r="AC57">
        <v>0.74647887323943662</v>
      </c>
      <c r="AD57">
        <v>0.75894988066825775</v>
      </c>
      <c r="AE57">
        <v>0.75266272189349126</v>
      </c>
      <c r="AF57">
        <v>838</v>
      </c>
      <c r="AG57">
        <v>0.48749999999999999</v>
      </c>
      <c r="AH57">
        <v>0.4137931034482758</v>
      </c>
      <c r="AI57">
        <v>0.4476327116212338</v>
      </c>
      <c r="AJ57">
        <v>377</v>
      </c>
      <c r="AK57">
        <v>0.65503568596352091</v>
      </c>
      <c r="AL57">
        <v>609</v>
      </c>
      <c r="AM57">
        <v>0.6334355828220859</v>
      </c>
      <c r="AN57">
        <v>0.67816091954022983</v>
      </c>
      <c r="AO57">
        <v>0.66063596491228072</v>
      </c>
      <c r="AP57">
        <v>0.62247148535384078</v>
      </c>
      <c r="AQ57">
        <v>0.61696796788558783</v>
      </c>
      <c r="AR57">
        <v>0.61844370649274871</v>
      </c>
      <c r="AS57">
        <v>1824</v>
      </c>
      <c r="AT57">
        <v>0.65520782111474696</v>
      </c>
      <c r="AU57">
        <v>0.66063596491228072</v>
      </c>
      <c r="AV57">
        <v>0.65702062827836349</v>
      </c>
      <c r="AW57">
        <v>1824</v>
      </c>
    </row>
    <row r="58" spans="1:49" x14ac:dyDescent="0.25">
      <c r="A58">
        <v>2</v>
      </c>
      <c r="B58" s="1" t="s">
        <v>100</v>
      </c>
      <c r="C58" t="s">
        <v>101</v>
      </c>
      <c r="D58" s="1" t="s">
        <v>148</v>
      </c>
      <c r="E58">
        <v>176.4811863899231</v>
      </c>
      <c r="F58">
        <v>7294</v>
      </c>
      <c r="G58">
        <v>5470</v>
      </c>
      <c r="H58">
        <v>1824</v>
      </c>
      <c r="I58">
        <v>0.6896929824561403</v>
      </c>
      <c r="J58">
        <v>0.65767725906005969</v>
      </c>
      <c r="K58">
        <v>0.6896929824561403</v>
      </c>
      <c r="L58">
        <v>0</v>
      </c>
      <c r="M58">
        <v>0.65278194662695965</v>
      </c>
      <c r="N58">
        <v>0.6896929824561403</v>
      </c>
      <c r="O58">
        <v>0</v>
      </c>
      <c r="P58">
        <v>0.65478479801068568</v>
      </c>
      <c r="Q58">
        <v>0.6896929824561403</v>
      </c>
      <c r="R58">
        <v>0</v>
      </c>
      <c r="S58" s="1" t="s">
        <v>194</v>
      </c>
      <c r="T58" s="1">
        <v>185</v>
      </c>
      <c r="U58" s="1">
        <v>95</v>
      </c>
      <c r="V58" s="1">
        <v>98</v>
      </c>
      <c r="W58" s="1">
        <v>75</v>
      </c>
      <c r="X58" s="1">
        <v>655</v>
      </c>
      <c r="Y58" s="1">
        <v>107</v>
      </c>
      <c r="Z58" s="1">
        <v>84</v>
      </c>
      <c r="AA58" s="1">
        <v>107</v>
      </c>
      <c r="AB58" s="1">
        <v>418</v>
      </c>
      <c r="AC58">
        <v>0.764294049008168</v>
      </c>
      <c r="AD58">
        <v>0.78255675029868577</v>
      </c>
      <c r="AE58">
        <v>0.77331759149940971</v>
      </c>
      <c r="AF58">
        <v>837</v>
      </c>
      <c r="AG58">
        <v>0.53779069767441856</v>
      </c>
      <c r="AH58">
        <v>0.48941798941798942</v>
      </c>
      <c r="AI58">
        <v>0.51246537396121883</v>
      </c>
      <c r="AJ58">
        <v>378</v>
      </c>
      <c r="AK58">
        <v>0.6785714285714286</v>
      </c>
      <c r="AL58">
        <v>609</v>
      </c>
      <c r="AM58">
        <v>0.6709470304975923</v>
      </c>
      <c r="AN58">
        <v>0.68637110016420366</v>
      </c>
      <c r="AO58">
        <v>0.6896929824561403</v>
      </c>
      <c r="AP58">
        <v>0.65767725906005969</v>
      </c>
      <c r="AQ58">
        <v>0.65278194662695965</v>
      </c>
      <c r="AR58">
        <v>0.65478479801068568</v>
      </c>
      <c r="AS58">
        <v>1824</v>
      </c>
      <c r="AT58">
        <v>0.68618735982116263</v>
      </c>
      <c r="AU58">
        <v>0.6896929824561403</v>
      </c>
      <c r="AV58">
        <v>0.68762540320304089</v>
      </c>
      <c r="AW58">
        <v>1824</v>
      </c>
    </row>
    <row r="59" spans="1:49" x14ac:dyDescent="0.25">
      <c r="A59">
        <v>3</v>
      </c>
      <c r="B59" s="1" t="s">
        <v>100</v>
      </c>
      <c r="C59" t="s">
        <v>101</v>
      </c>
      <c r="D59" s="1" t="s">
        <v>148</v>
      </c>
      <c r="E59">
        <v>176.8808925151825</v>
      </c>
      <c r="F59">
        <v>7294</v>
      </c>
      <c r="G59">
        <v>5471</v>
      </c>
      <c r="H59">
        <v>1823</v>
      </c>
      <c r="I59">
        <v>0.67580910586944598</v>
      </c>
      <c r="J59">
        <v>0.64364928326976101</v>
      </c>
      <c r="K59">
        <v>0.67580910586944598</v>
      </c>
      <c r="L59">
        <v>0</v>
      </c>
      <c r="M59">
        <v>0.64433737794306556</v>
      </c>
      <c r="N59">
        <v>0.67580910586944598</v>
      </c>
      <c r="O59">
        <v>0</v>
      </c>
      <c r="P59">
        <v>0.64352380302259937</v>
      </c>
      <c r="Q59">
        <v>0.67580910586944598</v>
      </c>
      <c r="R59">
        <v>0</v>
      </c>
      <c r="S59" s="1" t="s">
        <v>195</v>
      </c>
      <c r="T59" s="1">
        <v>186</v>
      </c>
      <c r="U59" s="1">
        <v>89</v>
      </c>
      <c r="V59" s="1">
        <v>103</v>
      </c>
      <c r="W59" s="1">
        <v>89</v>
      </c>
      <c r="X59" s="1">
        <v>621</v>
      </c>
      <c r="Y59" s="1">
        <v>127</v>
      </c>
      <c r="Z59" s="1">
        <v>92</v>
      </c>
      <c r="AA59" s="1">
        <v>91</v>
      </c>
      <c r="AB59" s="1">
        <v>425</v>
      </c>
      <c r="AC59">
        <v>0.7752808988764045</v>
      </c>
      <c r="AD59">
        <v>0.74193548387096775</v>
      </c>
      <c r="AE59">
        <v>0.75824175824175821</v>
      </c>
      <c r="AF59">
        <v>837</v>
      </c>
      <c r="AG59">
        <v>0.50681198910081748</v>
      </c>
      <c r="AH59">
        <v>0.49206349206349198</v>
      </c>
      <c r="AI59">
        <v>0.4993288590604027</v>
      </c>
      <c r="AJ59">
        <v>378</v>
      </c>
      <c r="AK59">
        <v>0.67300079176563732</v>
      </c>
      <c r="AL59">
        <v>608</v>
      </c>
      <c r="AM59">
        <v>0.64885496183206104</v>
      </c>
      <c r="AN59">
        <v>0.69901315789473684</v>
      </c>
      <c r="AO59">
        <v>0.67580910586944598</v>
      </c>
      <c r="AP59">
        <v>0.64364928326976101</v>
      </c>
      <c r="AQ59">
        <v>0.64433737794306556</v>
      </c>
      <c r="AR59">
        <v>0.64352380302259937</v>
      </c>
      <c r="AS59">
        <v>1823</v>
      </c>
      <c r="AT59">
        <v>0.6774486346865346</v>
      </c>
      <c r="AU59">
        <v>0.67580910586944598</v>
      </c>
      <c r="AV59">
        <v>0.676126791972952</v>
      </c>
      <c r="AW59">
        <v>1823</v>
      </c>
    </row>
    <row r="60" spans="1:49" x14ac:dyDescent="0.25">
      <c r="A60">
        <v>4</v>
      </c>
      <c r="B60" s="1" t="s">
        <v>100</v>
      </c>
      <c r="C60" t="s">
        <v>101</v>
      </c>
      <c r="D60" s="1" t="s">
        <v>148</v>
      </c>
      <c r="E60">
        <v>177.86116552352905</v>
      </c>
      <c r="F60">
        <v>7294</v>
      </c>
      <c r="G60">
        <v>5471</v>
      </c>
      <c r="H60">
        <v>1823</v>
      </c>
      <c r="I60">
        <v>0.66867800329127813</v>
      </c>
      <c r="J60">
        <v>0.63528205333760879</v>
      </c>
      <c r="K60">
        <v>0.66867800329127813</v>
      </c>
      <c r="L60">
        <v>0</v>
      </c>
      <c r="M60">
        <v>0.63016233687349743</v>
      </c>
      <c r="N60">
        <v>0.66867800329127813</v>
      </c>
      <c r="O60">
        <v>0</v>
      </c>
      <c r="P60">
        <v>0.63066560035691421</v>
      </c>
      <c r="Q60">
        <v>0.66867800329127813</v>
      </c>
      <c r="R60">
        <v>0</v>
      </c>
      <c r="S60" s="1" t="s">
        <v>196</v>
      </c>
      <c r="T60" s="1">
        <v>164</v>
      </c>
      <c r="U60" s="1">
        <v>90</v>
      </c>
      <c r="V60" s="1">
        <v>123</v>
      </c>
      <c r="W60" s="1">
        <v>84</v>
      </c>
      <c r="X60" s="1">
        <v>619</v>
      </c>
      <c r="Y60" s="1">
        <v>134</v>
      </c>
      <c r="Z60" s="1">
        <v>72</v>
      </c>
      <c r="AA60" s="1">
        <v>101</v>
      </c>
      <c r="AB60" s="1">
        <v>436</v>
      </c>
      <c r="AC60">
        <v>0.76419753086419751</v>
      </c>
      <c r="AD60">
        <v>0.73954599761051376</v>
      </c>
      <c r="AE60">
        <v>0.75166970248937459</v>
      </c>
      <c r="AF60">
        <v>837</v>
      </c>
      <c r="AG60">
        <v>0.51249999999999996</v>
      </c>
      <c r="AH60">
        <v>0.43501326259946949</v>
      </c>
      <c r="AI60">
        <v>0.47058823529411759</v>
      </c>
      <c r="AJ60">
        <v>377</v>
      </c>
      <c r="AK60">
        <v>0.66973886328725052</v>
      </c>
      <c r="AL60">
        <v>609</v>
      </c>
      <c r="AM60">
        <v>0.62914862914862912</v>
      </c>
      <c r="AN60">
        <v>0.71592775041050905</v>
      </c>
      <c r="AO60">
        <v>0.66867800329127813</v>
      </c>
      <c r="AP60">
        <v>0.63528205333760879</v>
      </c>
      <c r="AQ60">
        <v>0.63016233687349743</v>
      </c>
      <c r="AR60">
        <v>0.63066560035691421</v>
      </c>
      <c r="AS60">
        <v>1823</v>
      </c>
      <c r="AT60">
        <v>0.66703090975581369</v>
      </c>
      <c r="AU60">
        <v>0.66867800329127813</v>
      </c>
      <c r="AV60">
        <v>0.66617129645168649</v>
      </c>
      <c r="AW60">
        <v>1823</v>
      </c>
    </row>
    <row r="61" spans="1:49" s="3" customFormat="1" x14ac:dyDescent="0.25">
      <c r="A61" s="2" t="s">
        <v>232</v>
      </c>
      <c r="B61" s="2" t="str">
        <f>B60</f>
        <v>SM02</v>
      </c>
      <c r="C61" s="2" t="str">
        <f>C60</f>
        <v>potts</v>
      </c>
      <c r="D61" s="2" t="str">
        <f>D60</f>
        <v>Ternary</v>
      </c>
      <c r="E61" s="2">
        <f>SUM(E57:E60)</f>
        <v>707.76781916618347</v>
      </c>
      <c r="F61" s="2">
        <f>F60</f>
        <v>7294</v>
      </c>
      <c r="G61" s="2">
        <f t="shared" ref="G61:H61" si="110">G60</f>
        <v>5471</v>
      </c>
      <c r="H61" s="2">
        <f t="shared" si="110"/>
        <v>1823</v>
      </c>
      <c r="I61" s="2">
        <f>SUM(I57:I60)/4</f>
        <v>0.67370401413228631</v>
      </c>
      <c r="J61" s="2">
        <f t="shared" ref="J61:L61" si="111">SUM(J57:J60)/4</f>
        <v>0.63977002025531748</v>
      </c>
      <c r="K61" s="2">
        <f t="shared" si="111"/>
        <v>0.67370401413228631</v>
      </c>
      <c r="L61" s="2">
        <f t="shared" si="111"/>
        <v>0</v>
      </c>
      <c r="M61" s="2">
        <f t="shared" ref="M61:R61" si="112">SUM(M57:M60)/4</f>
        <v>0.63606240733227759</v>
      </c>
      <c r="N61" s="2">
        <f t="shared" si="112"/>
        <v>0.67370401413228631</v>
      </c>
      <c r="O61" s="2">
        <f t="shared" si="112"/>
        <v>0</v>
      </c>
      <c r="P61" s="2">
        <f t="shared" si="112"/>
        <v>0.63685447697073694</v>
      </c>
      <c r="Q61" s="2">
        <f t="shared" si="112"/>
        <v>0.67370401413228631</v>
      </c>
      <c r="R61" s="2">
        <f t="shared" si="112"/>
        <v>0</v>
      </c>
      <c r="S61" s="2"/>
      <c r="T61" s="2">
        <f>ROUND(SUM(T57:T60)/4,0)</f>
        <v>173</v>
      </c>
      <c r="U61" s="2">
        <f>ROUND(SUM(U57:U60)/4,0)</f>
        <v>96</v>
      </c>
      <c r="V61" s="2">
        <f t="shared" ref="V61:AB61" si="113">ROUND(SUM(V57:V60)/4,0)</f>
        <v>109</v>
      </c>
      <c r="W61" s="2">
        <f t="shared" si="113"/>
        <v>81</v>
      </c>
      <c r="X61" s="2">
        <f t="shared" si="113"/>
        <v>633</v>
      </c>
      <c r="Y61" s="2">
        <f t="shared" si="113"/>
        <v>124</v>
      </c>
      <c r="Z61" s="2">
        <f t="shared" si="113"/>
        <v>84</v>
      </c>
      <c r="AA61" s="2">
        <f t="shared" si="113"/>
        <v>102</v>
      </c>
      <c r="AB61" s="2">
        <f t="shared" si="113"/>
        <v>423</v>
      </c>
      <c r="AC61" s="2">
        <f t="shared" ref="AC61" si="114">SUM(AC57:AC60)/4</f>
        <v>0.76256283799705171</v>
      </c>
      <c r="AD61" s="2">
        <f t="shared" ref="AD61:AE61" si="115">SUM(AD57:AD60)/4</f>
        <v>0.75574702811210637</v>
      </c>
      <c r="AE61" s="2">
        <f t="shared" si="115"/>
        <v>0.75897294353100841</v>
      </c>
      <c r="AF61" s="2">
        <f>AF60</f>
        <v>837</v>
      </c>
      <c r="AG61" s="2">
        <f t="shared" ref="AG61:AI61" si="116">SUM(AG57:AG60)/4</f>
        <v>0.51115067169380901</v>
      </c>
      <c r="AH61" s="2">
        <f t="shared" si="116"/>
        <v>0.45757196188230664</v>
      </c>
      <c r="AI61" s="2">
        <f t="shared" si="116"/>
        <v>0.48250379498424317</v>
      </c>
      <c r="AJ61" s="2">
        <f>AJ60</f>
        <v>377</v>
      </c>
      <c r="AK61" s="2">
        <f t="shared" ref="AK61:AM61" si="117">SUM(AK57:AK60)/4</f>
        <v>0.66908669239695939</v>
      </c>
      <c r="AL61" s="2">
        <f t="shared" si="117"/>
        <v>608.75</v>
      </c>
      <c r="AM61" s="2">
        <f t="shared" si="117"/>
        <v>0.64559655107509206</v>
      </c>
      <c r="AN61" s="2">
        <f>AN60</f>
        <v>0.71592775041050905</v>
      </c>
      <c r="AO61" s="2">
        <f t="shared" ref="AO61:AR61" si="118">SUM(AO57:AO60)/4</f>
        <v>0.67370401413228631</v>
      </c>
      <c r="AP61" s="2">
        <f t="shared" si="118"/>
        <v>0.63977002025531748</v>
      </c>
      <c r="AQ61" s="2">
        <f t="shared" si="118"/>
        <v>0.63606240733227759</v>
      </c>
      <c r="AR61" s="2">
        <f t="shared" si="118"/>
        <v>0.63685447697073694</v>
      </c>
      <c r="AS61" s="2">
        <f>AS60</f>
        <v>1823</v>
      </c>
      <c r="AT61" s="2">
        <f t="shared" ref="AT61:AV61" si="119">SUM(AT57:AT60)/4</f>
        <v>0.6714686813445645</v>
      </c>
      <c r="AU61" s="2">
        <f t="shared" si="119"/>
        <v>0.67370401413228631</v>
      </c>
      <c r="AV61" s="2">
        <f t="shared" si="119"/>
        <v>0.67173602997651072</v>
      </c>
      <c r="AW61" s="2">
        <f>AW60</f>
        <v>1823</v>
      </c>
    </row>
    <row r="62" spans="1:49" x14ac:dyDescent="0.25">
      <c r="A62">
        <v>1</v>
      </c>
      <c r="B62" s="1" t="s">
        <v>106</v>
      </c>
      <c r="C62" t="s">
        <v>107</v>
      </c>
      <c r="D62" s="1" t="s">
        <v>148</v>
      </c>
      <c r="E62">
        <v>42.0729820728302</v>
      </c>
      <c r="F62">
        <v>1658</v>
      </c>
      <c r="G62">
        <v>1243</v>
      </c>
      <c r="H62">
        <v>415</v>
      </c>
      <c r="I62">
        <v>0.68915662650602405</v>
      </c>
      <c r="J62">
        <v>0.58725034645797669</v>
      </c>
      <c r="K62">
        <v>0.68915662650602405</v>
      </c>
      <c r="L62">
        <v>0</v>
      </c>
      <c r="M62">
        <v>0.5720396476784031</v>
      </c>
      <c r="N62">
        <v>0.68915662650602405</v>
      </c>
      <c r="O62">
        <v>0</v>
      </c>
      <c r="P62">
        <v>0.57841399681890493</v>
      </c>
      <c r="Q62">
        <v>0.68915662650602405</v>
      </c>
      <c r="R62">
        <v>0</v>
      </c>
      <c r="S62" s="1" t="s">
        <v>197</v>
      </c>
      <c r="T62" s="1">
        <v>26</v>
      </c>
      <c r="U62" s="1">
        <v>6</v>
      </c>
      <c r="V62" s="1">
        <v>27</v>
      </c>
      <c r="W62" s="1">
        <v>13</v>
      </c>
      <c r="X62" s="1">
        <v>40</v>
      </c>
      <c r="Y62" s="1">
        <v>35</v>
      </c>
      <c r="Z62" s="1">
        <v>19</v>
      </c>
      <c r="AA62" s="1">
        <v>29</v>
      </c>
      <c r="AB62" s="1">
        <v>220</v>
      </c>
      <c r="AC62">
        <v>0.53333333333333333</v>
      </c>
      <c r="AD62">
        <v>0.45454545454545447</v>
      </c>
      <c r="AE62">
        <v>0.49079754601226988</v>
      </c>
      <c r="AF62">
        <v>88</v>
      </c>
      <c r="AG62">
        <v>0.44827586206896552</v>
      </c>
      <c r="AH62">
        <v>0.44067796610169491</v>
      </c>
      <c r="AI62">
        <v>0.44444444444444448</v>
      </c>
      <c r="AJ62">
        <v>59</v>
      </c>
      <c r="AK62">
        <v>0.80000000000000016</v>
      </c>
      <c r="AL62">
        <v>268</v>
      </c>
      <c r="AM62">
        <v>0.78014184397163122</v>
      </c>
      <c r="AN62">
        <v>0.82089552238805974</v>
      </c>
      <c r="AO62">
        <v>0.68915662650602405</v>
      </c>
      <c r="AP62">
        <v>0.58725034645797669</v>
      </c>
      <c r="AQ62">
        <v>0.5720396476784031</v>
      </c>
      <c r="AR62">
        <v>0.57841399681890493</v>
      </c>
      <c r="AS62">
        <v>415</v>
      </c>
      <c r="AT62">
        <v>0.68062559850554094</v>
      </c>
      <c r="AU62">
        <v>0.68915662650602405</v>
      </c>
      <c r="AV62">
        <v>0.68388531631639038</v>
      </c>
      <c r="AW62">
        <v>415</v>
      </c>
    </row>
    <row r="63" spans="1:49" x14ac:dyDescent="0.25">
      <c r="A63">
        <v>2</v>
      </c>
      <c r="B63" s="1" t="s">
        <v>106</v>
      </c>
      <c r="C63" t="s">
        <v>107</v>
      </c>
      <c r="D63" s="1" t="s">
        <v>148</v>
      </c>
      <c r="E63">
        <v>42.131006002426147</v>
      </c>
      <c r="F63">
        <v>1658</v>
      </c>
      <c r="G63">
        <v>1243</v>
      </c>
      <c r="H63">
        <v>415</v>
      </c>
      <c r="I63">
        <v>0.73493975903614461</v>
      </c>
      <c r="J63">
        <v>0.65711446532398243</v>
      </c>
      <c r="K63">
        <v>0.73493975903614461</v>
      </c>
      <c r="L63">
        <v>0</v>
      </c>
      <c r="M63">
        <v>0.65878652713444275</v>
      </c>
      <c r="N63">
        <v>0.73493975903614461</v>
      </c>
      <c r="O63">
        <v>0</v>
      </c>
      <c r="P63">
        <v>0.65765055179510423</v>
      </c>
      <c r="Q63">
        <v>0.7349397590361445</v>
      </c>
      <c r="R63">
        <v>0</v>
      </c>
      <c r="S63" s="1" t="s">
        <v>198</v>
      </c>
      <c r="T63" s="1">
        <v>33</v>
      </c>
      <c r="U63" s="1">
        <v>7</v>
      </c>
      <c r="V63" s="1">
        <v>20</v>
      </c>
      <c r="W63" s="1">
        <v>5</v>
      </c>
      <c r="X63" s="1">
        <v>53</v>
      </c>
      <c r="Y63" s="1">
        <v>29</v>
      </c>
      <c r="Z63" s="1">
        <v>26</v>
      </c>
      <c r="AA63" s="1">
        <v>23</v>
      </c>
      <c r="AB63" s="1">
        <v>219</v>
      </c>
      <c r="AC63">
        <v>0.63855421686746983</v>
      </c>
      <c r="AD63">
        <v>0.60919540229885061</v>
      </c>
      <c r="AE63">
        <v>0.62352941176470578</v>
      </c>
      <c r="AF63">
        <v>87</v>
      </c>
      <c r="AG63">
        <v>0.515625</v>
      </c>
      <c r="AH63">
        <v>0.55000000000000004</v>
      </c>
      <c r="AI63">
        <v>0.53225806451612911</v>
      </c>
      <c r="AJ63">
        <v>60</v>
      </c>
      <c r="AK63">
        <v>0.81716417910447769</v>
      </c>
      <c r="AL63">
        <v>268</v>
      </c>
      <c r="AM63">
        <v>0.81716417910447758</v>
      </c>
      <c r="AN63">
        <v>0.81716417910447758</v>
      </c>
      <c r="AO63">
        <v>0.73493975903614461</v>
      </c>
      <c r="AP63">
        <v>0.65711446532398243</v>
      </c>
      <c r="AQ63">
        <v>0.65878652713444275</v>
      </c>
      <c r="AR63">
        <v>0.65765055179510423</v>
      </c>
      <c r="AS63">
        <v>415</v>
      </c>
      <c r="AT63">
        <v>0.73612461895775883</v>
      </c>
      <c r="AU63">
        <v>0.73493975903614461</v>
      </c>
      <c r="AV63">
        <v>0.73537962095059561</v>
      </c>
      <c r="AW63">
        <v>415</v>
      </c>
    </row>
    <row r="64" spans="1:49" x14ac:dyDescent="0.25">
      <c r="A64">
        <v>3</v>
      </c>
      <c r="B64" s="1" t="s">
        <v>106</v>
      </c>
      <c r="C64" t="s">
        <v>107</v>
      </c>
      <c r="D64" s="1" t="s">
        <v>148</v>
      </c>
      <c r="E64">
        <v>42.09027361869812</v>
      </c>
      <c r="F64">
        <v>1658</v>
      </c>
      <c r="G64">
        <v>1244</v>
      </c>
      <c r="H64">
        <v>414</v>
      </c>
      <c r="I64">
        <v>0.72946859903381644</v>
      </c>
      <c r="J64">
        <v>0.65545176129883786</v>
      </c>
      <c r="K64">
        <v>0.72946859903381644</v>
      </c>
      <c r="L64">
        <v>0</v>
      </c>
      <c r="M64">
        <v>0.61361345425609148</v>
      </c>
      <c r="N64">
        <v>0.72946859903381644</v>
      </c>
      <c r="O64">
        <v>0</v>
      </c>
      <c r="P64">
        <v>0.63088333410914055</v>
      </c>
      <c r="Q64">
        <v>0.72946859903381656</v>
      </c>
      <c r="R64">
        <v>0</v>
      </c>
      <c r="S64" s="1" t="s">
        <v>199</v>
      </c>
      <c r="T64" s="1">
        <v>27</v>
      </c>
      <c r="U64" s="1">
        <v>7</v>
      </c>
      <c r="V64" s="1">
        <v>25</v>
      </c>
      <c r="W64" s="1">
        <v>5</v>
      </c>
      <c r="X64" s="1">
        <v>46</v>
      </c>
      <c r="Y64" s="1">
        <v>36</v>
      </c>
      <c r="Z64" s="1">
        <v>14</v>
      </c>
      <c r="AA64" s="1">
        <v>25</v>
      </c>
      <c r="AB64" s="1">
        <v>229</v>
      </c>
      <c r="AC64">
        <v>0.58974358974358976</v>
      </c>
      <c r="AD64">
        <v>0.52873563218390807</v>
      </c>
      <c r="AE64">
        <v>0.5575757575757575</v>
      </c>
      <c r="AF64">
        <v>87</v>
      </c>
      <c r="AG64">
        <v>0.58695652173913049</v>
      </c>
      <c r="AH64">
        <v>0.4576271186440678</v>
      </c>
      <c r="AI64">
        <v>0.51428571428571435</v>
      </c>
      <c r="AJ64">
        <v>59</v>
      </c>
      <c r="AK64">
        <v>0.82078853046594979</v>
      </c>
      <c r="AL64">
        <v>268</v>
      </c>
      <c r="AM64">
        <v>0.78965517241379313</v>
      </c>
      <c r="AN64">
        <v>0.85447761194029848</v>
      </c>
      <c r="AO64">
        <v>0.72946859903381644</v>
      </c>
      <c r="AP64">
        <v>0.65545176129883786</v>
      </c>
      <c r="AQ64">
        <v>0.61361345425609148</v>
      </c>
      <c r="AR64">
        <v>0.63088333410914055</v>
      </c>
      <c r="AS64">
        <v>414</v>
      </c>
      <c r="AT64">
        <v>0.71875776158743376</v>
      </c>
      <c r="AU64">
        <v>0.72946859903381644</v>
      </c>
      <c r="AV64">
        <v>0.72179534834981307</v>
      </c>
      <c r="AW64">
        <v>414</v>
      </c>
    </row>
    <row r="65" spans="1:49" x14ac:dyDescent="0.25">
      <c r="A65">
        <v>4</v>
      </c>
      <c r="B65" s="1" t="s">
        <v>106</v>
      </c>
      <c r="C65" t="s">
        <v>107</v>
      </c>
      <c r="D65" s="1" t="s">
        <v>148</v>
      </c>
      <c r="E65">
        <v>41.955892562866211</v>
      </c>
      <c r="F65">
        <v>1658</v>
      </c>
      <c r="G65">
        <v>1244</v>
      </c>
      <c r="H65">
        <v>414</v>
      </c>
      <c r="I65">
        <v>0.7342995169082126</v>
      </c>
      <c r="J65">
        <v>0.63978788173192136</v>
      </c>
      <c r="K65">
        <v>0.7342995169082126</v>
      </c>
      <c r="L65">
        <v>0</v>
      </c>
      <c r="M65">
        <v>0.60078623792678254</v>
      </c>
      <c r="N65">
        <v>0.7342995169082126</v>
      </c>
      <c r="O65">
        <v>0</v>
      </c>
      <c r="P65">
        <v>0.61665093942731586</v>
      </c>
      <c r="Q65">
        <v>0.7342995169082126</v>
      </c>
      <c r="R65">
        <v>0</v>
      </c>
      <c r="S65" s="1" t="s">
        <v>200</v>
      </c>
      <c r="T65" s="1">
        <v>22</v>
      </c>
      <c r="U65" s="1">
        <v>10</v>
      </c>
      <c r="V65" s="1">
        <v>27</v>
      </c>
      <c r="W65" s="1">
        <v>7</v>
      </c>
      <c r="X65" s="1">
        <v>49</v>
      </c>
      <c r="Y65" s="1">
        <v>32</v>
      </c>
      <c r="Z65" s="1">
        <v>18</v>
      </c>
      <c r="AA65" s="1">
        <v>16</v>
      </c>
      <c r="AB65" s="1">
        <v>233</v>
      </c>
      <c r="AC65">
        <v>0.65333333333333332</v>
      </c>
      <c r="AD65">
        <v>0.55681818181818177</v>
      </c>
      <c r="AE65">
        <v>0.60122699386503076</v>
      </c>
      <c r="AF65">
        <v>88</v>
      </c>
      <c r="AG65">
        <v>0.46808510638297868</v>
      </c>
      <c r="AH65">
        <v>0.3728813559322034</v>
      </c>
      <c r="AI65">
        <v>0.41509433962264147</v>
      </c>
      <c r="AJ65">
        <v>59</v>
      </c>
      <c r="AK65">
        <v>0.8336314847942754</v>
      </c>
      <c r="AL65">
        <v>267</v>
      </c>
      <c r="AM65">
        <v>0.79794520547945202</v>
      </c>
      <c r="AN65">
        <v>0.87265917602996257</v>
      </c>
      <c r="AO65">
        <v>0.7342995169082126</v>
      </c>
      <c r="AP65">
        <v>0.63978788173192136</v>
      </c>
      <c r="AQ65">
        <v>0.60078623792678254</v>
      </c>
      <c r="AR65">
        <v>0.61665093942731586</v>
      </c>
      <c r="AS65">
        <v>414</v>
      </c>
      <c r="AT65">
        <v>0.72019740210855732</v>
      </c>
      <c r="AU65">
        <v>0.7342995169082126</v>
      </c>
      <c r="AV65">
        <v>0.72458489840079732</v>
      </c>
      <c r="AW65">
        <v>414</v>
      </c>
    </row>
    <row r="66" spans="1:49" s="3" customFormat="1" x14ac:dyDescent="0.25">
      <c r="A66" s="2" t="s">
        <v>232</v>
      </c>
      <c r="B66" s="2" t="str">
        <f>B65</f>
        <v>SM03</v>
      </c>
      <c r="C66" s="2" t="str">
        <f>C65</f>
        <v>multiSe</v>
      </c>
      <c r="D66" s="2" t="str">
        <f>D65</f>
        <v>Ternary</v>
      </c>
      <c r="E66" s="2">
        <f>SUM(E62:E65)</f>
        <v>168.25015425682068</v>
      </c>
      <c r="F66" s="2">
        <f>F65</f>
        <v>1658</v>
      </c>
      <c r="G66" s="2">
        <f t="shared" ref="G66:H66" si="120">G65</f>
        <v>1244</v>
      </c>
      <c r="H66" s="2">
        <f t="shared" si="120"/>
        <v>414</v>
      </c>
      <c r="I66" s="2">
        <f>SUM(I62:I65)/4</f>
        <v>0.72196612537104943</v>
      </c>
      <c r="J66" s="2">
        <f t="shared" ref="J66:L66" si="121">SUM(J62:J65)/4</f>
        <v>0.63490111370317959</v>
      </c>
      <c r="K66" s="2">
        <f t="shared" si="121"/>
        <v>0.72196612537104943</v>
      </c>
      <c r="L66" s="2">
        <f t="shared" si="121"/>
        <v>0</v>
      </c>
      <c r="M66" s="2">
        <f t="shared" ref="M66:R66" si="122">SUM(M62:M65)/4</f>
        <v>0.61130646674892997</v>
      </c>
      <c r="N66" s="2">
        <f t="shared" si="122"/>
        <v>0.72196612537104943</v>
      </c>
      <c r="O66" s="2">
        <f t="shared" si="122"/>
        <v>0</v>
      </c>
      <c r="P66" s="2">
        <f t="shared" si="122"/>
        <v>0.62089970553761642</v>
      </c>
      <c r="Q66" s="2">
        <f t="shared" si="122"/>
        <v>0.72196612537104943</v>
      </c>
      <c r="R66" s="2">
        <f t="shared" si="122"/>
        <v>0</v>
      </c>
      <c r="S66" s="2"/>
      <c r="T66" s="2">
        <f>ROUND(SUM(T62:T65)/4,0)</f>
        <v>27</v>
      </c>
      <c r="U66" s="2">
        <f>ROUND(SUM(U62:U65)/4,0)</f>
        <v>8</v>
      </c>
      <c r="V66" s="2">
        <f t="shared" ref="V66:AB66" si="123">ROUND(SUM(V62:V65)/4,0)</f>
        <v>25</v>
      </c>
      <c r="W66" s="2">
        <f t="shared" si="123"/>
        <v>8</v>
      </c>
      <c r="X66" s="2">
        <f t="shared" si="123"/>
        <v>47</v>
      </c>
      <c r="Y66" s="2">
        <f t="shared" si="123"/>
        <v>33</v>
      </c>
      <c r="Z66" s="2">
        <f t="shared" si="123"/>
        <v>19</v>
      </c>
      <c r="AA66" s="2">
        <f t="shared" si="123"/>
        <v>23</v>
      </c>
      <c r="AB66" s="2">
        <f t="shared" si="123"/>
        <v>225</v>
      </c>
      <c r="AC66" s="2">
        <f t="shared" ref="AC66" si="124">SUM(AC62:AC65)/4</f>
        <v>0.60374111831943156</v>
      </c>
      <c r="AD66" s="2">
        <f t="shared" ref="AD66:AE66" si="125">SUM(AD62:AD65)/4</f>
        <v>0.53732366771159867</v>
      </c>
      <c r="AE66" s="2">
        <f t="shared" si="125"/>
        <v>0.56828242730444101</v>
      </c>
      <c r="AF66" s="2">
        <f>AF65</f>
        <v>88</v>
      </c>
      <c r="AG66" s="2">
        <f t="shared" ref="AG66:AI66" si="126">SUM(AG62:AG65)/4</f>
        <v>0.50473562254776871</v>
      </c>
      <c r="AH66" s="2">
        <f t="shared" si="126"/>
        <v>0.45529661016949152</v>
      </c>
      <c r="AI66" s="2">
        <f t="shared" si="126"/>
        <v>0.47652064071723232</v>
      </c>
      <c r="AJ66" s="2">
        <f>AJ65</f>
        <v>59</v>
      </c>
      <c r="AK66" s="2">
        <f t="shared" ref="AK66:AM66" si="127">SUM(AK62:AK65)/4</f>
        <v>0.81789604859117571</v>
      </c>
      <c r="AL66" s="2">
        <f t="shared" si="127"/>
        <v>267.75</v>
      </c>
      <c r="AM66" s="2">
        <f t="shared" si="127"/>
        <v>0.79622660024233849</v>
      </c>
      <c r="AN66" s="2">
        <f>AN65</f>
        <v>0.87265917602996257</v>
      </c>
      <c r="AO66" s="2">
        <f t="shared" ref="AO66:AR66" si="128">SUM(AO62:AO65)/4</f>
        <v>0.72196612537104943</v>
      </c>
      <c r="AP66" s="2">
        <f t="shared" si="128"/>
        <v>0.63490111370317959</v>
      </c>
      <c r="AQ66" s="2">
        <f t="shared" si="128"/>
        <v>0.61130646674892997</v>
      </c>
      <c r="AR66" s="2">
        <f t="shared" si="128"/>
        <v>0.62089970553761642</v>
      </c>
      <c r="AS66" s="2">
        <f>AS65</f>
        <v>414</v>
      </c>
      <c r="AT66" s="2">
        <f t="shared" ref="AT66:AV66" si="129">SUM(AT62:AT65)/4</f>
        <v>0.71392634528982268</v>
      </c>
      <c r="AU66" s="2">
        <f t="shared" si="129"/>
        <v>0.72196612537104943</v>
      </c>
      <c r="AV66" s="2">
        <f t="shared" si="129"/>
        <v>0.71641129600439912</v>
      </c>
      <c r="AW66" s="2">
        <f>AW65</f>
        <v>414</v>
      </c>
    </row>
    <row r="67" spans="1:49" x14ac:dyDescent="0.25">
      <c r="A67">
        <v>1</v>
      </c>
      <c r="B67" s="1" t="s">
        <v>112</v>
      </c>
      <c r="C67" t="s">
        <v>113</v>
      </c>
      <c r="D67" s="1" t="s">
        <v>148</v>
      </c>
      <c r="E67">
        <v>1541.4410238265991</v>
      </c>
      <c r="F67">
        <v>64501</v>
      </c>
      <c r="G67">
        <v>48375</v>
      </c>
      <c r="H67">
        <v>16126</v>
      </c>
      <c r="I67">
        <v>0.63952623093141514</v>
      </c>
      <c r="J67">
        <v>0.59051031935609954</v>
      </c>
      <c r="K67">
        <v>0.63952623093141514</v>
      </c>
      <c r="L67">
        <v>0</v>
      </c>
      <c r="M67">
        <v>0.57089284721733147</v>
      </c>
      <c r="N67">
        <v>0.63952623093141514</v>
      </c>
      <c r="O67">
        <v>0</v>
      </c>
      <c r="P67">
        <v>0.57895731425602937</v>
      </c>
      <c r="Q67">
        <v>0.63952623093141514</v>
      </c>
      <c r="R67">
        <v>0</v>
      </c>
      <c r="S67" s="1" t="s">
        <v>201</v>
      </c>
      <c r="T67" s="1">
        <v>1208</v>
      </c>
      <c r="U67" s="1">
        <v>327</v>
      </c>
      <c r="V67" s="1">
        <v>1383</v>
      </c>
      <c r="W67" s="1">
        <v>341</v>
      </c>
      <c r="X67" s="1">
        <v>2236</v>
      </c>
      <c r="Y67" s="1">
        <v>1540</v>
      </c>
      <c r="Z67" s="1">
        <v>878</v>
      </c>
      <c r="AA67" s="1">
        <v>1344</v>
      </c>
      <c r="AB67" s="1">
        <v>6869</v>
      </c>
      <c r="AC67">
        <v>0.57230611722549274</v>
      </c>
      <c r="AD67">
        <v>0.54311391790138452</v>
      </c>
      <c r="AE67">
        <v>0.55732801595214354</v>
      </c>
      <c r="AF67">
        <v>4117</v>
      </c>
      <c r="AG67">
        <v>0.49773382777091058</v>
      </c>
      <c r="AH67">
        <v>0.4139821795750514</v>
      </c>
      <c r="AI67">
        <v>0.45201122544434041</v>
      </c>
      <c r="AJ67">
        <v>2918</v>
      </c>
      <c r="AK67">
        <v>0.7275327013716042</v>
      </c>
      <c r="AL67">
        <v>9091</v>
      </c>
      <c r="AM67">
        <v>0.70149101307189543</v>
      </c>
      <c r="AN67">
        <v>0.7555824441755582</v>
      </c>
      <c r="AO67">
        <v>0.63952623093141514</v>
      </c>
      <c r="AP67">
        <v>0.59051031935609954</v>
      </c>
      <c r="AQ67">
        <v>0.57089284721733147</v>
      </c>
      <c r="AR67">
        <v>0.57895731425602937</v>
      </c>
      <c r="AS67">
        <v>16126</v>
      </c>
      <c r="AT67">
        <v>0.63163998473827809</v>
      </c>
      <c r="AU67">
        <v>0.63952623093141514</v>
      </c>
      <c r="AV67">
        <v>0.63422348912878668</v>
      </c>
      <c r="AW67">
        <v>16126</v>
      </c>
    </row>
    <row r="68" spans="1:49" x14ac:dyDescent="0.25">
      <c r="A68">
        <v>2</v>
      </c>
      <c r="B68" s="1" t="s">
        <v>112</v>
      </c>
      <c r="C68" t="s">
        <v>113</v>
      </c>
      <c r="D68" s="1" t="s">
        <v>148</v>
      </c>
      <c r="E68">
        <v>1542.3737699985504</v>
      </c>
      <c r="F68">
        <v>64501</v>
      </c>
      <c r="G68">
        <v>48376</v>
      </c>
      <c r="H68">
        <v>16125</v>
      </c>
      <c r="I68">
        <v>0.64359689922480623</v>
      </c>
      <c r="J68">
        <v>0.59533142240472225</v>
      </c>
      <c r="K68">
        <v>0.64359689922480623</v>
      </c>
      <c r="L68">
        <v>0</v>
      </c>
      <c r="M68">
        <v>0.58160808996466096</v>
      </c>
      <c r="N68">
        <v>0.64359689922480623</v>
      </c>
      <c r="O68">
        <v>0</v>
      </c>
      <c r="P68">
        <v>0.58726096322821786</v>
      </c>
      <c r="Q68">
        <v>0.64359689922480623</v>
      </c>
      <c r="R68">
        <v>0</v>
      </c>
      <c r="S68" s="1" t="s">
        <v>202</v>
      </c>
      <c r="T68" s="1">
        <v>1248</v>
      </c>
      <c r="U68" s="1">
        <v>374</v>
      </c>
      <c r="V68" s="1">
        <v>1296</v>
      </c>
      <c r="W68" s="1">
        <v>320</v>
      </c>
      <c r="X68" s="1">
        <v>2353</v>
      </c>
      <c r="Y68" s="1">
        <v>1443</v>
      </c>
      <c r="Z68" s="1">
        <v>901</v>
      </c>
      <c r="AA68" s="1">
        <v>1413</v>
      </c>
      <c r="AB68" s="1">
        <v>6777</v>
      </c>
      <c r="AC68">
        <v>0.56835748792270535</v>
      </c>
      <c r="AD68">
        <v>0.57167152575315838</v>
      </c>
      <c r="AE68">
        <v>0.57000968992248058</v>
      </c>
      <c r="AF68">
        <v>4116</v>
      </c>
      <c r="AG68">
        <v>0.50546780072904007</v>
      </c>
      <c r="AH68">
        <v>0.42769019876627828</v>
      </c>
      <c r="AI68">
        <v>0.46333766474846849</v>
      </c>
      <c r="AJ68">
        <v>2918</v>
      </c>
      <c r="AK68">
        <v>0.7284355350137045</v>
      </c>
      <c r="AL68">
        <v>9091</v>
      </c>
      <c r="AM68">
        <v>0.71216897856242123</v>
      </c>
      <c r="AN68">
        <v>0.74546254537454626</v>
      </c>
      <c r="AO68">
        <v>0.64359689922480623</v>
      </c>
      <c r="AP68">
        <v>0.59533142240472225</v>
      </c>
      <c r="AQ68">
        <v>0.58160808996466096</v>
      </c>
      <c r="AR68">
        <v>0.58726096322821786</v>
      </c>
      <c r="AS68">
        <v>16125</v>
      </c>
      <c r="AT68">
        <v>0.63805535794903345</v>
      </c>
      <c r="AU68">
        <v>0.64359689922480623</v>
      </c>
      <c r="AV68">
        <v>0.64002397756691776</v>
      </c>
      <c r="AW68">
        <v>16125</v>
      </c>
    </row>
    <row r="69" spans="1:49" x14ac:dyDescent="0.25">
      <c r="A69">
        <v>3</v>
      </c>
      <c r="B69" s="1" t="s">
        <v>112</v>
      </c>
      <c r="C69" t="s">
        <v>113</v>
      </c>
      <c r="D69" s="1" t="s">
        <v>148</v>
      </c>
      <c r="E69">
        <v>1540.0192723274231</v>
      </c>
      <c r="F69">
        <v>64501</v>
      </c>
      <c r="G69">
        <v>48376</v>
      </c>
      <c r="H69">
        <v>16125</v>
      </c>
      <c r="I69">
        <v>0.64986046511627904</v>
      </c>
      <c r="J69">
        <v>0.60269548370656978</v>
      </c>
      <c r="K69">
        <v>0.64986046511627904</v>
      </c>
      <c r="L69">
        <v>0</v>
      </c>
      <c r="M69">
        <v>0.58609871968929184</v>
      </c>
      <c r="N69">
        <v>0.64986046511627904</v>
      </c>
      <c r="O69">
        <v>0</v>
      </c>
      <c r="P69">
        <v>0.59330785828906585</v>
      </c>
      <c r="Q69">
        <v>0.64986046511627904</v>
      </c>
      <c r="R69">
        <v>0</v>
      </c>
      <c r="S69" s="1" t="s">
        <v>203</v>
      </c>
      <c r="T69" s="1">
        <v>1317</v>
      </c>
      <c r="U69" s="1">
        <v>367</v>
      </c>
      <c r="V69" s="1">
        <v>1234</v>
      </c>
      <c r="W69" s="1">
        <v>321</v>
      </c>
      <c r="X69" s="1">
        <v>2250</v>
      </c>
      <c r="Y69" s="1">
        <v>1545</v>
      </c>
      <c r="Z69" s="1">
        <v>930</v>
      </c>
      <c r="AA69" s="1">
        <v>1249</v>
      </c>
      <c r="AB69" s="1">
        <v>6912</v>
      </c>
      <c r="AC69">
        <v>0.58199689601655458</v>
      </c>
      <c r="AD69">
        <v>0.54664723032069973</v>
      </c>
      <c r="AE69">
        <v>0.56376847907792527</v>
      </c>
      <c r="AF69">
        <v>4116</v>
      </c>
      <c r="AG69">
        <v>0.51285046728971961</v>
      </c>
      <c r="AH69">
        <v>0.45133653187114459</v>
      </c>
      <c r="AI69">
        <v>0.48013124316441852</v>
      </c>
      <c r="AJ69">
        <v>2918</v>
      </c>
      <c r="AK69">
        <v>0.73602385262485359</v>
      </c>
      <c r="AL69">
        <v>9091</v>
      </c>
      <c r="AM69">
        <v>0.71323908781343515</v>
      </c>
      <c r="AN69">
        <v>0.76031239687603125</v>
      </c>
      <c r="AO69">
        <v>0.64986046511627904</v>
      </c>
      <c r="AP69">
        <v>0.60269548370656978</v>
      </c>
      <c r="AQ69">
        <v>0.58609871968929184</v>
      </c>
      <c r="AR69">
        <v>0.59330785828906585</v>
      </c>
      <c r="AS69">
        <v>16125</v>
      </c>
      <c r="AT69">
        <v>0.64347618200728551</v>
      </c>
      <c r="AU69">
        <v>0.64986046511627904</v>
      </c>
      <c r="AV69">
        <v>0.64574802304812762</v>
      </c>
      <c r="AW69">
        <v>16125</v>
      </c>
    </row>
    <row r="70" spans="1:49" x14ac:dyDescent="0.25">
      <c r="A70">
        <v>4</v>
      </c>
      <c r="B70" s="1" t="s">
        <v>112</v>
      </c>
      <c r="C70" t="s">
        <v>113</v>
      </c>
      <c r="D70" s="1" t="s">
        <v>148</v>
      </c>
      <c r="E70">
        <v>1538.6226291656494</v>
      </c>
      <c r="F70">
        <v>64501</v>
      </c>
      <c r="G70">
        <v>48376</v>
      </c>
      <c r="H70">
        <v>16125</v>
      </c>
      <c r="I70">
        <v>0.64893023255813953</v>
      </c>
      <c r="J70">
        <v>0.60113703417787623</v>
      </c>
      <c r="K70">
        <v>0.64893023255813953</v>
      </c>
      <c r="L70">
        <v>0</v>
      </c>
      <c r="M70">
        <v>0.57480373448072941</v>
      </c>
      <c r="N70">
        <v>0.64893023255813953</v>
      </c>
      <c r="O70">
        <v>0</v>
      </c>
      <c r="P70">
        <v>0.58524932594848422</v>
      </c>
      <c r="Q70">
        <v>0.64893023255813953</v>
      </c>
      <c r="R70">
        <v>0</v>
      </c>
      <c r="S70" s="1" t="s">
        <v>204</v>
      </c>
      <c r="T70" s="1">
        <v>1199</v>
      </c>
      <c r="U70" s="1">
        <v>347</v>
      </c>
      <c r="V70" s="1">
        <v>1371</v>
      </c>
      <c r="W70" s="1">
        <v>297</v>
      </c>
      <c r="X70" s="1">
        <v>2214</v>
      </c>
      <c r="Y70" s="1">
        <v>1606</v>
      </c>
      <c r="Z70" s="1">
        <v>868</v>
      </c>
      <c r="AA70" s="1">
        <v>1172</v>
      </c>
      <c r="AB70" s="1">
        <v>7051</v>
      </c>
      <c r="AC70">
        <v>0.59308866863112775</v>
      </c>
      <c r="AD70">
        <v>0.53777022103473404</v>
      </c>
      <c r="AE70">
        <v>0.56407643312101907</v>
      </c>
      <c r="AF70">
        <v>4117</v>
      </c>
      <c r="AG70">
        <v>0.50719120135363793</v>
      </c>
      <c r="AH70">
        <v>0.41103873842989369</v>
      </c>
      <c r="AI70">
        <v>0.454080666540428</v>
      </c>
      <c r="AJ70">
        <v>2917</v>
      </c>
      <c r="AK70">
        <v>0.73759087818400559</v>
      </c>
      <c r="AL70">
        <v>9091</v>
      </c>
      <c r="AM70">
        <v>0.70313123254886323</v>
      </c>
      <c r="AN70">
        <v>0.77560224397756028</v>
      </c>
      <c r="AO70">
        <v>0.64893023255813953</v>
      </c>
      <c r="AP70">
        <v>0.60113703417787623</v>
      </c>
      <c r="AQ70">
        <v>0.57480373448072941</v>
      </c>
      <c r="AR70">
        <v>0.58524932594848422</v>
      </c>
      <c r="AS70">
        <v>16125</v>
      </c>
      <c r="AT70">
        <v>0.63959000422974455</v>
      </c>
      <c r="AU70">
        <v>0.64893023255813953</v>
      </c>
      <c r="AV70">
        <v>0.6420027691800595</v>
      </c>
      <c r="AW70">
        <v>16125</v>
      </c>
    </row>
    <row r="71" spans="1:49" s="3" customFormat="1" x14ac:dyDescent="0.25">
      <c r="A71" s="2" t="s">
        <v>232</v>
      </c>
      <c r="B71" s="2" t="str">
        <f>B70</f>
        <v>SM04</v>
      </c>
      <c r="C71" s="2" t="str">
        <f>C70</f>
        <v>gertwittersent</v>
      </c>
      <c r="D71" s="2" t="str">
        <f>D70</f>
        <v>Ternary</v>
      </c>
      <c r="E71" s="2">
        <f>SUM(E67:E70)</f>
        <v>6162.456695318222</v>
      </c>
      <c r="F71" s="2">
        <f>F70</f>
        <v>64501</v>
      </c>
      <c r="G71" s="2">
        <f t="shared" ref="G71:H71" si="130">G70</f>
        <v>48376</v>
      </c>
      <c r="H71" s="2">
        <f t="shared" si="130"/>
        <v>16125</v>
      </c>
      <c r="I71" s="2">
        <f>SUM(I67:I70)/4</f>
        <v>0.64547845695765993</v>
      </c>
      <c r="J71" s="2">
        <f t="shared" ref="J71:L71" si="131">SUM(J67:J70)/4</f>
        <v>0.59741856491131695</v>
      </c>
      <c r="K71" s="2">
        <f t="shared" si="131"/>
        <v>0.64547845695765993</v>
      </c>
      <c r="L71" s="2">
        <f t="shared" si="131"/>
        <v>0</v>
      </c>
      <c r="M71" s="2">
        <f t="shared" ref="M71:R71" si="132">SUM(M67:M70)/4</f>
        <v>0.57835084783800339</v>
      </c>
      <c r="N71" s="2">
        <f t="shared" si="132"/>
        <v>0.64547845695765993</v>
      </c>
      <c r="O71" s="2">
        <f t="shared" si="132"/>
        <v>0</v>
      </c>
      <c r="P71" s="2">
        <f t="shared" si="132"/>
        <v>0.58619386543044938</v>
      </c>
      <c r="Q71" s="2">
        <f t="shared" si="132"/>
        <v>0.64547845695765993</v>
      </c>
      <c r="R71" s="2">
        <f t="shared" si="132"/>
        <v>0</v>
      </c>
      <c r="S71" s="2"/>
      <c r="T71" s="2">
        <f>ROUND(SUM(T67:T70)/4,0)</f>
        <v>1243</v>
      </c>
      <c r="U71" s="2">
        <f>ROUND(SUM(U67:U70)/4,0)</f>
        <v>354</v>
      </c>
      <c r="V71" s="2">
        <f t="shared" ref="V71:AB71" si="133">ROUND(SUM(V67:V70)/4,0)</f>
        <v>1321</v>
      </c>
      <c r="W71" s="2">
        <f t="shared" si="133"/>
        <v>320</v>
      </c>
      <c r="X71" s="2">
        <f t="shared" si="133"/>
        <v>2263</v>
      </c>
      <c r="Y71" s="2">
        <f t="shared" si="133"/>
        <v>1534</v>
      </c>
      <c r="Z71" s="2">
        <f t="shared" si="133"/>
        <v>894</v>
      </c>
      <c r="AA71" s="2">
        <f t="shared" si="133"/>
        <v>1295</v>
      </c>
      <c r="AB71" s="2">
        <f t="shared" si="133"/>
        <v>6902</v>
      </c>
      <c r="AC71" s="2">
        <f t="shared" ref="AC71" si="134">SUM(AC67:AC70)/4</f>
        <v>0.57893729244897008</v>
      </c>
      <c r="AD71" s="2">
        <f t="shared" ref="AD71:AE71" si="135">SUM(AD67:AD70)/4</f>
        <v>0.54980072375249411</v>
      </c>
      <c r="AE71" s="2">
        <f t="shared" si="135"/>
        <v>0.56379565451839209</v>
      </c>
      <c r="AF71" s="2">
        <f>AF70</f>
        <v>4117</v>
      </c>
      <c r="AG71" s="2">
        <f t="shared" ref="AG71:AI71" si="136">SUM(AG67:AG70)/4</f>
        <v>0.50581082428582702</v>
      </c>
      <c r="AH71" s="2">
        <f t="shared" si="136"/>
        <v>0.42601191216059198</v>
      </c>
      <c r="AI71" s="2">
        <f t="shared" si="136"/>
        <v>0.46239019997441383</v>
      </c>
      <c r="AJ71" s="2">
        <f>AJ70</f>
        <v>2917</v>
      </c>
      <c r="AK71" s="2">
        <f t="shared" ref="AK71:AM71" si="137">SUM(AK67:AK70)/4</f>
        <v>0.73239574179854194</v>
      </c>
      <c r="AL71" s="2">
        <f t="shared" si="137"/>
        <v>9091</v>
      </c>
      <c r="AM71" s="2">
        <f t="shared" si="137"/>
        <v>0.70750757799915376</v>
      </c>
      <c r="AN71" s="2">
        <f>AN70</f>
        <v>0.77560224397756028</v>
      </c>
      <c r="AO71" s="2">
        <f t="shared" ref="AO71:AR71" si="138">SUM(AO67:AO70)/4</f>
        <v>0.64547845695765993</v>
      </c>
      <c r="AP71" s="2">
        <f t="shared" si="138"/>
        <v>0.59741856491131695</v>
      </c>
      <c r="AQ71" s="2">
        <f t="shared" si="138"/>
        <v>0.57835084783800339</v>
      </c>
      <c r="AR71" s="2">
        <f t="shared" si="138"/>
        <v>0.58619386543044938</v>
      </c>
      <c r="AS71" s="2">
        <f>AS70</f>
        <v>16125</v>
      </c>
      <c r="AT71" s="2">
        <f t="shared" ref="AT71:AV71" si="139">SUM(AT67:AT70)/4</f>
        <v>0.63819038223108537</v>
      </c>
      <c r="AU71" s="2">
        <f t="shared" si="139"/>
        <v>0.64547845695765993</v>
      </c>
      <c r="AV71" s="2">
        <f t="shared" si="139"/>
        <v>0.64049956473097291</v>
      </c>
      <c r="AW71" s="2">
        <f>AW70</f>
        <v>16125</v>
      </c>
    </row>
    <row r="72" spans="1:49" x14ac:dyDescent="0.25">
      <c r="A72">
        <v>1</v>
      </c>
      <c r="B72" s="1" t="s">
        <v>118</v>
      </c>
      <c r="C72" t="s">
        <v>119</v>
      </c>
      <c r="D72" s="1" t="s">
        <v>148</v>
      </c>
      <c r="E72">
        <v>6.4144868850708008</v>
      </c>
      <c r="F72">
        <v>163</v>
      </c>
      <c r="G72">
        <v>122</v>
      </c>
      <c r="H72">
        <v>41</v>
      </c>
      <c r="I72">
        <v>0.65853658536585369</v>
      </c>
      <c r="J72">
        <v>0.21951219512195119</v>
      </c>
      <c r="K72">
        <v>0.65853658536585369</v>
      </c>
      <c r="L72">
        <v>0</v>
      </c>
      <c r="M72">
        <v>0.33333333333333331</v>
      </c>
      <c r="N72">
        <v>0.65853658536585369</v>
      </c>
      <c r="O72">
        <v>0</v>
      </c>
      <c r="P72">
        <v>0.26470588235294118</v>
      </c>
      <c r="Q72">
        <v>0.65853658536585369</v>
      </c>
      <c r="R72">
        <v>0</v>
      </c>
      <c r="S72" s="1" t="s">
        <v>205</v>
      </c>
      <c r="T72" s="1">
        <v>27</v>
      </c>
      <c r="U72" s="1">
        <v>0</v>
      </c>
      <c r="V72" s="1">
        <v>0</v>
      </c>
      <c r="W72" s="1">
        <v>12</v>
      </c>
      <c r="X72" s="1">
        <v>0</v>
      </c>
      <c r="Y72" s="1">
        <v>0</v>
      </c>
      <c r="Z72" s="1">
        <v>2</v>
      </c>
      <c r="AA72" s="1">
        <v>0</v>
      </c>
      <c r="AB72" s="1">
        <v>0</v>
      </c>
      <c r="AC72">
        <v>0</v>
      </c>
      <c r="AD72">
        <v>0</v>
      </c>
      <c r="AE72">
        <v>0</v>
      </c>
      <c r="AF72">
        <v>12</v>
      </c>
      <c r="AG72">
        <v>0.65853658536585369</v>
      </c>
      <c r="AH72">
        <v>1</v>
      </c>
      <c r="AI72">
        <v>0.79411764705882348</v>
      </c>
      <c r="AJ72">
        <v>27</v>
      </c>
      <c r="AK72">
        <v>0</v>
      </c>
      <c r="AL72">
        <v>2</v>
      </c>
      <c r="AM72">
        <v>0</v>
      </c>
      <c r="AN72">
        <v>0</v>
      </c>
      <c r="AO72">
        <v>0.65853658536585369</v>
      </c>
      <c r="AP72">
        <v>0.21951219512195119</v>
      </c>
      <c r="AQ72">
        <v>0.33333333333333331</v>
      </c>
      <c r="AR72">
        <v>0.26470588235294118</v>
      </c>
      <c r="AS72">
        <v>41</v>
      </c>
      <c r="AT72">
        <v>0.43367043426531821</v>
      </c>
      <c r="AU72">
        <v>0.65853658536585369</v>
      </c>
      <c r="AV72">
        <v>0.52295552367288378</v>
      </c>
      <c r="AW72">
        <v>41</v>
      </c>
    </row>
    <row r="73" spans="1:49" x14ac:dyDescent="0.25">
      <c r="A73">
        <v>2</v>
      </c>
      <c r="B73" s="1" t="s">
        <v>118</v>
      </c>
      <c r="C73" t="s">
        <v>119</v>
      </c>
      <c r="D73" s="1" t="s">
        <v>148</v>
      </c>
      <c r="E73">
        <v>6.3181018829345703</v>
      </c>
      <c r="F73">
        <v>163</v>
      </c>
      <c r="G73">
        <v>122</v>
      </c>
      <c r="H73">
        <v>41</v>
      </c>
      <c r="I73">
        <v>0.65853658536585369</v>
      </c>
      <c r="J73">
        <v>0.21951219512195119</v>
      </c>
      <c r="K73">
        <v>0.65853658536585369</v>
      </c>
      <c r="L73">
        <v>0</v>
      </c>
      <c r="M73">
        <v>0.33333333333333331</v>
      </c>
      <c r="N73">
        <v>0.65853658536585369</v>
      </c>
      <c r="O73">
        <v>0</v>
      </c>
      <c r="P73">
        <v>0.26470588235294118</v>
      </c>
      <c r="Q73">
        <v>0.65853658536585369</v>
      </c>
      <c r="R73">
        <v>0</v>
      </c>
      <c r="S73" s="1" t="s">
        <v>205</v>
      </c>
      <c r="T73" s="1">
        <v>27</v>
      </c>
      <c r="U73" s="1">
        <v>0</v>
      </c>
      <c r="V73" s="1">
        <v>0</v>
      </c>
      <c r="W73" s="1">
        <v>12</v>
      </c>
      <c r="X73" s="1">
        <v>0</v>
      </c>
      <c r="Y73" s="1">
        <v>0</v>
      </c>
      <c r="Z73" s="1">
        <v>2</v>
      </c>
      <c r="AA73" s="1">
        <v>0</v>
      </c>
      <c r="AB73" s="1">
        <v>0</v>
      </c>
      <c r="AC73">
        <v>0</v>
      </c>
      <c r="AD73">
        <v>0</v>
      </c>
      <c r="AE73">
        <v>0</v>
      </c>
      <c r="AF73">
        <v>12</v>
      </c>
      <c r="AG73">
        <v>0.65853658536585369</v>
      </c>
      <c r="AH73">
        <v>1</v>
      </c>
      <c r="AI73">
        <v>0.79411764705882348</v>
      </c>
      <c r="AJ73">
        <v>27</v>
      </c>
      <c r="AK73">
        <v>0</v>
      </c>
      <c r="AL73">
        <v>2</v>
      </c>
      <c r="AM73">
        <v>0</v>
      </c>
      <c r="AN73">
        <v>0</v>
      </c>
      <c r="AO73">
        <v>0.65853658536585369</v>
      </c>
      <c r="AP73">
        <v>0.21951219512195119</v>
      </c>
      <c r="AQ73">
        <v>0.33333333333333331</v>
      </c>
      <c r="AR73">
        <v>0.26470588235294118</v>
      </c>
      <c r="AS73">
        <v>41</v>
      </c>
      <c r="AT73">
        <v>0.43367043426531821</v>
      </c>
      <c r="AU73">
        <v>0.65853658536585369</v>
      </c>
      <c r="AV73">
        <v>0.52295552367288378</v>
      </c>
      <c r="AW73">
        <v>41</v>
      </c>
    </row>
    <row r="74" spans="1:49" x14ac:dyDescent="0.25">
      <c r="A74">
        <v>3</v>
      </c>
      <c r="B74" s="1" t="s">
        <v>118</v>
      </c>
      <c r="C74" t="s">
        <v>119</v>
      </c>
      <c r="D74" s="1" t="s">
        <v>148</v>
      </c>
      <c r="E74">
        <v>6.410407543182373</v>
      </c>
      <c r="F74">
        <v>163</v>
      </c>
      <c r="G74">
        <v>122</v>
      </c>
      <c r="H74">
        <v>41</v>
      </c>
      <c r="I74">
        <v>0.80487804878048785</v>
      </c>
      <c r="J74">
        <v>0.55429292929292928</v>
      </c>
      <c r="K74">
        <v>0.80487804878048785</v>
      </c>
      <c r="L74">
        <v>0</v>
      </c>
      <c r="M74">
        <v>0.51543209876543206</v>
      </c>
      <c r="N74">
        <v>0.80487804878048785</v>
      </c>
      <c r="O74">
        <v>0</v>
      </c>
      <c r="P74">
        <v>0.52222222222222214</v>
      </c>
      <c r="Q74">
        <v>0.80487804878048774</v>
      </c>
      <c r="R74">
        <v>0</v>
      </c>
      <c r="S74" s="1" t="s">
        <v>206</v>
      </c>
      <c r="T74" s="1">
        <v>26</v>
      </c>
      <c r="U74" s="1">
        <v>1</v>
      </c>
      <c r="V74" s="1">
        <v>0</v>
      </c>
      <c r="W74" s="1">
        <v>5</v>
      </c>
      <c r="X74" s="1">
        <v>7</v>
      </c>
      <c r="Y74" s="1">
        <v>0</v>
      </c>
      <c r="Z74" s="1">
        <v>2</v>
      </c>
      <c r="AA74" s="1">
        <v>0</v>
      </c>
      <c r="AB74" s="1">
        <v>0</v>
      </c>
      <c r="AC74">
        <v>0.875</v>
      </c>
      <c r="AD74">
        <v>0.58333333333333337</v>
      </c>
      <c r="AE74">
        <v>0.70000000000000007</v>
      </c>
      <c r="AF74">
        <v>12</v>
      </c>
      <c r="AG74">
        <v>0.78787878787878785</v>
      </c>
      <c r="AH74">
        <v>0.9629629629629628</v>
      </c>
      <c r="AI74">
        <v>0.86666666666666647</v>
      </c>
      <c r="AJ74">
        <v>27</v>
      </c>
      <c r="AK74">
        <v>0</v>
      </c>
      <c r="AL74">
        <v>2</v>
      </c>
      <c r="AM74">
        <v>0</v>
      </c>
      <c r="AN74">
        <v>0</v>
      </c>
      <c r="AO74">
        <v>0.80487804878048785</v>
      </c>
      <c r="AP74">
        <v>0.55429292929292928</v>
      </c>
      <c r="AQ74">
        <v>0.51543209876543206</v>
      </c>
      <c r="AR74">
        <v>0.52222222222222214</v>
      </c>
      <c r="AS74">
        <v>41</v>
      </c>
      <c r="AT74">
        <v>0.77494456762749442</v>
      </c>
      <c r="AU74">
        <v>0.80487804878048785</v>
      </c>
      <c r="AV74">
        <v>0.77560975609756089</v>
      </c>
      <c r="AW74">
        <v>41</v>
      </c>
    </row>
    <row r="75" spans="1:49" x14ac:dyDescent="0.25">
      <c r="A75">
        <v>4</v>
      </c>
      <c r="B75" s="1" t="s">
        <v>118</v>
      </c>
      <c r="C75" t="s">
        <v>119</v>
      </c>
      <c r="D75" s="1" t="s">
        <v>148</v>
      </c>
      <c r="E75">
        <v>6.7995784282684326</v>
      </c>
      <c r="F75">
        <v>163</v>
      </c>
      <c r="G75">
        <v>123</v>
      </c>
      <c r="H75">
        <v>40</v>
      </c>
      <c r="I75">
        <v>0.625</v>
      </c>
      <c r="J75">
        <v>0.37395459976105139</v>
      </c>
      <c r="K75">
        <v>0.625</v>
      </c>
      <c r="L75">
        <v>0</v>
      </c>
      <c r="M75">
        <v>0.37179487179487181</v>
      </c>
      <c r="N75">
        <v>0.625</v>
      </c>
      <c r="O75">
        <v>0</v>
      </c>
      <c r="P75">
        <v>0.3668261562998405</v>
      </c>
      <c r="Q75">
        <v>0.625</v>
      </c>
      <c r="R75">
        <v>0</v>
      </c>
      <c r="S75" s="1" t="s">
        <v>207</v>
      </c>
      <c r="T75" s="1">
        <v>21</v>
      </c>
      <c r="U75" s="1">
        <v>5</v>
      </c>
      <c r="V75" s="1">
        <v>0</v>
      </c>
      <c r="W75" s="1">
        <v>9</v>
      </c>
      <c r="X75" s="1">
        <v>4</v>
      </c>
      <c r="Y75" s="1">
        <v>0</v>
      </c>
      <c r="Z75" s="1">
        <v>1</v>
      </c>
      <c r="AA75" s="1">
        <v>0</v>
      </c>
      <c r="AB75" s="1">
        <v>0</v>
      </c>
      <c r="AC75">
        <v>0.44444444444444442</v>
      </c>
      <c r="AD75">
        <v>0.30769230769230771</v>
      </c>
      <c r="AE75">
        <v>0.3636363636363637</v>
      </c>
      <c r="AF75">
        <v>13</v>
      </c>
      <c r="AG75">
        <v>0.67741935483870963</v>
      </c>
      <c r="AH75">
        <v>0.80769230769230771</v>
      </c>
      <c r="AI75">
        <v>0.73684210526315785</v>
      </c>
      <c r="AJ75">
        <v>26</v>
      </c>
      <c r="AK75">
        <v>0</v>
      </c>
      <c r="AL75">
        <v>1</v>
      </c>
      <c r="AM75">
        <v>0</v>
      </c>
      <c r="AN75">
        <v>0</v>
      </c>
      <c r="AO75">
        <v>0.625</v>
      </c>
      <c r="AP75">
        <v>0.37395459976105139</v>
      </c>
      <c r="AQ75">
        <v>0.37179487179487181</v>
      </c>
      <c r="AR75">
        <v>0.3668261562998405</v>
      </c>
      <c r="AS75">
        <v>40</v>
      </c>
      <c r="AT75">
        <v>0.58476702508960576</v>
      </c>
      <c r="AU75">
        <v>0.625</v>
      </c>
      <c r="AV75">
        <v>0.59712918660287073</v>
      </c>
      <c r="AW75">
        <v>40</v>
      </c>
    </row>
    <row r="76" spans="1:49" s="3" customFormat="1" x14ac:dyDescent="0.25">
      <c r="A76" s="2" t="s">
        <v>232</v>
      </c>
      <c r="B76" s="2" t="str">
        <f>B75</f>
        <v>SM05</v>
      </c>
      <c r="C76" s="2" t="str">
        <f>C75</f>
        <v>ironycorpus</v>
      </c>
      <c r="D76" s="2" t="str">
        <f>D75</f>
        <v>Ternary</v>
      </c>
      <c r="E76" s="2">
        <f>SUM(E72:E75)</f>
        <v>25.942574739456177</v>
      </c>
      <c r="F76" s="2">
        <f>F75</f>
        <v>163</v>
      </c>
      <c r="G76" s="2">
        <f t="shared" ref="G76:H76" si="140">G75</f>
        <v>123</v>
      </c>
      <c r="H76" s="2">
        <f t="shared" si="140"/>
        <v>40</v>
      </c>
      <c r="I76" s="2">
        <f>SUM(I72:I75)/4</f>
        <v>0.68673780487804881</v>
      </c>
      <c r="J76" s="2">
        <f t="shared" ref="J76:L76" si="141">SUM(J72:J75)/4</f>
        <v>0.34181797982447076</v>
      </c>
      <c r="K76" s="2">
        <f t="shared" si="141"/>
        <v>0.68673780487804881</v>
      </c>
      <c r="L76" s="2">
        <f t="shared" si="141"/>
        <v>0</v>
      </c>
      <c r="M76" s="2">
        <f t="shared" ref="M76:R76" si="142">SUM(M72:M75)/4</f>
        <v>0.38847340930674262</v>
      </c>
      <c r="N76" s="2">
        <f t="shared" si="142"/>
        <v>0.68673780487804881</v>
      </c>
      <c r="O76" s="2">
        <f t="shared" si="142"/>
        <v>0</v>
      </c>
      <c r="P76" s="2">
        <f t="shared" si="142"/>
        <v>0.35461503580698622</v>
      </c>
      <c r="Q76" s="2">
        <f t="shared" si="142"/>
        <v>0.68673780487804881</v>
      </c>
      <c r="R76" s="2">
        <f t="shared" si="142"/>
        <v>0</v>
      </c>
      <c r="S76" s="2"/>
      <c r="T76" s="2">
        <f>ROUND(SUM(T72:T75)/4,0)</f>
        <v>25</v>
      </c>
      <c r="U76" s="2">
        <f>ROUND(SUM(U72:U75)/4,0)</f>
        <v>2</v>
      </c>
      <c r="V76" s="2">
        <f t="shared" ref="V76:AB76" si="143">ROUND(SUM(V72:V75)/4,0)</f>
        <v>0</v>
      </c>
      <c r="W76" s="2">
        <f t="shared" si="143"/>
        <v>10</v>
      </c>
      <c r="X76" s="2">
        <f t="shared" si="143"/>
        <v>3</v>
      </c>
      <c r="Y76" s="2">
        <f t="shared" si="143"/>
        <v>0</v>
      </c>
      <c r="Z76" s="2">
        <f t="shared" si="143"/>
        <v>2</v>
      </c>
      <c r="AA76" s="2">
        <f t="shared" si="143"/>
        <v>0</v>
      </c>
      <c r="AB76" s="2">
        <f t="shared" si="143"/>
        <v>0</v>
      </c>
      <c r="AC76" s="2">
        <f t="shared" ref="AC76" si="144">SUM(AC72:AC75)/4</f>
        <v>0.3298611111111111</v>
      </c>
      <c r="AD76" s="2">
        <f t="shared" ref="AD76:AE76" si="145">SUM(AD72:AD75)/4</f>
        <v>0.22275641025641027</v>
      </c>
      <c r="AE76" s="2">
        <f t="shared" si="145"/>
        <v>0.26590909090909093</v>
      </c>
      <c r="AF76" s="2">
        <f>AF75</f>
        <v>13</v>
      </c>
      <c r="AG76" s="2">
        <f t="shared" ref="AG76:AI76" si="146">SUM(AG72:AG75)/4</f>
        <v>0.69559282836230119</v>
      </c>
      <c r="AH76" s="2">
        <f t="shared" si="146"/>
        <v>0.94266381766381757</v>
      </c>
      <c r="AI76" s="2">
        <f t="shared" si="146"/>
        <v>0.79793601651186785</v>
      </c>
      <c r="AJ76" s="2">
        <f>AJ75</f>
        <v>26</v>
      </c>
      <c r="AK76" s="2">
        <f t="shared" ref="AK76:AM76" si="147">SUM(AK72:AK75)/4</f>
        <v>0</v>
      </c>
      <c r="AL76" s="2">
        <f t="shared" si="147"/>
        <v>1.75</v>
      </c>
      <c r="AM76" s="2">
        <f t="shared" si="147"/>
        <v>0</v>
      </c>
      <c r="AN76" s="2">
        <f>AN75</f>
        <v>0</v>
      </c>
      <c r="AO76" s="2">
        <f t="shared" ref="AO76:AR76" si="148">SUM(AO72:AO75)/4</f>
        <v>0.68673780487804881</v>
      </c>
      <c r="AP76" s="2">
        <f t="shared" si="148"/>
        <v>0.34181797982447076</v>
      </c>
      <c r="AQ76" s="2">
        <f t="shared" si="148"/>
        <v>0.38847340930674262</v>
      </c>
      <c r="AR76" s="2">
        <f t="shared" si="148"/>
        <v>0.35461503580698622</v>
      </c>
      <c r="AS76" s="2">
        <f>AS75</f>
        <v>40</v>
      </c>
      <c r="AT76" s="2">
        <f t="shared" ref="AT76:AV76" si="149">SUM(AT72:AT75)/4</f>
        <v>0.55676311531193412</v>
      </c>
      <c r="AU76" s="2">
        <f t="shared" si="149"/>
        <v>0.68673780487804881</v>
      </c>
      <c r="AV76" s="2">
        <f t="shared" si="149"/>
        <v>0.60466249751154977</v>
      </c>
      <c r="AW76" s="2">
        <f>AW75</f>
        <v>40</v>
      </c>
    </row>
    <row r="77" spans="1:49" x14ac:dyDescent="0.25">
      <c r="A77">
        <v>1</v>
      </c>
      <c r="B77" s="1" t="s">
        <v>124</v>
      </c>
      <c r="C77" t="s">
        <v>125</v>
      </c>
      <c r="D77" s="1" t="s">
        <v>148</v>
      </c>
      <c r="E77">
        <v>14.146809339523315</v>
      </c>
      <c r="F77">
        <v>490</v>
      </c>
      <c r="G77">
        <v>367</v>
      </c>
      <c r="H77">
        <v>123</v>
      </c>
      <c r="I77">
        <v>0.72357723577235777</v>
      </c>
      <c r="J77">
        <v>0.47621787495205209</v>
      </c>
      <c r="K77">
        <v>0.72357723577235777</v>
      </c>
      <c r="L77">
        <v>0</v>
      </c>
      <c r="M77">
        <v>0.48928571428571432</v>
      </c>
      <c r="N77">
        <v>0.72357723577235777</v>
      </c>
      <c r="O77">
        <v>0</v>
      </c>
      <c r="P77">
        <v>0.4813734072561035</v>
      </c>
      <c r="Q77">
        <v>0.72357723577235777</v>
      </c>
      <c r="R77">
        <v>0</v>
      </c>
      <c r="S77" s="1" t="s">
        <v>208</v>
      </c>
      <c r="T77" s="1">
        <v>30</v>
      </c>
      <c r="U77" s="1">
        <v>18</v>
      </c>
      <c r="V77" s="1">
        <v>0</v>
      </c>
      <c r="W77" s="1">
        <v>11</v>
      </c>
      <c r="X77" s="1">
        <v>59</v>
      </c>
      <c r="Y77" s="1">
        <v>0</v>
      </c>
      <c r="Z77" s="1">
        <v>3</v>
      </c>
      <c r="AA77" s="1">
        <v>2</v>
      </c>
      <c r="AB77" s="1">
        <v>0</v>
      </c>
      <c r="AC77">
        <v>0.74683544303797467</v>
      </c>
      <c r="AD77">
        <v>0.84285714285714286</v>
      </c>
      <c r="AE77">
        <v>0.79194630872483218</v>
      </c>
      <c r="AF77">
        <v>70</v>
      </c>
      <c r="AG77">
        <v>0.68181818181818177</v>
      </c>
      <c r="AH77">
        <v>0.625</v>
      </c>
      <c r="AI77">
        <v>0.65217391304347827</v>
      </c>
      <c r="AJ77">
        <v>48</v>
      </c>
      <c r="AK77">
        <v>0</v>
      </c>
      <c r="AL77">
        <v>5</v>
      </c>
      <c r="AM77">
        <v>0</v>
      </c>
      <c r="AN77">
        <v>0</v>
      </c>
      <c r="AO77">
        <v>0.72357723577235777</v>
      </c>
      <c r="AP77">
        <v>0.47621787495205209</v>
      </c>
      <c r="AQ77">
        <v>0.48928571428571432</v>
      </c>
      <c r="AR77">
        <v>0.4813734072561035</v>
      </c>
      <c r="AS77">
        <v>123</v>
      </c>
      <c r="AT77">
        <v>0.69110368894252805</v>
      </c>
      <c r="AU77">
        <v>0.72357723577235777</v>
      </c>
      <c r="AV77">
        <v>0.70520804420183092</v>
      </c>
      <c r="AW77">
        <v>123</v>
      </c>
    </row>
    <row r="78" spans="1:49" x14ac:dyDescent="0.25">
      <c r="A78">
        <v>2</v>
      </c>
      <c r="B78" s="1" t="s">
        <v>124</v>
      </c>
      <c r="C78" t="s">
        <v>125</v>
      </c>
      <c r="D78" s="1" t="s">
        <v>148</v>
      </c>
      <c r="E78">
        <v>14.131599426269531</v>
      </c>
      <c r="F78">
        <v>490</v>
      </c>
      <c r="G78">
        <v>367</v>
      </c>
      <c r="H78">
        <v>123</v>
      </c>
      <c r="I78">
        <v>0.69918699186991873</v>
      </c>
      <c r="J78">
        <v>0.4597222222222222</v>
      </c>
      <c r="K78">
        <v>0.69918699186991873</v>
      </c>
      <c r="L78">
        <v>0</v>
      </c>
      <c r="M78">
        <v>0.47718253968253971</v>
      </c>
      <c r="N78">
        <v>0.69918699186991873</v>
      </c>
      <c r="O78">
        <v>0</v>
      </c>
      <c r="P78">
        <v>0.46815134099616851</v>
      </c>
      <c r="Q78">
        <v>0.69918699186991873</v>
      </c>
      <c r="R78">
        <v>0</v>
      </c>
      <c r="S78" s="1" t="s">
        <v>209</v>
      </c>
      <c r="T78" s="1">
        <v>31</v>
      </c>
      <c r="U78" s="1">
        <v>17</v>
      </c>
      <c r="V78" s="1">
        <v>0</v>
      </c>
      <c r="W78" s="1">
        <v>15</v>
      </c>
      <c r="X78" s="1">
        <v>55</v>
      </c>
      <c r="Y78" s="1">
        <v>0</v>
      </c>
      <c r="Z78" s="1">
        <v>2</v>
      </c>
      <c r="AA78" s="1">
        <v>3</v>
      </c>
      <c r="AB78" s="1">
        <v>0</v>
      </c>
      <c r="AC78">
        <v>0.73333333333333328</v>
      </c>
      <c r="AD78">
        <v>0.7857142857142857</v>
      </c>
      <c r="AE78">
        <v>0.75862068965517238</v>
      </c>
      <c r="AF78">
        <v>70</v>
      </c>
      <c r="AG78">
        <v>0.64583333333333337</v>
      </c>
      <c r="AH78">
        <v>0.64583333333333337</v>
      </c>
      <c r="AI78">
        <v>0.64583333333333337</v>
      </c>
      <c r="AJ78">
        <v>48</v>
      </c>
      <c r="AK78">
        <v>0</v>
      </c>
      <c r="AL78">
        <v>5</v>
      </c>
      <c r="AM78">
        <v>0</v>
      </c>
      <c r="AN78">
        <v>0</v>
      </c>
      <c r="AO78">
        <v>0.69918699186991873</v>
      </c>
      <c r="AP78">
        <v>0.4597222222222222</v>
      </c>
      <c r="AQ78">
        <v>0.47718253968253971</v>
      </c>
      <c r="AR78">
        <v>0.46815134099616851</v>
      </c>
      <c r="AS78">
        <v>123</v>
      </c>
      <c r="AT78">
        <v>0.66937669376693765</v>
      </c>
      <c r="AU78">
        <v>0.69918699186991873</v>
      </c>
      <c r="AV78">
        <v>0.68376787216148016</v>
      </c>
      <c r="AW78">
        <v>123</v>
      </c>
    </row>
    <row r="79" spans="1:49" x14ac:dyDescent="0.25">
      <c r="A79">
        <v>3</v>
      </c>
      <c r="B79" s="1" t="s">
        <v>124</v>
      </c>
      <c r="C79" t="s">
        <v>125</v>
      </c>
      <c r="D79" s="1" t="s">
        <v>148</v>
      </c>
      <c r="E79">
        <v>14.201253890991213</v>
      </c>
      <c r="F79">
        <v>490</v>
      </c>
      <c r="G79">
        <v>368</v>
      </c>
      <c r="H79">
        <v>122</v>
      </c>
      <c r="I79">
        <v>0.64754098360655743</v>
      </c>
      <c r="J79">
        <v>0.42277777777777781</v>
      </c>
      <c r="K79">
        <v>0.64754098360655743</v>
      </c>
      <c r="L79">
        <v>0</v>
      </c>
      <c r="M79">
        <v>0.44495837187789078</v>
      </c>
      <c r="N79">
        <v>0.64754098360655743</v>
      </c>
      <c r="O79">
        <v>0</v>
      </c>
      <c r="P79">
        <v>0.43357461431600502</v>
      </c>
      <c r="Q79">
        <v>0.64754098360655743</v>
      </c>
      <c r="R79">
        <v>0</v>
      </c>
      <c r="S79" s="1" t="s">
        <v>210</v>
      </c>
      <c r="T79" s="1">
        <v>28</v>
      </c>
      <c r="U79" s="1">
        <v>19</v>
      </c>
      <c r="V79" s="1">
        <v>0</v>
      </c>
      <c r="W79" s="1">
        <v>18</v>
      </c>
      <c r="X79" s="1">
        <v>51</v>
      </c>
      <c r="Y79" s="1">
        <v>0</v>
      </c>
      <c r="Z79" s="1">
        <v>4</v>
      </c>
      <c r="AA79" s="1">
        <v>2</v>
      </c>
      <c r="AB79" s="1">
        <v>0</v>
      </c>
      <c r="AC79">
        <v>0.70833333333333337</v>
      </c>
      <c r="AD79">
        <v>0.73913043478260865</v>
      </c>
      <c r="AE79">
        <v>0.72340425531914898</v>
      </c>
      <c r="AF79">
        <v>69</v>
      </c>
      <c r="AG79">
        <v>0.56000000000000005</v>
      </c>
      <c r="AH79">
        <v>0.5957446808510638</v>
      </c>
      <c r="AI79">
        <v>0.57731958762886604</v>
      </c>
      <c r="AJ79">
        <v>47</v>
      </c>
      <c r="AK79">
        <v>0</v>
      </c>
      <c r="AL79">
        <v>6</v>
      </c>
      <c r="AM79">
        <v>0</v>
      </c>
      <c r="AN79">
        <v>0</v>
      </c>
      <c r="AO79">
        <v>0.64754098360655743</v>
      </c>
      <c r="AP79">
        <v>0.42277777777777781</v>
      </c>
      <c r="AQ79">
        <v>0.44495837187789078</v>
      </c>
      <c r="AR79">
        <v>0.43357461431600502</v>
      </c>
      <c r="AS79">
        <v>122</v>
      </c>
      <c r="AT79">
        <v>0.61635245901639346</v>
      </c>
      <c r="AU79">
        <v>0.64754098360655743</v>
      </c>
      <c r="AV79">
        <v>0.6315484773408031</v>
      </c>
      <c r="AW79">
        <v>122</v>
      </c>
    </row>
    <row r="80" spans="1:49" x14ac:dyDescent="0.25">
      <c r="A80">
        <v>4</v>
      </c>
      <c r="B80" s="1" t="s">
        <v>124</v>
      </c>
      <c r="C80" t="s">
        <v>125</v>
      </c>
      <c r="D80" s="1" t="s">
        <v>148</v>
      </c>
      <c r="E80">
        <v>14.167479753494264</v>
      </c>
      <c r="F80">
        <v>490</v>
      </c>
      <c r="G80">
        <v>368</v>
      </c>
      <c r="H80">
        <v>122</v>
      </c>
      <c r="I80">
        <v>0.70491803278688525</v>
      </c>
      <c r="J80">
        <v>0.46426241729568529</v>
      </c>
      <c r="K80">
        <v>0.70491803278688525</v>
      </c>
      <c r="L80">
        <v>0</v>
      </c>
      <c r="M80">
        <v>0.48781991982732031</v>
      </c>
      <c r="N80">
        <v>0.70491803278688525</v>
      </c>
      <c r="O80">
        <v>0</v>
      </c>
      <c r="P80">
        <v>0.47574334898278559</v>
      </c>
      <c r="Q80">
        <v>0.70491803278688525</v>
      </c>
      <c r="R80">
        <v>0</v>
      </c>
      <c r="S80" s="1" t="s">
        <v>211</v>
      </c>
      <c r="T80" s="1">
        <v>32</v>
      </c>
      <c r="U80" s="1">
        <v>15</v>
      </c>
      <c r="V80" s="1">
        <v>0</v>
      </c>
      <c r="W80" s="1">
        <v>15</v>
      </c>
      <c r="X80" s="1">
        <v>54</v>
      </c>
      <c r="Y80" s="1">
        <v>0</v>
      </c>
      <c r="Z80" s="1">
        <v>2</v>
      </c>
      <c r="AA80" s="1">
        <v>4</v>
      </c>
      <c r="AB80" s="1">
        <v>0</v>
      </c>
      <c r="AC80">
        <v>0.73972602739726023</v>
      </c>
      <c r="AD80">
        <v>0.78260869565217395</v>
      </c>
      <c r="AE80">
        <v>0.76056338028169013</v>
      </c>
      <c r="AF80">
        <v>69</v>
      </c>
      <c r="AG80">
        <v>0.65306122448979587</v>
      </c>
      <c r="AH80">
        <v>0.68085106382978722</v>
      </c>
      <c r="AI80">
        <v>0.66666666666666663</v>
      </c>
      <c r="AJ80">
        <v>47</v>
      </c>
      <c r="AK80">
        <v>0</v>
      </c>
      <c r="AL80">
        <v>6</v>
      </c>
      <c r="AM80">
        <v>0</v>
      </c>
      <c r="AN80">
        <v>0</v>
      </c>
      <c r="AO80">
        <v>0.70491803278688525</v>
      </c>
      <c r="AP80">
        <v>0.46426241729568529</v>
      </c>
      <c r="AQ80">
        <v>0.48781991982732031</v>
      </c>
      <c r="AR80">
        <v>0.47574334898278559</v>
      </c>
      <c r="AS80">
        <v>122</v>
      </c>
      <c r="AT80">
        <v>0.6699587987002571</v>
      </c>
      <c r="AU80">
        <v>0.70491803278688525</v>
      </c>
      <c r="AV80">
        <v>0.68698529977680289</v>
      </c>
      <c r="AW80">
        <v>122</v>
      </c>
    </row>
    <row r="81" spans="1:49" s="3" customFormat="1" x14ac:dyDescent="0.25">
      <c r="A81" s="2" t="s">
        <v>232</v>
      </c>
      <c r="B81" s="2" t="str">
        <f>B80</f>
        <v>SM06</v>
      </c>
      <c r="C81" s="2" t="str">
        <f>C80</f>
        <v>celeb</v>
      </c>
      <c r="D81" s="2" t="str">
        <f>D80</f>
        <v>Ternary</v>
      </c>
      <c r="E81" s="2">
        <f>SUM(E77:E80)</f>
        <v>56.64714241027832</v>
      </c>
      <c r="F81" s="2">
        <f>F80</f>
        <v>490</v>
      </c>
      <c r="G81" s="2">
        <f t="shared" ref="G81:H81" si="150">G80</f>
        <v>368</v>
      </c>
      <c r="H81" s="2">
        <f t="shared" si="150"/>
        <v>122</v>
      </c>
      <c r="I81" s="2">
        <f>SUM(I77:I80)/4</f>
        <v>0.6938058110089298</v>
      </c>
      <c r="J81" s="2">
        <f t="shared" ref="J81:L81" si="151">SUM(J77:J80)/4</f>
        <v>0.45574507306193435</v>
      </c>
      <c r="K81" s="2">
        <f t="shared" si="151"/>
        <v>0.6938058110089298</v>
      </c>
      <c r="L81" s="2">
        <f t="shared" si="151"/>
        <v>0</v>
      </c>
      <c r="M81" s="2">
        <f t="shared" ref="M81:R81" si="152">SUM(M77:M80)/4</f>
        <v>0.47481163641836627</v>
      </c>
      <c r="N81" s="2">
        <f t="shared" si="152"/>
        <v>0.6938058110089298</v>
      </c>
      <c r="O81" s="2">
        <f t="shared" si="152"/>
        <v>0</v>
      </c>
      <c r="P81" s="2">
        <f t="shared" si="152"/>
        <v>0.46471067788776566</v>
      </c>
      <c r="Q81" s="2">
        <f t="shared" si="152"/>
        <v>0.6938058110089298</v>
      </c>
      <c r="R81" s="2">
        <f t="shared" si="152"/>
        <v>0</v>
      </c>
      <c r="S81" s="2"/>
      <c r="T81" s="2">
        <f>ROUND(SUM(T77:T80)/4,0)</f>
        <v>30</v>
      </c>
      <c r="U81" s="2">
        <f>ROUND(SUM(U77:U80)/4,0)</f>
        <v>17</v>
      </c>
      <c r="V81" s="2">
        <f t="shared" ref="V81:AB81" si="153">ROUND(SUM(V77:V80)/4,0)</f>
        <v>0</v>
      </c>
      <c r="W81" s="2">
        <f t="shared" si="153"/>
        <v>15</v>
      </c>
      <c r="X81" s="2">
        <f t="shared" si="153"/>
        <v>55</v>
      </c>
      <c r="Y81" s="2">
        <f t="shared" si="153"/>
        <v>0</v>
      </c>
      <c r="Z81" s="2">
        <f t="shared" si="153"/>
        <v>3</v>
      </c>
      <c r="AA81" s="2">
        <f t="shared" si="153"/>
        <v>3</v>
      </c>
      <c r="AB81" s="2">
        <f t="shared" si="153"/>
        <v>0</v>
      </c>
      <c r="AC81" s="2">
        <f t="shared" ref="AC81" si="154">SUM(AC77:AC80)/4</f>
        <v>0.73205703427547542</v>
      </c>
      <c r="AD81" s="2">
        <f t="shared" ref="AD81:AE81" si="155">SUM(AD77:AD80)/4</f>
        <v>0.78757763975155282</v>
      </c>
      <c r="AE81" s="2">
        <f t="shared" si="155"/>
        <v>0.75863365849521092</v>
      </c>
      <c r="AF81" s="2">
        <f>AF80</f>
        <v>69</v>
      </c>
      <c r="AG81" s="2">
        <f t="shared" ref="AG81:AI81" si="156">SUM(AG77:AG80)/4</f>
        <v>0.63517818491032774</v>
      </c>
      <c r="AH81" s="2">
        <f t="shared" si="156"/>
        <v>0.63685726950354615</v>
      </c>
      <c r="AI81" s="2">
        <f t="shared" si="156"/>
        <v>0.63549837516808605</v>
      </c>
      <c r="AJ81" s="2">
        <f>AJ80</f>
        <v>47</v>
      </c>
      <c r="AK81" s="2">
        <f t="shared" ref="AK81:AM81" si="157">SUM(AK77:AK80)/4</f>
        <v>0</v>
      </c>
      <c r="AL81" s="2">
        <f t="shared" si="157"/>
        <v>5.5</v>
      </c>
      <c r="AM81" s="2">
        <f t="shared" si="157"/>
        <v>0</v>
      </c>
      <c r="AN81" s="2">
        <f>AN80</f>
        <v>0</v>
      </c>
      <c r="AO81" s="2">
        <f t="shared" ref="AO81:AR81" si="158">SUM(AO77:AO80)/4</f>
        <v>0.6938058110089298</v>
      </c>
      <c r="AP81" s="2">
        <f t="shared" si="158"/>
        <v>0.45574507306193435</v>
      </c>
      <c r="AQ81" s="2">
        <f t="shared" si="158"/>
        <v>0.47481163641836627</v>
      </c>
      <c r="AR81" s="2">
        <f t="shared" si="158"/>
        <v>0.46471067788776566</v>
      </c>
      <c r="AS81" s="2">
        <f>AS80</f>
        <v>122</v>
      </c>
      <c r="AT81" s="2">
        <f t="shared" ref="AT81:AV81" si="159">SUM(AT77:AT80)/4</f>
        <v>0.66169791010652901</v>
      </c>
      <c r="AU81" s="2">
        <f t="shared" si="159"/>
        <v>0.6938058110089298</v>
      </c>
      <c r="AV81" s="2">
        <f t="shared" si="159"/>
        <v>0.67687742337022927</v>
      </c>
      <c r="AW81" s="2">
        <f>AW80</f>
        <v>122</v>
      </c>
    </row>
    <row r="82" spans="1:49" x14ac:dyDescent="0.25">
      <c r="A82">
        <v>1</v>
      </c>
      <c r="B82" s="1" t="s">
        <v>130</v>
      </c>
      <c r="C82" t="s">
        <v>131</v>
      </c>
      <c r="D82" s="1" t="s">
        <v>148</v>
      </c>
      <c r="E82">
        <v>1674.1253893375397</v>
      </c>
      <c r="F82">
        <v>70002</v>
      </c>
      <c r="G82">
        <v>52501</v>
      </c>
      <c r="H82">
        <v>17501</v>
      </c>
      <c r="I82">
        <v>0.65996228786926459</v>
      </c>
      <c r="J82">
        <v>0.65857563756397686</v>
      </c>
      <c r="K82">
        <v>0.65996228786926459</v>
      </c>
      <c r="L82">
        <v>0</v>
      </c>
      <c r="M82">
        <v>0.65996177302496528</v>
      </c>
      <c r="N82">
        <v>0.65996228786926459</v>
      </c>
      <c r="O82">
        <v>0</v>
      </c>
      <c r="P82">
        <v>0.65917402495369837</v>
      </c>
      <c r="Q82">
        <v>0.65996228786926459</v>
      </c>
      <c r="R82">
        <v>0</v>
      </c>
      <c r="S82" s="1" t="s">
        <v>212</v>
      </c>
      <c r="T82" s="1">
        <v>3797</v>
      </c>
      <c r="U82" s="1">
        <v>544</v>
      </c>
      <c r="V82" s="1">
        <v>1492</v>
      </c>
      <c r="W82" s="1">
        <v>427</v>
      </c>
      <c r="X82" s="1">
        <v>4461</v>
      </c>
      <c r="Y82" s="1">
        <v>946</v>
      </c>
      <c r="Z82" s="1">
        <v>1520</v>
      </c>
      <c r="AA82" s="1">
        <v>1022</v>
      </c>
      <c r="AB82" s="1">
        <v>3292</v>
      </c>
      <c r="AC82">
        <v>0.74016923842707816</v>
      </c>
      <c r="AD82">
        <v>0.7646554679465204</v>
      </c>
      <c r="AE82">
        <v>0.75221313548604674</v>
      </c>
      <c r="AF82">
        <v>5834</v>
      </c>
      <c r="AG82">
        <v>0.66103760445682447</v>
      </c>
      <c r="AH82">
        <v>0.65095148294188243</v>
      </c>
      <c r="AI82">
        <v>0.65595577438023667</v>
      </c>
      <c r="AJ82">
        <v>5833</v>
      </c>
      <c r="AK82">
        <v>0.56935316499481148</v>
      </c>
      <c r="AL82">
        <v>5834</v>
      </c>
      <c r="AM82">
        <v>0.57452006980802794</v>
      </c>
      <c r="AN82">
        <v>0.56427836818649302</v>
      </c>
      <c r="AO82">
        <v>0.65996228786926459</v>
      </c>
      <c r="AP82">
        <v>0.65857563756397686</v>
      </c>
      <c r="AQ82">
        <v>0.65996177302496528</v>
      </c>
      <c r="AR82">
        <v>0.65917402495369837</v>
      </c>
      <c r="AS82">
        <v>17501</v>
      </c>
      <c r="AT82">
        <v>0.65857549688819306</v>
      </c>
      <c r="AU82">
        <v>0.65996228786926459</v>
      </c>
      <c r="AV82">
        <v>0.6591742088432232</v>
      </c>
      <c r="AW82">
        <v>17501</v>
      </c>
    </row>
    <row r="83" spans="1:49" x14ac:dyDescent="0.25">
      <c r="A83">
        <v>2</v>
      </c>
      <c r="B83" s="1" t="s">
        <v>130</v>
      </c>
      <c r="C83" t="s">
        <v>131</v>
      </c>
      <c r="D83" s="1" t="s">
        <v>148</v>
      </c>
      <c r="E83">
        <v>1675.2145383358002</v>
      </c>
      <c r="F83">
        <v>70002</v>
      </c>
      <c r="G83">
        <v>52501</v>
      </c>
      <c r="H83">
        <v>17501</v>
      </c>
      <c r="I83">
        <v>0.66481915319124618</v>
      </c>
      <c r="J83">
        <v>0.66631055938869965</v>
      </c>
      <c r="K83">
        <v>0.66481915319124618</v>
      </c>
      <c r="L83">
        <v>0</v>
      </c>
      <c r="M83">
        <v>0.66481764578231539</v>
      </c>
      <c r="N83">
        <v>0.66481915319124618</v>
      </c>
      <c r="O83">
        <v>0</v>
      </c>
      <c r="P83">
        <v>0.66534773463822638</v>
      </c>
      <c r="Q83">
        <v>0.66481915319124618</v>
      </c>
      <c r="R83">
        <v>0</v>
      </c>
      <c r="S83" s="1" t="s">
        <v>213</v>
      </c>
      <c r="T83" s="1">
        <v>3724</v>
      </c>
      <c r="U83" s="1">
        <v>494</v>
      </c>
      <c r="V83" s="1">
        <v>1615</v>
      </c>
      <c r="W83" s="1">
        <v>376</v>
      </c>
      <c r="X83" s="1">
        <v>4443</v>
      </c>
      <c r="Y83" s="1">
        <v>1015</v>
      </c>
      <c r="Z83" s="1">
        <v>1464</v>
      </c>
      <c r="AA83" s="1">
        <v>902</v>
      </c>
      <c r="AB83" s="1">
        <v>3468</v>
      </c>
      <c r="AC83">
        <v>0.76091796540503509</v>
      </c>
      <c r="AD83">
        <v>0.76157010627356869</v>
      </c>
      <c r="AE83">
        <v>0.76124389617065025</v>
      </c>
      <c r="AF83">
        <v>5834</v>
      </c>
      <c r="AG83">
        <v>0.66930265995686555</v>
      </c>
      <c r="AH83">
        <v>0.6384364820846905</v>
      </c>
      <c r="AI83">
        <v>0.65350530841449506</v>
      </c>
      <c r="AJ83">
        <v>5833</v>
      </c>
      <c r="AK83">
        <v>0.58129399932953396</v>
      </c>
      <c r="AL83">
        <v>5834</v>
      </c>
      <c r="AM83">
        <v>0.56871105280419809</v>
      </c>
      <c r="AN83">
        <v>0.59444634898868698</v>
      </c>
      <c r="AO83">
        <v>0.66481915319124618</v>
      </c>
      <c r="AP83">
        <v>0.66631055938869965</v>
      </c>
      <c r="AQ83">
        <v>0.66481764578231539</v>
      </c>
      <c r="AR83">
        <v>0.66534773463822638</v>
      </c>
      <c r="AS83">
        <v>17501</v>
      </c>
      <c r="AT83">
        <v>0.66631038842129386</v>
      </c>
      <c r="AU83">
        <v>0.66481915319124618</v>
      </c>
      <c r="AV83">
        <v>0.66534841130962941</v>
      </c>
      <c r="AW83">
        <v>17501</v>
      </c>
    </row>
    <row r="84" spans="1:49" x14ac:dyDescent="0.25">
      <c r="A84">
        <v>3</v>
      </c>
      <c r="B84" s="1" t="s">
        <v>130</v>
      </c>
      <c r="C84" t="s">
        <v>131</v>
      </c>
      <c r="D84" s="1" t="s">
        <v>148</v>
      </c>
      <c r="E84">
        <v>1673.6870896816254</v>
      </c>
      <c r="F84">
        <v>70002</v>
      </c>
      <c r="G84">
        <v>52502</v>
      </c>
      <c r="H84">
        <v>17500</v>
      </c>
      <c r="I84">
        <v>0.66211428571428577</v>
      </c>
      <c r="J84">
        <v>0.66148198776706213</v>
      </c>
      <c r="K84">
        <v>0.66211428571428577</v>
      </c>
      <c r="L84">
        <v>0</v>
      </c>
      <c r="M84">
        <v>0.66211511611330043</v>
      </c>
      <c r="N84">
        <v>0.66211428571428577</v>
      </c>
      <c r="O84">
        <v>0</v>
      </c>
      <c r="P84">
        <v>0.66173982168762924</v>
      </c>
      <c r="Q84">
        <v>0.66211428571428577</v>
      </c>
      <c r="R84">
        <v>0</v>
      </c>
      <c r="S84" s="1" t="s">
        <v>214</v>
      </c>
      <c r="T84" s="1">
        <v>3778</v>
      </c>
      <c r="U84" s="1">
        <v>570</v>
      </c>
      <c r="V84" s="1">
        <v>1486</v>
      </c>
      <c r="W84" s="1">
        <v>396</v>
      </c>
      <c r="X84" s="1">
        <v>4450</v>
      </c>
      <c r="Y84" s="1">
        <v>987</v>
      </c>
      <c r="Z84" s="1">
        <v>1530</v>
      </c>
      <c r="AA84" s="1">
        <v>944</v>
      </c>
      <c r="AB84" s="1">
        <v>3359</v>
      </c>
      <c r="AC84">
        <v>0.74614352783366866</v>
      </c>
      <c r="AD84">
        <v>0.76290073718498197</v>
      </c>
      <c r="AE84">
        <v>0.75442909214206999</v>
      </c>
      <c r="AF84">
        <v>5833</v>
      </c>
      <c r="AG84">
        <v>0.66234221598877985</v>
      </c>
      <c r="AH84">
        <v>0.64758313335618789</v>
      </c>
      <c r="AI84">
        <v>0.65487952851447384</v>
      </c>
      <c r="AJ84">
        <v>5834</v>
      </c>
      <c r="AK84">
        <v>0.57591084440634377</v>
      </c>
      <c r="AL84">
        <v>5833</v>
      </c>
      <c r="AM84">
        <v>0.57596021947873799</v>
      </c>
      <c r="AN84">
        <v>0.57586147779873131</v>
      </c>
      <c r="AO84">
        <v>0.66211428571428577</v>
      </c>
      <c r="AP84">
        <v>0.66148198776706213</v>
      </c>
      <c r="AQ84">
        <v>0.66211511611330043</v>
      </c>
      <c r="AR84">
        <v>0.66173982168762924</v>
      </c>
      <c r="AS84">
        <v>17500</v>
      </c>
      <c r="AT84">
        <v>0.66148203692296059</v>
      </c>
      <c r="AU84">
        <v>0.66211428571428577</v>
      </c>
      <c r="AV84">
        <v>0.66173942967087651</v>
      </c>
      <c r="AW84">
        <v>17500</v>
      </c>
    </row>
    <row r="85" spans="1:49" x14ac:dyDescent="0.25">
      <c r="A85">
        <v>4</v>
      </c>
      <c r="B85" s="1" t="s">
        <v>130</v>
      </c>
      <c r="C85" t="s">
        <v>131</v>
      </c>
      <c r="D85" s="1" t="s">
        <v>148</v>
      </c>
      <c r="E85">
        <v>1675.9035220146179</v>
      </c>
      <c r="F85">
        <v>70002</v>
      </c>
      <c r="G85">
        <v>52502</v>
      </c>
      <c r="H85">
        <v>17500</v>
      </c>
      <c r="I85">
        <v>0.66679999999999995</v>
      </c>
      <c r="J85">
        <v>0.66877769972373624</v>
      </c>
      <c r="K85">
        <v>0.66679999999999995</v>
      </c>
      <c r="L85">
        <v>0</v>
      </c>
      <c r="M85">
        <v>0.66680218545423331</v>
      </c>
      <c r="N85">
        <v>0.66679999999999995</v>
      </c>
      <c r="O85">
        <v>0</v>
      </c>
      <c r="P85">
        <v>0.66723502165486515</v>
      </c>
      <c r="Q85">
        <v>0.66679999999999995</v>
      </c>
      <c r="R85">
        <v>0</v>
      </c>
      <c r="S85" s="1" t="s">
        <v>215</v>
      </c>
      <c r="T85" s="1">
        <v>3667</v>
      </c>
      <c r="U85" s="1">
        <v>508</v>
      </c>
      <c r="V85" s="1">
        <v>1659</v>
      </c>
      <c r="W85" s="1">
        <v>365</v>
      </c>
      <c r="X85" s="1">
        <v>4464</v>
      </c>
      <c r="Y85" s="1">
        <v>1004</v>
      </c>
      <c r="Z85" s="1">
        <v>1348</v>
      </c>
      <c r="AA85" s="1">
        <v>947</v>
      </c>
      <c r="AB85" s="1">
        <v>3538</v>
      </c>
      <c r="AC85">
        <v>0.75418144956918398</v>
      </c>
      <c r="AD85">
        <v>0.76530087433567628</v>
      </c>
      <c r="AE85">
        <v>0.75970047651463579</v>
      </c>
      <c r="AF85">
        <v>5833</v>
      </c>
      <c r="AG85">
        <v>0.68159851301115237</v>
      </c>
      <c r="AH85">
        <v>0.62855673637298592</v>
      </c>
      <c r="AI85">
        <v>0.65400392366684512</v>
      </c>
      <c r="AJ85">
        <v>5834</v>
      </c>
      <c r="AK85">
        <v>0.58800066478311452</v>
      </c>
      <c r="AL85">
        <v>5833</v>
      </c>
      <c r="AM85">
        <v>0.57055313659087248</v>
      </c>
      <c r="AN85">
        <v>0.60654894565403739</v>
      </c>
      <c r="AO85">
        <v>0.66679999999999995</v>
      </c>
      <c r="AP85">
        <v>0.66877769972373624</v>
      </c>
      <c r="AQ85">
        <v>0.66680218545423331</v>
      </c>
      <c r="AR85">
        <v>0.66723502165486515</v>
      </c>
      <c r="AS85">
        <v>17500</v>
      </c>
      <c r="AT85">
        <v>0.66877843234163836</v>
      </c>
      <c r="AU85">
        <v>0.66679999999999995</v>
      </c>
      <c r="AV85">
        <v>0.66723426559212295</v>
      </c>
      <c r="AW85">
        <v>17500</v>
      </c>
    </row>
    <row r="86" spans="1:49" s="3" customFormat="1" x14ac:dyDescent="0.25">
      <c r="A86" s="2" t="s">
        <v>232</v>
      </c>
      <c r="B86" s="2" t="str">
        <f>B85</f>
        <v>RE02</v>
      </c>
      <c r="C86" s="2" t="str">
        <f>C85</f>
        <v>scare</v>
      </c>
      <c r="D86" s="2" t="str">
        <f>D85</f>
        <v>Ternary</v>
      </c>
      <c r="E86" s="2">
        <f>SUM(E82:E85)</f>
        <v>6698.9305393695831</v>
      </c>
      <c r="F86" s="2">
        <f>F85</f>
        <v>70002</v>
      </c>
      <c r="G86" s="2">
        <f t="shared" ref="G86:H86" si="160">G85</f>
        <v>52502</v>
      </c>
      <c r="H86" s="2">
        <f t="shared" si="160"/>
        <v>17500</v>
      </c>
      <c r="I86" s="2">
        <f>SUM(I82:I85)/4</f>
        <v>0.66342393169369906</v>
      </c>
      <c r="J86" s="2">
        <f t="shared" ref="J86:L86" si="161">SUM(J82:J85)/4</f>
        <v>0.66378647111086875</v>
      </c>
      <c r="K86" s="2">
        <f t="shared" si="161"/>
        <v>0.66342393169369906</v>
      </c>
      <c r="L86" s="2">
        <f t="shared" si="161"/>
        <v>0</v>
      </c>
      <c r="M86" s="2">
        <f t="shared" ref="M86:R86" si="162">SUM(M82:M85)/4</f>
        <v>0.66342418009370363</v>
      </c>
      <c r="N86" s="2">
        <f t="shared" si="162"/>
        <v>0.66342393169369906</v>
      </c>
      <c r="O86" s="2">
        <f t="shared" si="162"/>
        <v>0</v>
      </c>
      <c r="P86" s="2">
        <f t="shared" si="162"/>
        <v>0.66337415073360484</v>
      </c>
      <c r="Q86" s="2">
        <f t="shared" si="162"/>
        <v>0.66342393169369906</v>
      </c>
      <c r="R86" s="2">
        <f t="shared" si="162"/>
        <v>0</v>
      </c>
      <c r="S86" s="2"/>
      <c r="T86" s="2">
        <f>ROUND(SUM(T82:T85)/4,0)</f>
        <v>3742</v>
      </c>
      <c r="U86" s="2">
        <f>ROUND(SUM(U82:U85)/4,0)</f>
        <v>529</v>
      </c>
      <c r="V86" s="2">
        <f t="shared" ref="V86:AB86" si="163">ROUND(SUM(V82:V85)/4,0)</f>
        <v>1563</v>
      </c>
      <c r="W86" s="2">
        <f t="shared" si="163"/>
        <v>391</v>
      </c>
      <c r="X86" s="2">
        <f t="shared" si="163"/>
        <v>4455</v>
      </c>
      <c r="Y86" s="2">
        <f t="shared" si="163"/>
        <v>988</v>
      </c>
      <c r="Z86" s="2">
        <f t="shared" si="163"/>
        <v>1466</v>
      </c>
      <c r="AA86" s="2">
        <f t="shared" si="163"/>
        <v>954</v>
      </c>
      <c r="AB86" s="2">
        <f t="shared" si="163"/>
        <v>3414</v>
      </c>
      <c r="AC86" s="2">
        <f t="shared" ref="AC86" si="164">SUM(AC82:AC85)/4</f>
        <v>0.75035304530874147</v>
      </c>
      <c r="AD86" s="2">
        <f t="shared" ref="AD86:AE86" si="165">SUM(AD82:AD85)/4</f>
        <v>0.76360679643518681</v>
      </c>
      <c r="AE86" s="2">
        <f t="shared" si="165"/>
        <v>0.75689665007835072</v>
      </c>
      <c r="AF86" s="2">
        <f>AF85</f>
        <v>5833</v>
      </c>
      <c r="AG86" s="2">
        <f t="shared" ref="AG86:AI86" si="166">SUM(AG82:AG85)/4</f>
        <v>0.66857024835340562</v>
      </c>
      <c r="AH86" s="2">
        <f t="shared" si="166"/>
        <v>0.64138195868893666</v>
      </c>
      <c r="AI86" s="2">
        <f t="shared" si="166"/>
        <v>0.65458613374401264</v>
      </c>
      <c r="AJ86" s="2">
        <f>AJ85</f>
        <v>5834</v>
      </c>
      <c r="AK86" s="2">
        <f t="shared" ref="AK86:AM86" si="167">SUM(AK82:AK85)/4</f>
        <v>0.57863966837845093</v>
      </c>
      <c r="AL86" s="2">
        <f t="shared" si="167"/>
        <v>5833.5</v>
      </c>
      <c r="AM86" s="2">
        <f t="shared" si="167"/>
        <v>0.57243611967045904</v>
      </c>
      <c r="AN86" s="2">
        <f>AN85</f>
        <v>0.60654894565403739</v>
      </c>
      <c r="AO86" s="2">
        <f t="shared" ref="AO86:AR86" si="168">SUM(AO82:AO85)/4</f>
        <v>0.66342393169369906</v>
      </c>
      <c r="AP86" s="2">
        <f t="shared" si="168"/>
        <v>0.66378647111086875</v>
      </c>
      <c r="AQ86" s="2">
        <f t="shared" si="168"/>
        <v>0.66342418009370363</v>
      </c>
      <c r="AR86" s="2">
        <f t="shared" si="168"/>
        <v>0.66337415073360484</v>
      </c>
      <c r="AS86" s="2">
        <f>AS85</f>
        <v>17500</v>
      </c>
      <c r="AT86" s="2">
        <f t="shared" ref="AT86:AV86" si="169">SUM(AT82:AT85)/4</f>
        <v>0.66378658864352147</v>
      </c>
      <c r="AU86" s="2">
        <f t="shared" si="169"/>
        <v>0.66342393169369906</v>
      </c>
      <c r="AV86" s="2">
        <f t="shared" si="169"/>
        <v>0.66337407885396305</v>
      </c>
      <c r="AW86" s="2">
        <f>AW85</f>
        <v>17500</v>
      </c>
    </row>
    <row r="87" spans="1:49" x14ac:dyDescent="0.25">
      <c r="A87">
        <v>1</v>
      </c>
      <c r="B87" s="1" t="s">
        <v>136</v>
      </c>
      <c r="C87" t="s">
        <v>137</v>
      </c>
      <c r="D87" s="1" t="s">
        <v>148</v>
      </c>
      <c r="E87">
        <v>1708.9268531799316</v>
      </c>
      <c r="F87">
        <v>70430</v>
      </c>
      <c r="G87">
        <v>52822</v>
      </c>
      <c r="H87">
        <v>17608</v>
      </c>
      <c r="I87">
        <v>0.72415947296683325</v>
      </c>
      <c r="J87">
        <v>0.67689504202778894</v>
      </c>
      <c r="K87">
        <v>0.72415947296683325</v>
      </c>
      <c r="L87">
        <v>0</v>
      </c>
      <c r="M87">
        <v>0.67289375279899044</v>
      </c>
      <c r="N87">
        <v>0.72415947296683325</v>
      </c>
      <c r="O87">
        <v>0</v>
      </c>
      <c r="P87">
        <v>0.67447453201942753</v>
      </c>
      <c r="Q87">
        <v>0.72415947296683314</v>
      </c>
      <c r="R87">
        <v>0</v>
      </c>
      <c r="S87" s="1" t="s">
        <v>216</v>
      </c>
      <c r="T87" s="1">
        <v>2574</v>
      </c>
      <c r="U87" s="1">
        <v>536</v>
      </c>
      <c r="V87" s="1">
        <v>749</v>
      </c>
      <c r="W87" s="1">
        <v>442</v>
      </c>
      <c r="X87" s="1">
        <v>8140</v>
      </c>
      <c r="Y87" s="1">
        <v>1322</v>
      </c>
      <c r="Z87" s="1">
        <v>605</v>
      </c>
      <c r="AA87" s="1">
        <v>1203</v>
      </c>
      <c r="AB87" s="1">
        <v>2037</v>
      </c>
      <c r="AC87">
        <v>0.82397003745318353</v>
      </c>
      <c r="AD87">
        <v>0.82189014539579963</v>
      </c>
      <c r="AE87">
        <v>0.82292877723297786</v>
      </c>
      <c r="AF87">
        <v>9904</v>
      </c>
      <c r="AG87">
        <v>0.71085335542667771</v>
      </c>
      <c r="AH87">
        <v>0.6670121793210676</v>
      </c>
      <c r="AI87">
        <v>0.68823529411764706</v>
      </c>
      <c r="AJ87">
        <v>3859</v>
      </c>
      <c r="AK87">
        <v>0.51225952470765745</v>
      </c>
      <c r="AL87">
        <v>3845</v>
      </c>
      <c r="AM87">
        <v>0.49586173320350529</v>
      </c>
      <c r="AN87">
        <v>0.52977893368010398</v>
      </c>
      <c r="AO87">
        <v>0.72415947296683325</v>
      </c>
      <c r="AP87">
        <v>0.67689504202778894</v>
      </c>
      <c r="AQ87">
        <v>0.67289375279899044</v>
      </c>
      <c r="AR87">
        <v>0.67447453201942753</v>
      </c>
      <c r="AS87">
        <v>17608</v>
      </c>
      <c r="AT87">
        <v>0.72753127633435688</v>
      </c>
      <c r="AU87">
        <v>0.72415947296683325</v>
      </c>
      <c r="AV87">
        <v>0.72556931407407743</v>
      </c>
      <c r="AW87">
        <v>17608</v>
      </c>
    </row>
    <row r="88" spans="1:49" x14ac:dyDescent="0.25">
      <c r="A88">
        <v>2</v>
      </c>
      <c r="B88" s="1" t="s">
        <v>136</v>
      </c>
      <c r="C88" t="s">
        <v>137</v>
      </c>
      <c r="D88" s="1" t="s">
        <v>148</v>
      </c>
      <c r="E88">
        <v>1710.6965367794037</v>
      </c>
      <c r="F88">
        <v>70430</v>
      </c>
      <c r="G88">
        <v>52822</v>
      </c>
      <c r="H88">
        <v>17608</v>
      </c>
      <c r="I88">
        <v>0.73892548841435712</v>
      </c>
      <c r="J88">
        <v>0.69310696297592644</v>
      </c>
      <c r="K88">
        <v>0.73892548841435712</v>
      </c>
      <c r="L88">
        <v>0</v>
      </c>
      <c r="M88">
        <v>0.68535928118849399</v>
      </c>
      <c r="N88">
        <v>0.73892548841435712</v>
      </c>
      <c r="O88">
        <v>0</v>
      </c>
      <c r="P88">
        <v>0.68891581641241828</v>
      </c>
      <c r="Q88">
        <v>0.73892548841435723</v>
      </c>
      <c r="R88">
        <v>0</v>
      </c>
      <c r="S88" s="1" t="s">
        <v>217</v>
      </c>
      <c r="T88" s="1">
        <v>2603</v>
      </c>
      <c r="U88" s="1">
        <v>545</v>
      </c>
      <c r="V88" s="1">
        <v>710</v>
      </c>
      <c r="W88" s="1">
        <v>450</v>
      </c>
      <c r="X88" s="1">
        <v>8330</v>
      </c>
      <c r="Y88" s="1">
        <v>1124</v>
      </c>
      <c r="Z88" s="1">
        <v>547</v>
      </c>
      <c r="AA88" s="1">
        <v>1221</v>
      </c>
      <c r="AB88" s="1">
        <v>2078</v>
      </c>
      <c r="AC88">
        <v>0.82507923930269411</v>
      </c>
      <c r="AD88">
        <v>0.84107431340872374</v>
      </c>
      <c r="AE88">
        <v>0.83299999999999996</v>
      </c>
      <c r="AF88">
        <v>9904</v>
      </c>
      <c r="AG88">
        <v>0.72305555555555556</v>
      </c>
      <c r="AH88">
        <v>0.67470191809227575</v>
      </c>
      <c r="AI88">
        <v>0.6980423706087423</v>
      </c>
      <c r="AJ88">
        <v>3858</v>
      </c>
      <c r="AK88">
        <v>0.53570507862851247</v>
      </c>
      <c r="AL88">
        <v>3846</v>
      </c>
      <c r="AM88">
        <v>0.53118609406952966</v>
      </c>
      <c r="AN88">
        <v>0.54030161206448257</v>
      </c>
      <c r="AO88">
        <v>0.73892548841435712</v>
      </c>
      <c r="AP88">
        <v>0.69310696297592644</v>
      </c>
      <c r="AQ88">
        <v>0.68535928118849399</v>
      </c>
      <c r="AR88">
        <v>0.68891581641241828</v>
      </c>
      <c r="AS88">
        <v>17608</v>
      </c>
      <c r="AT88">
        <v>0.73853219202513787</v>
      </c>
      <c r="AU88">
        <v>0.73892548841435712</v>
      </c>
      <c r="AV88">
        <v>0.73849393447374978</v>
      </c>
      <c r="AW88">
        <v>17608</v>
      </c>
    </row>
    <row r="89" spans="1:49" x14ac:dyDescent="0.25">
      <c r="A89">
        <v>3</v>
      </c>
      <c r="B89" s="1" t="s">
        <v>136</v>
      </c>
      <c r="C89" t="s">
        <v>137</v>
      </c>
      <c r="D89" s="1" t="s">
        <v>148</v>
      </c>
      <c r="E89">
        <v>1710.2224645614624</v>
      </c>
      <c r="F89">
        <v>70430</v>
      </c>
      <c r="G89">
        <v>52823</v>
      </c>
      <c r="H89">
        <v>17607</v>
      </c>
      <c r="I89">
        <v>0.7280059067416369</v>
      </c>
      <c r="J89">
        <v>0.68171883202978678</v>
      </c>
      <c r="K89">
        <v>0.7280059067416369</v>
      </c>
      <c r="L89">
        <v>0</v>
      </c>
      <c r="M89">
        <v>0.67161625870043407</v>
      </c>
      <c r="N89">
        <v>0.7280059067416369</v>
      </c>
      <c r="O89">
        <v>0</v>
      </c>
      <c r="P89">
        <v>0.67600391542752891</v>
      </c>
      <c r="Q89">
        <v>0.7280059067416369</v>
      </c>
      <c r="R89">
        <v>0</v>
      </c>
      <c r="S89" s="1" t="s">
        <v>218</v>
      </c>
      <c r="T89" s="1">
        <v>2518</v>
      </c>
      <c r="U89" s="1">
        <v>586</v>
      </c>
      <c r="V89" s="1">
        <v>754</v>
      </c>
      <c r="W89" s="1">
        <v>405</v>
      </c>
      <c r="X89" s="1">
        <v>8275</v>
      </c>
      <c r="Y89" s="1">
        <v>1224</v>
      </c>
      <c r="Z89" s="1">
        <v>570</v>
      </c>
      <c r="AA89" s="1">
        <v>1250</v>
      </c>
      <c r="AB89" s="1">
        <v>2025</v>
      </c>
      <c r="AC89">
        <v>0.81841558698447237</v>
      </c>
      <c r="AD89">
        <v>0.83552100161550891</v>
      </c>
      <c r="AE89">
        <v>0.82687984011991</v>
      </c>
      <c r="AF89">
        <v>9904</v>
      </c>
      <c r="AG89">
        <v>0.72087031205267682</v>
      </c>
      <c r="AH89">
        <v>0.65266977708657337</v>
      </c>
      <c r="AI89">
        <v>0.68507686029111692</v>
      </c>
      <c r="AJ89">
        <v>3858</v>
      </c>
      <c r="AK89">
        <v>0.5160550458715597</v>
      </c>
      <c r="AL89">
        <v>3845</v>
      </c>
      <c r="AM89">
        <v>0.50587059705221082</v>
      </c>
      <c r="AN89">
        <v>0.52665799739921981</v>
      </c>
      <c r="AO89">
        <v>0.7280059067416369</v>
      </c>
      <c r="AP89">
        <v>0.68171883202978678</v>
      </c>
      <c r="AQ89">
        <v>0.67161625870043407</v>
      </c>
      <c r="AR89">
        <v>0.67600391542752891</v>
      </c>
      <c r="AS89">
        <v>17607</v>
      </c>
      <c r="AT89">
        <v>0.72878844113472996</v>
      </c>
      <c r="AU89">
        <v>0.7280059067416369</v>
      </c>
      <c r="AV89">
        <v>0.7279307159042917</v>
      </c>
      <c r="AW89">
        <v>17607</v>
      </c>
    </row>
    <row r="90" spans="1:49" x14ac:dyDescent="0.25">
      <c r="A90">
        <v>4</v>
      </c>
      <c r="B90" s="1" t="s">
        <v>136</v>
      </c>
      <c r="C90" t="s">
        <v>137</v>
      </c>
      <c r="D90" s="1" t="s">
        <v>148</v>
      </c>
      <c r="E90">
        <v>1709.8957614898682</v>
      </c>
      <c r="F90">
        <v>70430</v>
      </c>
      <c r="G90">
        <v>52823</v>
      </c>
      <c r="H90">
        <v>17607</v>
      </c>
      <c r="I90">
        <v>0.72658601692508662</v>
      </c>
      <c r="J90">
        <v>0.6771523302963306</v>
      </c>
      <c r="K90">
        <v>0.72658601692508662</v>
      </c>
      <c r="L90">
        <v>0</v>
      </c>
      <c r="M90">
        <v>0.67158088240150871</v>
      </c>
      <c r="N90">
        <v>0.72658601692508662</v>
      </c>
      <c r="O90">
        <v>0</v>
      </c>
      <c r="P90">
        <v>0.67407735118706069</v>
      </c>
      <c r="Q90">
        <v>0.72658601692508662</v>
      </c>
      <c r="R90">
        <v>0</v>
      </c>
      <c r="S90" s="1" t="s">
        <v>219</v>
      </c>
      <c r="T90" s="1">
        <v>2563</v>
      </c>
      <c r="U90" s="1">
        <v>544</v>
      </c>
      <c r="V90" s="1">
        <v>752</v>
      </c>
      <c r="W90" s="1">
        <v>427</v>
      </c>
      <c r="X90" s="1">
        <v>8234</v>
      </c>
      <c r="Y90" s="1">
        <v>1242</v>
      </c>
      <c r="Z90" s="1">
        <v>634</v>
      </c>
      <c r="AA90" s="1">
        <v>1215</v>
      </c>
      <c r="AB90" s="1">
        <v>1996</v>
      </c>
      <c r="AC90">
        <v>0.82397678374862404</v>
      </c>
      <c r="AD90">
        <v>0.83146521256184991</v>
      </c>
      <c r="AE90">
        <v>0.82770406111781258</v>
      </c>
      <c r="AF90">
        <v>9903</v>
      </c>
      <c r="AG90">
        <v>0.70722958057395147</v>
      </c>
      <c r="AH90">
        <v>0.66416169992225971</v>
      </c>
      <c r="AI90">
        <v>0.68501937725511164</v>
      </c>
      <c r="AJ90">
        <v>3859</v>
      </c>
      <c r="AK90">
        <v>0.50950861518825785</v>
      </c>
      <c r="AL90">
        <v>3845</v>
      </c>
      <c r="AM90">
        <v>0.50025062656641606</v>
      </c>
      <c r="AN90">
        <v>0.51911573472041617</v>
      </c>
      <c r="AO90">
        <v>0.72658601692508662</v>
      </c>
      <c r="AP90">
        <v>0.6771523302963306</v>
      </c>
      <c r="AQ90">
        <v>0.67158088240150871</v>
      </c>
      <c r="AR90">
        <v>0.67407735118706069</v>
      </c>
      <c r="AS90">
        <v>17607</v>
      </c>
      <c r="AT90">
        <v>0.72769379792385835</v>
      </c>
      <c r="AU90">
        <v>0.72658601692508662</v>
      </c>
      <c r="AV90">
        <v>0.72694404040870253</v>
      </c>
      <c r="AW90">
        <v>17607</v>
      </c>
    </row>
    <row r="91" spans="1:49" s="3" customFormat="1" x14ac:dyDescent="0.25">
      <c r="A91" s="2" t="s">
        <v>232</v>
      </c>
      <c r="B91" s="2" t="str">
        <f>B90</f>
        <v>RE04</v>
      </c>
      <c r="C91" s="2" t="str">
        <f>C90</f>
        <v>filmstarts</v>
      </c>
      <c r="D91" s="2" t="str">
        <f>D90</f>
        <v>Ternary</v>
      </c>
      <c r="E91" s="2">
        <f>SUM(E87:E90)</f>
        <v>6839.7416160106659</v>
      </c>
      <c r="F91" s="2">
        <f>F90</f>
        <v>70430</v>
      </c>
      <c r="G91" s="2">
        <f t="shared" ref="G91:H91" si="170">G90</f>
        <v>52823</v>
      </c>
      <c r="H91" s="2">
        <f t="shared" si="170"/>
        <v>17607</v>
      </c>
      <c r="I91" s="2">
        <f>SUM(I87:I90)/4</f>
        <v>0.72941922126197856</v>
      </c>
      <c r="J91" s="2">
        <f t="shared" ref="J91:L91" si="171">SUM(J87:J90)/4</f>
        <v>0.68221829183245819</v>
      </c>
      <c r="K91" s="2">
        <f t="shared" si="171"/>
        <v>0.72941922126197856</v>
      </c>
      <c r="L91" s="2">
        <f t="shared" si="171"/>
        <v>0</v>
      </c>
      <c r="M91" s="2">
        <f t="shared" ref="M91:R91" si="172">SUM(M87:M90)/4</f>
        <v>0.67536254377235683</v>
      </c>
      <c r="N91" s="2">
        <f t="shared" si="172"/>
        <v>0.72941922126197856</v>
      </c>
      <c r="O91" s="2">
        <f t="shared" si="172"/>
        <v>0</v>
      </c>
      <c r="P91" s="2">
        <f t="shared" si="172"/>
        <v>0.67836790376160894</v>
      </c>
      <c r="Q91" s="2">
        <f t="shared" si="172"/>
        <v>0.72941922126197856</v>
      </c>
      <c r="R91" s="2">
        <f t="shared" si="172"/>
        <v>0</v>
      </c>
      <c r="S91" s="2"/>
      <c r="T91" s="2">
        <f>ROUND(SUM(T87:T90)/4,0)</f>
        <v>2565</v>
      </c>
      <c r="U91" s="2">
        <f>ROUND(SUM(U87:U90)/4,0)</f>
        <v>553</v>
      </c>
      <c r="V91" s="2">
        <f t="shared" ref="V91:AB91" si="173">ROUND(SUM(V87:V90)/4,0)</f>
        <v>741</v>
      </c>
      <c r="W91" s="2">
        <f t="shared" si="173"/>
        <v>431</v>
      </c>
      <c r="X91" s="2">
        <f t="shared" si="173"/>
        <v>8245</v>
      </c>
      <c r="Y91" s="2">
        <f t="shared" si="173"/>
        <v>1228</v>
      </c>
      <c r="Z91" s="2">
        <f t="shared" si="173"/>
        <v>589</v>
      </c>
      <c r="AA91" s="2">
        <f t="shared" si="173"/>
        <v>1222</v>
      </c>
      <c r="AB91" s="2">
        <f t="shared" si="173"/>
        <v>2034</v>
      </c>
      <c r="AC91" s="2">
        <f t="shared" ref="AC91" si="174">SUM(AC87:AC90)/4</f>
        <v>0.82286041187224357</v>
      </c>
      <c r="AD91" s="2">
        <f t="shared" ref="AD91:AE91" si="175">SUM(AD87:AD90)/4</f>
        <v>0.8324876682454706</v>
      </c>
      <c r="AE91" s="2">
        <f t="shared" si="175"/>
        <v>0.82762816961767505</v>
      </c>
      <c r="AF91" s="2">
        <f>AF90</f>
        <v>9903</v>
      </c>
      <c r="AG91" s="2">
        <f t="shared" ref="AG91:AI91" si="176">SUM(AG87:AG90)/4</f>
        <v>0.71550220090221539</v>
      </c>
      <c r="AH91" s="2">
        <f t="shared" si="176"/>
        <v>0.66463639360554405</v>
      </c>
      <c r="AI91" s="2">
        <f t="shared" si="176"/>
        <v>0.68909347556815448</v>
      </c>
      <c r="AJ91" s="2">
        <f>AJ90</f>
        <v>3859</v>
      </c>
      <c r="AK91" s="2">
        <f t="shared" ref="AK91:AM91" si="177">SUM(AK87:AK90)/4</f>
        <v>0.51838206609899684</v>
      </c>
      <c r="AL91" s="2">
        <f t="shared" si="177"/>
        <v>3845.25</v>
      </c>
      <c r="AM91" s="2">
        <f t="shared" si="177"/>
        <v>0.5082922627229155</v>
      </c>
      <c r="AN91" s="2">
        <f>AN90</f>
        <v>0.51911573472041617</v>
      </c>
      <c r="AO91" s="2">
        <f t="shared" ref="AO91:AR91" si="178">SUM(AO87:AO90)/4</f>
        <v>0.72941922126197856</v>
      </c>
      <c r="AP91" s="2">
        <f t="shared" si="178"/>
        <v>0.68221829183245819</v>
      </c>
      <c r="AQ91" s="2">
        <f t="shared" si="178"/>
        <v>0.67536254377235683</v>
      </c>
      <c r="AR91" s="2">
        <f t="shared" si="178"/>
        <v>0.67836790376160894</v>
      </c>
      <c r="AS91" s="2">
        <f>AS90</f>
        <v>17607</v>
      </c>
      <c r="AT91" s="2">
        <f t="shared" ref="AT91:AV91" si="179">SUM(AT87:AT90)/4</f>
        <v>0.73063642685452079</v>
      </c>
      <c r="AU91" s="2">
        <f t="shared" si="179"/>
        <v>0.72941922126197856</v>
      </c>
      <c r="AV91" s="2">
        <f t="shared" si="179"/>
        <v>0.72973450121520533</v>
      </c>
      <c r="AW91" s="2">
        <f>AW90</f>
        <v>17607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24C6-BB31-46E4-A153-E06E60FBEE46}">
  <dimension ref="A1:AW19"/>
  <sheetViews>
    <sheetView topLeftCell="X1" zoomScale="130" zoomScaleNormal="130" workbookViewId="0">
      <selection activeCell="Z2" sqref="Z2:AB19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3.28515625" customWidth="1"/>
    <col min="21" max="21" width="12.85546875" customWidth="1"/>
    <col min="22" max="22" width="13.42578125" customWidth="1"/>
    <col min="23" max="23" width="12.85546875" customWidth="1"/>
    <col min="24" max="24" width="12.42578125" customWidth="1"/>
    <col min="25" max="25" width="13" customWidth="1"/>
    <col min="26" max="26" width="13.85546875" customWidth="1"/>
    <col min="27" max="27" width="13" customWidth="1"/>
    <col min="28" max="28" width="13.5703125" customWidth="1"/>
    <col min="29" max="29" width="14.85546875" customWidth="1"/>
    <col min="30" max="30" width="11.5703125" customWidth="1"/>
    <col min="31" max="31" width="13.85546875" customWidth="1"/>
    <col min="32" max="32" width="13.5703125" customWidth="1"/>
    <col min="33" max="33" width="15.28515625" customWidth="1"/>
    <col min="34" max="34" width="12" customWidth="1"/>
    <col min="35" max="35" width="14.28515625" customWidth="1"/>
    <col min="36" max="36" width="14" customWidth="1"/>
    <col min="37" max="37" width="14.42578125" customWidth="1"/>
    <col min="38" max="38" width="14.140625" customWidth="1"/>
    <col min="39" max="39" width="15.42578125" customWidth="1"/>
    <col min="40" max="40" width="12.140625" customWidth="1"/>
    <col min="41" max="41" width="18.42578125" customWidth="1"/>
    <col min="42" max="42" width="20.5703125" customWidth="1"/>
    <col min="43" max="43" width="17.28515625" customWidth="1"/>
    <col min="44" max="44" width="19.5703125" customWidth="1"/>
    <col min="45" max="45" width="19.28515625" customWidth="1"/>
    <col min="46" max="46" width="23.5703125" customWidth="1"/>
    <col min="47" max="47" width="20.28515625" customWidth="1"/>
    <col min="48" max="48" width="22.5703125" customWidth="1"/>
    <col min="49" max="49" width="22.28515625" customWidth="1"/>
  </cols>
  <sheetData>
    <row r="1" spans="1:4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247</v>
      </c>
      <c r="U1" s="4" t="s">
        <v>248</v>
      </c>
      <c r="V1" s="4" t="s">
        <v>249</v>
      </c>
      <c r="W1" s="4" t="s">
        <v>250</v>
      </c>
      <c r="X1" s="4" t="s">
        <v>251</v>
      </c>
      <c r="Y1" s="4" t="s">
        <v>252</v>
      </c>
      <c r="Z1" s="4" t="s">
        <v>253</v>
      </c>
      <c r="AA1" s="4" t="s">
        <v>254</v>
      </c>
      <c r="AB1" s="4" t="s">
        <v>255</v>
      </c>
      <c r="AC1" s="4" t="s">
        <v>224</v>
      </c>
      <c r="AD1" s="4" t="s">
        <v>225</v>
      </c>
      <c r="AE1" s="4" t="s">
        <v>226</v>
      </c>
      <c r="AF1" s="4" t="s">
        <v>227</v>
      </c>
      <c r="AG1" s="4" t="s">
        <v>228</v>
      </c>
      <c r="AH1" s="4" t="s">
        <v>229</v>
      </c>
      <c r="AI1" s="4" t="s">
        <v>230</v>
      </c>
      <c r="AJ1" s="4" t="s">
        <v>231</v>
      </c>
      <c r="AK1" s="4" t="s">
        <v>256</v>
      </c>
      <c r="AL1" s="4" t="s">
        <v>257</v>
      </c>
      <c r="AM1" s="4" t="s">
        <v>258</v>
      </c>
      <c r="AN1" s="4" t="s">
        <v>259</v>
      </c>
      <c r="AO1" s="4" t="s">
        <v>19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25</v>
      </c>
      <c r="AV1" s="4" t="s">
        <v>26</v>
      </c>
      <c r="AW1" s="4" t="s">
        <v>27</v>
      </c>
    </row>
    <row r="2" spans="1:49" s="4" customFormat="1" x14ac:dyDescent="0.25">
      <c r="A2" s="4" t="s">
        <v>232</v>
      </c>
      <c r="B2" s="4" t="s">
        <v>28</v>
      </c>
      <c r="C2" s="4" t="s">
        <v>29</v>
      </c>
      <c r="D2" s="4" t="s">
        <v>148</v>
      </c>
      <c r="E2" s="4">
        <v>37.169612407684326</v>
      </c>
      <c r="F2" s="4">
        <v>270</v>
      </c>
      <c r="G2" s="4">
        <v>203</v>
      </c>
      <c r="H2" s="4">
        <v>67</v>
      </c>
      <c r="I2" s="4">
        <v>0.41110623353819137</v>
      </c>
      <c r="J2" s="4">
        <v>0.27565614011562067</v>
      </c>
      <c r="K2" s="4">
        <v>0.41110623353819137</v>
      </c>
      <c r="L2" s="4">
        <v>0</v>
      </c>
      <c r="M2" s="4">
        <v>0.32071744291239379</v>
      </c>
      <c r="N2" s="4">
        <v>0.41110623353819137</v>
      </c>
      <c r="O2" s="4">
        <v>0</v>
      </c>
      <c r="P2" s="4">
        <v>0.26447364940680856</v>
      </c>
      <c r="Q2" s="4">
        <v>0.41110623353819137</v>
      </c>
      <c r="R2" s="4">
        <v>0</v>
      </c>
      <c r="T2" s="4">
        <v>3</v>
      </c>
      <c r="U2" s="4">
        <v>0</v>
      </c>
      <c r="V2" s="4">
        <v>19</v>
      </c>
      <c r="W2" s="4">
        <v>1</v>
      </c>
      <c r="X2" s="4">
        <v>1</v>
      </c>
      <c r="Y2" s="4">
        <v>13</v>
      </c>
      <c r="Z2" s="4">
        <v>6</v>
      </c>
      <c r="AA2" s="4">
        <v>1</v>
      </c>
      <c r="AB2" s="4">
        <v>24</v>
      </c>
      <c r="AC2" s="4">
        <v>0.1875</v>
      </c>
      <c r="AD2" s="4">
        <v>5.3571428571428548E-2</v>
      </c>
      <c r="AE2" s="4">
        <v>8.3333333333333329E-2</v>
      </c>
      <c r="AF2" s="4">
        <v>14</v>
      </c>
      <c r="AG2" s="4">
        <v>0.20986519607843135</v>
      </c>
      <c r="AH2" s="4">
        <v>0.1343873517786561</v>
      </c>
      <c r="AI2" s="4">
        <v>0.15996240601503756</v>
      </c>
      <c r="AJ2" s="4">
        <v>22</v>
      </c>
      <c r="AK2" s="4">
        <v>0.55012520887205496</v>
      </c>
      <c r="AL2" s="4">
        <v>31</v>
      </c>
      <c r="AM2" s="4">
        <v>0.42960322426843067</v>
      </c>
      <c r="AN2" s="4">
        <v>0.77419354838709675</v>
      </c>
      <c r="AO2" s="4">
        <v>0.41110623353819137</v>
      </c>
      <c r="AP2" s="4">
        <v>0.27565614011562067</v>
      </c>
      <c r="AQ2" s="4">
        <v>0.32071744291239379</v>
      </c>
      <c r="AR2" s="4">
        <v>0.26447364940680856</v>
      </c>
      <c r="AS2" s="4">
        <v>67</v>
      </c>
      <c r="AT2" s="4">
        <v>0.30543959955510047</v>
      </c>
      <c r="AU2" s="4">
        <v>0.41110623353819137</v>
      </c>
      <c r="AV2" s="4">
        <v>0.32286082263761984</v>
      </c>
      <c r="AW2" s="4">
        <v>67</v>
      </c>
    </row>
    <row r="3" spans="1:49" s="4" customFormat="1" x14ac:dyDescent="0.25">
      <c r="A3" s="4" t="s">
        <v>232</v>
      </c>
      <c r="B3" s="4" t="s">
        <v>35</v>
      </c>
      <c r="C3" s="4" t="s">
        <v>36</v>
      </c>
      <c r="D3" s="4" t="s">
        <v>148</v>
      </c>
      <c r="E3" s="4">
        <v>76.120654106140137</v>
      </c>
      <c r="F3" s="4">
        <v>704</v>
      </c>
      <c r="G3" s="4">
        <v>528</v>
      </c>
      <c r="H3" s="4">
        <v>176</v>
      </c>
      <c r="I3" s="4">
        <v>0.57954545454545459</v>
      </c>
      <c r="J3" s="4">
        <v>0.53721460629861184</v>
      </c>
      <c r="K3" s="4">
        <v>0.57954545454545459</v>
      </c>
      <c r="L3" s="4">
        <v>0</v>
      </c>
      <c r="M3" s="4">
        <v>0.53984372434850947</v>
      </c>
      <c r="N3" s="4">
        <v>0.57954545454545459</v>
      </c>
      <c r="O3" s="4">
        <v>0</v>
      </c>
      <c r="P3" s="4">
        <v>0.53053880635222894</v>
      </c>
      <c r="Q3" s="4">
        <v>0.57954545454545459</v>
      </c>
      <c r="R3" s="4">
        <v>0</v>
      </c>
      <c r="T3" s="4">
        <v>68</v>
      </c>
      <c r="U3" s="4">
        <v>16</v>
      </c>
      <c r="V3" s="4">
        <v>10</v>
      </c>
      <c r="W3" s="4">
        <v>29</v>
      </c>
      <c r="X3" s="4">
        <v>15</v>
      </c>
      <c r="Y3" s="4">
        <v>7</v>
      </c>
      <c r="Z3" s="4">
        <v>9</v>
      </c>
      <c r="AA3" s="4">
        <v>4</v>
      </c>
      <c r="AB3" s="4">
        <v>20</v>
      </c>
      <c r="AC3" s="4">
        <v>0.42360731373889265</v>
      </c>
      <c r="AD3" s="4">
        <v>0.29147058823529415</v>
      </c>
      <c r="AE3" s="4">
        <v>0.34029709580505174</v>
      </c>
      <c r="AF3" s="4">
        <v>51</v>
      </c>
      <c r="AG3" s="4">
        <v>0.63941013153056925</v>
      </c>
      <c r="AH3" s="4">
        <v>0.72957573632538575</v>
      </c>
      <c r="AI3" s="4">
        <v>0.68056784914601098</v>
      </c>
      <c r="AJ3" s="4">
        <v>92</v>
      </c>
      <c r="AK3" s="4">
        <v>0.57075147410562399</v>
      </c>
      <c r="AL3" s="4">
        <v>33</v>
      </c>
      <c r="AM3" s="4">
        <v>0.54862637362637356</v>
      </c>
      <c r="AN3" s="4">
        <v>0.69696969696969702</v>
      </c>
      <c r="AO3" s="4">
        <v>0.57954545454545459</v>
      </c>
      <c r="AP3" s="4">
        <v>0.53721460629861184</v>
      </c>
      <c r="AQ3" s="4">
        <v>0.53984372434850947</v>
      </c>
      <c r="AR3" s="4">
        <v>0.53053880635222894</v>
      </c>
      <c r="AS3" s="4">
        <v>176</v>
      </c>
      <c r="AT3" s="4">
        <v>0.56054924177095355</v>
      </c>
      <c r="AU3" s="4">
        <v>0.57954545454545459</v>
      </c>
      <c r="AV3" s="4">
        <v>0.56252993962858588</v>
      </c>
      <c r="AW3" s="4">
        <v>176</v>
      </c>
    </row>
    <row r="4" spans="1:49" s="4" customFormat="1" x14ac:dyDescent="0.25">
      <c r="A4" s="4" t="s">
        <v>232</v>
      </c>
      <c r="B4" s="4" t="s">
        <v>46</v>
      </c>
      <c r="C4" s="4" t="s">
        <v>47</v>
      </c>
      <c r="D4" s="4" t="s">
        <v>148</v>
      </c>
      <c r="E4" s="4">
        <v>35.803576469421387</v>
      </c>
      <c r="F4" s="4">
        <v>270</v>
      </c>
      <c r="G4" s="4">
        <v>203</v>
      </c>
      <c r="H4" s="4">
        <v>67</v>
      </c>
      <c r="I4" s="4">
        <v>0.4776119402985074</v>
      </c>
      <c r="J4" s="4">
        <v>0.4390750764948454</v>
      </c>
      <c r="K4" s="4">
        <v>0.4776119402985074</v>
      </c>
      <c r="L4" s="4">
        <v>0</v>
      </c>
      <c r="M4" s="4">
        <v>0.46091535355175595</v>
      </c>
      <c r="N4" s="4">
        <v>0.4776119402985074</v>
      </c>
      <c r="O4" s="4">
        <v>0</v>
      </c>
      <c r="P4" s="4">
        <v>0.43612216547500571</v>
      </c>
      <c r="Q4" s="4">
        <v>0.4776119402985074</v>
      </c>
      <c r="R4" s="4">
        <v>0</v>
      </c>
      <c r="T4" s="4">
        <v>16</v>
      </c>
      <c r="U4" s="4">
        <v>3</v>
      </c>
      <c r="V4" s="4">
        <v>9</v>
      </c>
      <c r="W4" s="4">
        <v>6</v>
      </c>
      <c r="X4" s="4">
        <v>6</v>
      </c>
      <c r="Y4" s="4">
        <v>6</v>
      </c>
      <c r="Z4" s="4">
        <v>9</v>
      </c>
      <c r="AA4" s="4">
        <v>3</v>
      </c>
      <c r="AB4" s="4">
        <v>11</v>
      </c>
      <c r="AC4" s="4">
        <v>0.37978468899521528</v>
      </c>
      <c r="AD4" s="4">
        <v>0.32352941176470584</v>
      </c>
      <c r="AE4" s="4">
        <v>0.34504608294930872</v>
      </c>
      <c r="AF4" s="4">
        <v>17</v>
      </c>
      <c r="AG4" s="4">
        <v>0.51790986790986782</v>
      </c>
      <c r="AH4" s="4">
        <v>0.56514550264550256</v>
      </c>
      <c r="AI4" s="4">
        <v>0.53235450438479937</v>
      </c>
      <c r="AJ4" s="4">
        <v>27</v>
      </c>
      <c r="AK4" s="4">
        <v>0.43096590909090915</v>
      </c>
      <c r="AL4" s="4">
        <v>22.75</v>
      </c>
      <c r="AM4" s="4">
        <v>0.41953067257945303</v>
      </c>
      <c r="AN4" s="4">
        <v>0.13043478260869559</v>
      </c>
      <c r="AO4" s="4">
        <v>0.4776119402985074</v>
      </c>
      <c r="AP4" s="4">
        <v>0.4390750764948454</v>
      </c>
      <c r="AQ4" s="4">
        <v>0.46091535355175595</v>
      </c>
      <c r="AR4" s="4">
        <v>0.43612216547500571</v>
      </c>
      <c r="AS4" s="4">
        <v>67</v>
      </c>
      <c r="AT4" s="4">
        <v>0.44797879427939546</v>
      </c>
      <c r="AU4" s="4">
        <v>0.4776119402985074</v>
      </c>
      <c r="AV4" s="4">
        <v>0.44863994750394309</v>
      </c>
      <c r="AW4" s="4">
        <v>67</v>
      </c>
    </row>
    <row r="5" spans="1:49" s="4" customFormat="1" x14ac:dyDescent="0.25">
      <c r="A5" s="4" t="s">
        <v>232</v>
      </c>
      <c r="B5" s="4" t="s">
        <v>52</v>
      </c>
      <c r="C5" s="4" t="s">
        <v>53</v>
      </c>
      <c r="D5" s="4" t="s">
        <v>148</v>
      </c>
      <c r="E5" s="4">
        <v>2570.264815568924</v>
      </c>
      <c r="F5" s="4">
        <v>26680</v>
      </c>
      <c r="G5" s="4">
        <v>20010</v>
      </c>
      <c r="H5" s="4">
        <v>6670</v>
      </c>
      <c r="I5" s="4">
        <v>0.73613193403298349</v>
      </c>
      <c r="J5" s="4">
        <v>0.61880090884645433</v>
      </c>
      <c r="K5" s="4">
        <v>0.73613193403298349</v>
      </c>
      <c r="L5" s="4">
        <v>0</v>
      </c>
      <c r="M5" s="4">
        <v>0.60055261252731829</v>
      </c>
      <c r="N5" s="4">
        <v>0.73613193403298349</v>
      </c>
      <c r="O5" s="4">
        <v>0</v>
      </c>
      <c r="P5" s="4">
        <v>0.60887752183362309</v>
      </c>
      <c r="Q5" s="4">
        <v>0.73613193403298349</v>
      </c>
      <c r="R5" s="4">
        <v>0</v>
      </c>
      <c r="T5" s="4">
        <v>961</v>
      </c>
      <c r="U5" s="4">
        <v>39</v>
      </c>
      <c r="V5" s="4">
        <v>722</v>
      </c>
      <c r="W5" s="4">
        <v>46</v>
      </c>
      <c r="X5" s="4">
        <v>159</v>
      </c>
      <c r="Y5" s="4">
        <v>180</v>
      </c>
      <c r="Z5" s="4">
        <v>626</v>
      </c>
      <c r="AA5" s="4">
        <v>147</v>
      </c>
      <c r="AB5" s="4">
        <v>3791</v>
      </c>
      <c r="AC5" s="4">
        <v>0.4597454952253317</v>
      </c>
      <c r="AD5" s="4">
        <v>0.41312905844155839</v>
      </c>
      <c r="AE5" s="4">
        <v>0.43476775393889483</v>
      </c>
      <c r="AF5" s="4">
        <v>384</v>
      </c>
      <c r="AG5" s="4">
        <v>0.58873925702682572</v>
      </c>
      <c r="AH5" s="4">
        <v>0.55800730674775822</v>
      </c>
      <c r="AI5" s="4">
        <v>0.57283198654459477</v>
      </c>
      <c r="AJ5" s="4">
        <v>1722</v>
      </c>
      <c r="AK5" s="4">
        <v>0.81903282501737951</v>
      </c>
      <c r="AL5" s="4">
        <v>4564</v>
      </c>
      <c r="AM5" s="4">
        <v>0.80791797428720546</v>
      </c>
      <c r="AN5" s="4">
        <v>0.82931638913234007</v>
      </c>
      <c r="AO5" s="4">
        <v>0.73613193403298349</v>
      </c>
      <c r="AP5" s="4">
        <v>0.61880090884645433</v>
      </c>
      <c r="AQ5" s="4">
        <v>0.60055261252731829</v>
      </c>
      <c r="AR5" s="4">
        <v>0.60887752183362309</v>
      </c>
      <c r="AS5" s="4">
        <v>6670</v>
      </c>
      <c r="AT5" s="4">
        <v>0.73128379494497753</v>
      </c>
      <c r="AU5" s="4">
        <v>0.73613193403298349</v>
      </c>
      <c r="AV5" s="4">
        <v>0.73334410365378866</v>
      </c>
      <c r="AW5" s="4">
        <v>6670</v>
      </c>
    </row>
    <row r="6" spans="1:49" s="4" customFormat="1" x14ac:dyDescent="0.25">
      <c r="A6" s="4" t="s">
        <v>232</v>
      </c>
      <c r="B6" s="4" t="s">
        <v>58</v>
      </c>
      <c r="C6" s="4" t="s">
        <v>59</v>
      </c>
      <c r="D6" s="4" t="s">
        <v>148</v>
      </c>
      <c r="E6" s="4">
        <v>146.46537685394287</v>
      </c>
      <c r="F6" s="4">
        <v>1425</v>
      </c>
      <c r="G6" s="4">
        <v>1069</v>
      </c>
      <c r="H6" s="4">
        <v>356</v>
      </c>
      <c r="I6" s="4">
        <v>0.63087959903062352</v>
      </c>
      <c r="J6" s="4">
        <v>0.62725844558907673</v>
      </c>
      <c r="K6" s="4">
        <v>0.63087959903062352</v>
      </c>
      <c r="L6" s="4">
        <v>0</v>
      </c>
      <c r="M6" s="4">
        <v>0.61801377203337371</v>
      </c>
      <c r="N6" s="4">
        <v>0.63087959903062352</v>
      </c>
      <c r="O6" s="4">
        <v>0</v>
      </c>
      <c r="P6" s="4">
        <v>0.62132132190099409</v>
      </c>
      <c r="Q6" s="4">
        <v>0.63087959903062352</v>
      </c>
      <c r="R6" s="4">
        <v>0</v>
      </c>
      <c r="T6" s="4">
        <v>72</v>
      </c>
      <c r="U6" s="4">
        <v>12</v>
      </c>
      <c r="V6" s="4">
        <v>36</v>
      </c>
      <c r="W6" s="4">
        <v>11</v>
      </c>
      <c r="X6" s="4">
        <v>47</v>
      </c>
      <c r="Y6" s="4">
        <v>26</v>
      </c>
      <c r="Z6" s="4">
        <v>26</v>
      </c>
      <c r="AA6" s="4">
        <v>22</v>
      </c>
      <c r="AB6" s="4">
        <v>107</v>
      </c>
      <c r="AC6" s="4">
        <v>0.58489969948303278</v>
      </c>
      <c r="AD6" s="4">
        <v>0.56149598393574296</v>
      </c>
      <c r="AE6" s="4">
        <v>0.57244856001459588</v>
      </c>
      <c r="AF6" s="4">
        <v>83</v>
      </c>
      <c r="AG6" s="4">
        <v>0.66264236427973788</v>
      </c>
      <c r="AH6" s="4">
        <v>0.60208659735080472</v>
      </c>
      <c r="AI6" s="4">
        <v>0.63055424989617426</v>
      </c>
      <c r="AJ6" s="4">
        <v>119</v>
      </c>
      <c r="AK6" s="4">
        <v>0.66096115579221226</v>
      </c>
      <c r="AL6" s="4">
        <v>154.25</v>
      </c>
      <c r="AM6" s="4">
        <v>0.63423327300445953</v>
      </c>
      <c r="AN6" s="4">
        <v>0.68181818181818177</v>
      </c>
      <c r="AO6" s="4">
        <v>0.63087959903062352</v>
      </c>
      <c r="AP6" s="4">
        <v>0.62725844558907673</v>
      </c>
      <c r="AQ6" s="4">
        <v>0.61801377203337371</v>
      </c>
      <c r="AR6" s="4">
        <v>0.62132132190099409</v>
      </c>
      <c r="AS6" s="4">
        <v>356</v>
      </c>
      <c r="AT6" s="4">
        <v>0.63215062128416499</v>
      </c>
      <c r="AU6" s="4">
        <v>0.63087959903062352</v>
      </c>
      <c r="AV6" s="4">
        <v>0.63013818154404277</v>
      </c>
      <c r="AW6" s="4">
        <v>356</v>
      </c>
    </row>
    <row r="7" spans="1:49" s="4" customFormat="1" x14ac:dyDescent="0.25">
      <c r="A7" s="4" t="s">
        <v>232</v>
      </c>
      <c r="B7" s="4" t="s">
        <v>64</v>
      </c>
      <c r="C7" s="4" t="s">
        <v>65</v>
      </c>
      <c r="D7" s="4" t="s">
        <v>148</v>
      </c>
      <c r="E7" s="4">
        <v>232.94193625450134</v>
      </c>
      <c r="F7" s="4">
        <v>2334</v>
      </c>
      <c r="G7" s="4">
        <v>1751</v>
      </c>
      <c r="H7" s="4">
        <v>583</v>
      </c>
      <c r="I7" s="4">
        <v>0.70223469183956388</v>
      </c>
      <c r="J7" s="4">
        <v>0.64023964970977465</v>
      </c>
      <c r="K7" s="4">
        <v>0.70223469183956388</v>
      </c>
      <c r="L7" s="4">
        <v>0</v>
      </c>
      <c r="M7" s="4">
        <v>0.59978538054530528</v>
      </c>
      <c r="N7" s="4">
        <v>0.70223469183956388</v>
      </c>
      <c r="O7" s="4">
        <v>0</v>
      </c>
      <c r="P7" s="4">
        <v>0.61503262035409401</v>
      </c>
      <c r="Q7" s="4">
        <v>0.70223469183956388</v>
      </c>
      <c r="R7" s="4">
        <v>0</v>
      </c>
      <c r="T7" s="4">
        <v>56</v>
      </c>
      <c r="U7" s="4">
        <v>7</v>
      </c>
      <c r="V7" s="4">
        <v>59</v>
      </c>
      <c r="W7" s="4">
        <v>7</v>
      </c>
      <c r="X7" s="4">
        <v>48</v>
      </c>
      <c r="Y7" s="4">
        <v>38</v>
      </c>
      <c r="Z7" s="4">
        <v>36</v>
      </c>
      <c r="AA7" s="4">
        <v>27</v>
      </c>
      <c r="AB7" s="4">
        <v>307</v>
      </c>
      <c r="AC7" s="4">
        <v>0.59855001758087201</v>
      </c>
      <c r="AD7" s="4">
        <v>0.510752688172043</v>
      </c>
      <c r="AE7" s="4">
        <v>0.54964763918252291</v>
      </c>
      <c r="AF7" s="4">
        <v>93</v>
      </c>
      <c r="AG7" s="4">
        <v>0.56287425892084486</v>
      </c>
      <c r="AH7" s="4">
        <v>0.45786478796910984</v>
      </c>
      <c r="AI7" s="4">
        <v>0.50224596894798379</v>
      </c>
      <c r="AJ7" s="4">
        <v>121</v>
      </c>
      <c r="AK7" s="4">
        <v>0.79320425293177532</v>
      </c>
      <c r="AL7" s="4">
        <v>369.25</v>
      </c>
      <c r="AM7" s="4">
        <v>0.75929467262760708</v>
      </c>
      <c r="AN7" s="4">
        <v>0.82926829268292679</v>
      </c>
      <c r="AO7" s="4">
        <v>0.70223469183956388</v>
      </c>
      <c r="AP7" s="4">
        <v>0.64023964970977465</v>
      </c>
      <c r="AQ7" s="4">
        <v>0.59978538054530528</v>
      </c>
      <c r="AR7" s="4">
        <v>0.61503262035409401</v>
      </c>
      <c r="AS7" s="4">
        <v>583</v>
      </c>
      <c r="AT7" s="4">
        <v>0.69288119057204889</v>
      </c>
      <c r="AU7" s="4">
        <v>0.70223469183956388</v>
      </c>
      <c r="AV7" s="4">
        <v>0.69392131020530701</v>
      </c>
      <c r="AW7" s="4">
        <v>583</v>
      </c>
    </row>
    <row r="8" spans="1:49" s="4" customFormat="1" x14ac:dyDescent="0.25">
      <c r="A8" s="4" t="s">
        <v>232</v>
      </c>
      <c r="B8" s="4" t="s">
        <v>70</v>
      </c>
      <c r="C8" s="4" t="s">
        <v>71</v>
      </c>
      <c r="D8" s="4" t="s">
        <v>148</v>
      </c>
      <c r="E8" s="4">
        <v>90.917429447174072</v>
      </c>
      <c r="F8" s="4">
        <v>851</v>
      </c>
      <c r="G8" s="4">
        <v>639</v>
      </c>
      <c r="H8" s="4">
        <v>212</v>
      </c>
      <c r="I8" s="4">
        <v>0.89189144299760825</v>
      </c>
      <c r="J8" s="4">
        <v>0.51150293983963824</v>
      </c>
      <c r="K8" s="4">
        <v>0.89189144299760825</v>
      </c>
      <c r="L8" s="4">
        <v>0</v>
      </c>
      <c r="M8" s="4">
        <v>0.53653269018544159</v>
      </c>
      <c r="N8" s="4">
        <v>0.89189144299760825</v>
      </c>
      <c r="O8" s="4">
        <v>0</v>
      </c>
      <c r="P8" s="4">
        <v>0.52346644618231841</v>
      </c>
      <c r="Q8" s="4">
        <v>0.89189144299760825</v>
      </c>
      <c r="R8" s="4">
        <v>0</v>
      </c>
      <c r="T8" s="4">
        <v>0</v>
      </c>
      <c r="U8" s="4">
        <v>0</v>
      </c>
      <c r="V8" s="4">
        <v>9</v>
      </c>
      <c r="W8" s="4">
        <v>0</v>
      </c>
      <c r="X8" s="4">
        <v>12</v>
      </c>
      <c r="Y8" s="4">
        <v>6</v>
      </c>
      <c r="Z8" s="4">
        <v>1</v>
      </c>
      <c r="AA8" s="4">
        <v>7</v>
      </c>
      <c r="AB8" s="4">
        <v>178</v>
      </c>
      <c r="AC8" s="4">
        <v>0.61443068455452354</v>
      </c>
      <c r="AD8" s="4">
        <v>0.64869281045751637</v>
      </c>
      <c r="AE8" s="4">
        <v>0.63036758563074358</v>
      </c>
      <c r="AF8" s="4">
        <v>17</v>
      </c>
      <c r="AG8" s="4">
        <v>0</v>
      </c>
      <c r="AH8" s="4">
        <v>0</v>
      </c>
      <c r="AI8" s="4">
        <v>0</v>
      </c>
      <c r="AJ8" s="4">
        <v>10</v>
      </c>
      <c r="AK8" s="4">
        <v>0.94003175291621166</v>
      </c>
      <c r="AL8" s="4">
        <v>185.5</v>
      </c>
      <c r="AM8" s="4">
        <v>0.92007813496439117</v>
      </c>
      <c r="AN8" s="4">
        <v>0.95675675675675675</v>
      </c>
      <c r="AO8" s="4">
        <v>0.89189144299760825</v>
      </c>
      <c r="AP8" s="4">
        <v>0.51150293983963824</v>
      </c>
      <c r="AQ8" s="4">
        <v>0.53653269018544159</v>
      </c>
      <c r="AR8" s="4">
        <v>0.52346644618231841</v>
      </c>
      <c r="AS8" s="4">
        <v>212</v>
      </c>
      <c r="AT8" s="4">
        <v>0.8534926507074091</v>
      </c>
      <c r="AU8" s="4">
        <v>0.89189144299760825</v>
      </c>
      <c r="AV8" s="4">
        <v>0.87219267643246323</v>
      </c>
      <c r="AW8" s="4">
        <v>212</v>
      </c>
    </row>
    <row r="9" spans="1:49" s="4" customFormat="1" x14ac:dyDescent="0.25">
      <c r="A9" s="4" t="s">
        <v>232</v>
      </c>
      <c r="B9" s="4" t="s">
        <v>76</v>
      </c>
      <c r="C9" s="4" t="s">
        <v>77</v>
      </c>
      <c r="D9" s="4" t="s">
        <v>148</v>
      </c>
      <c r="E9" s="4">
        <v>337.83484721183777</v>
      </c>
      <c r="F9" s="4">
        <v>3401</v>
      </c>
      <c r="G9" s="4">
        <v>2551</v>
      </c>
      <c r="H9" s="4">
        <v>850</v>
      </c>
      <c r="I9" s="4">
        <v>0.60100124421096279</v>
      </c>
      <c r="J9" s="4">
        <v>0.44870498354362631</v>
      </c>
      <c r="K9" s="4">
        <v>0.60100124421096279</v>
      </c>
      <c r="L9" s="4">
        <v>0</v>
      </c>
      <c r="M9" s="4">
        <v>0.43488944222026921</v>
      </c>
      <c r="N9" s="4">
        <v>0.60100124421096279</v>
      </c>
      <c r="O9" s="4">
        <v>0</v>
      </c>
      <c r="P9" s="4">
        <v>0.43959553436239779</v>
      </c>
      <c r="Q9" s="4">
        <v>0.60100124421096279</v>
      </c>
      <c r="R9" s="4">
        <v>0</v>
      </c>
      <c r="T9" s="4">
        <v>228</v>
      </c>
      <c r="U9" s="4">
        <v>1</v>
      </c>
      <c r="V9" s="4">
        <v>171</v>
      </c>
      <c r="W9" s="4">
        <v>4</v>
      </c>
      <c r="X9" s="4">
        <v>1</v>
      </c>
      <c r="Y9" s="4">
        <v>6</v>
      </c>
      <c r="Z9" s="4">
        <v>156</v>
      </c>
      <c r="AA9" s="4">
        <v>2</v>
      </c>
      <c r="AB9" s="4">
        <v>283</v>
      </c>
      <c r="AC9" s="4">
        <v>0.14285714285714282</v>
      </c>
      <c r="AD9" s="4">
        <v>9.3181818181818171E-2</v>
      </c>
      <c r="AE9" s="4">
        <v>0.11274509803921565</v>
      </c>
      <c r="AF9" s="4">
        <v>11</v>
      </c>
      <c r="AG9" s="4">
        <v>0.58710190740407475</v>
      </c>
      <c r="AH9" s="4">
        <v>0.57017543859649122</v>
      </c>
      <c r="AI9" s="4">
        <v>0.57802179988784375</v>
      </c>
      <c r="AJ9" s="4">
        <v>399</v>
      </c>
      <c r="AK9" s="4">
        <v>0.62801970516013395</v>
      </c>
      <c r="AL9" s="4">
        <v>440.5</v>
      </c>
      <c r="AM9" s="4">
        <v>0.6161559003696615</v>
      </c>
      <c r="AN9" s="4">
        <v>0.68409090909090908</v>
      </c>
      <c r="AO9" s="4">
        <v>0.60100124421096279</v>
      </c>
      <c r="AP9" s="4">
        <v>0.44870498354362631</v>
      </c>
      <c r="AQ9" s="4">
        <v>0.43488944222026921</v>
      </c>
      <c r="AR9" s="4">
        <v>0.43959553436239779</v>
      </c>
      <c r="AS9" s="4">
        <v>850</v>
      </c>
      <c r="AT9" s="4">
        <v>0.59653905805887419</v>
      </c>
      <c r="AU9" s="4">
        <v>0.60100124421096279</v>
      </c>
      <c r="AV9" s="4">
        <v>0.59804377581167256</v>
      </c>
      <c r="AW9" s="4">
        <v>850</v>
      </c>
    </row>
    <row r="10" spans="1:49" s="4" customFormat="1" x14ac:dyDescent="0.25">
      <c r="A10" s="4" t="s">
        <v>232</v>
      </c>
      <c r="B10" s="4" t="s">
        <v>82</v>
      </c>
      <c r="C10" s="4" t="s">
        <v>83</v>
      </c>
      <c r="D10" s="4" t="s">
        <v>148</v>
      </c>
      <c r="E10" s="4">
        <v>66.665183067321777</v>
      </c>
      <c r="F10" s="4">
        <v>590</v>
      </c>
      <c r="G10" s="4">
        <v>443</v>
      </c>
      <c r="H10" s="4">
        <v>147</v>
      </c>
      <c r="I10" s="4">
        <v>0.8814350064350065</v>
      </c>
      <c r="J10" s="4">
        <v>0.51553941345207255</v>
      </c>
      <c r="K10" s="4">
        <v>0.8814350064350065</v>
      </c>
      <c r="L10" s="4">
        <v>0</v>
      </c>
      <c r="M10" s="4">
        <v>0.54899968433433</v>
      </c>
      <c r="N10" s="4">
        <v>0.8814350064350065</v>
      </c>
      <c r="O10" s="4">
        <v>0</v>
      </c>
      <c r="P10" s="4">
        <v>0.52942320619485972</v>
      </c>
      <c r="Q10" s="4">
        <v>0.8814350064350065</v>
      </c>
      <c r="R10" s="4">
        <v>0</v>
      </c>
      <c r="T10" s="4">
        <v>8</v>
      </c>
      <c r="U10" s="4">
        <v>4</v>
      </c>
      <c r="V10" s="4">
        <v>0</v>
      </c>
      <c r="W10" s="4">
        <v>4</v>
      </c>
      <c r="X10" s="4">
        <v>122</v>
      </c>
      <c r="Y10" s="4">
        <v>1</v>
      </c>
      <c r="Z10" s="4">
        <v>3</v>
      </c>
      <c r="AA10" s="4">
        <v>6</v>
      </c>
      <c r="AB10" s="4">
        <v>0</v>
      </c>
      <c r="AC10" s="4">
        <v>0.92390761764559481</v>
      </c>
      <c r="AD10" s="4">
        <v>0.96056742907136616</v>
      </c>
      <c r="AE10" s="4">
        <v>0.94174947206443282</v>
      </c>
      <c r="AF10" s="4">
        <v>126</v>
      </c>
      <c r="AG10" s="4">
        <v>0.57271062271062267</v>
      </c>
      <c r="AH10" s="4">
        <v>0.65865384615384615</v>
      </c>
      <c r="AI10" s="4">
        <v>0.61080586080586086</v>
      </c>
      <c r="AJ10" s="4">
        <v>13</v>
      </c>
      <c r="AK10" s="4">
        <v>3.5714285714285698E-2</v>
      </c>
      <c r="AL10" s="4">
        <v>8.5</v>
      </c>
      <c r="AM10" s="4">
        <v>0.05</v>
      </c>
      <c r="AN10" s="4">
        <v>0</v>
      </c>
      <c r="AO10" s="4">
        <v>0.8814350064350065</v>
      </c>
      <c r="AP10" s="4">
        <v>0.51553941345207255</v>
      </c>
      <c r="AQ10" s="4">
        <v>0.54899968433433</v>
      </c>
      <c r="AR10" s="4">
        <v>0.52942320619485972</v>
      </c>
      <c r="AS10" s="4">
        <v>147</v>
      </c>
      <c r="AT10" s="4">
        <v>0.84427546145692445</v>
      </c>
      <c r="AU10" s="4">
        <v>0.8814350064350065</v>
      </c>
      <c r="AV10" s="4">
        <v>0.86184633054002424</v>
      </c>
      <c r="AW10" s="4">
        <v>147</v>
      </c>
    </row>
    <row r="11" spans="1:49" s="4" customFormat="1" x14ac:dyDescent="0.25">
      <c r="A11" s="4" t="s">
        <v>232</v>
      </c>
      <c r="B11" s="4" t="s">
        <v>88</v>
      </c>
      <c r="C11" s="4" t="s">
        <v>89</v>
      </c>
      <c r="D11" s="4" t="s">
        <v>148</v>
      </c>
      <c r="E11" s="4">
        <v>171.34339213371277</v>
      </c>
      <c r="F11" s="4">
        <v>1685</v>
      </c>
      <c r="G11" s="4">
        <v>1264</v>
      </c>
      <c r="H11" s="4">
        <v>421</v>
      </c>
      <c r="I11" s="4">
        <v>0.66172141482140234</v>
      </c>
      <c r="J11" s="4">
        <v>0.62176099896334813</v>
      </c>
      <c r="K11" s="4">
        <v>0.66172141482140234</v>
      </c>
      <c r="L11" s="4">
        <v>0</v>
      </c>
      <c r="M11" s="4">
        <v>0.61308504567751543</v>
      </c>
      <c r="N11" s="4">
        <v>0.66172141482140234</v>
      </c>
      <c r="O11" s="4">
        <v>0</v>
      </c>
      <c r="P11" s="4">
        <v>0.61455700268288005</v>
      </c>
      <c r="Q11" s="4">
        <v>0.66172141482140234</v>
      </c>
      <c r="R11" s="4">
        <v>0</v>
      </c>
      <c r="T11" s="4">
        <v>30</v>
      </c>
      <c r="U11" s="4">
        <v>23</v>
      </c>
      <c r="V11" s="4">
        <v>19</v>
      </c>
      <c r="W11" s="4">
        <v>20</v>
      </c>
      <c r="X11" s="4">
        <v>131</v>
      </c>
      <c r="Y11" s="4">
        <v>28</v>
      </c>
      <c r="Z11" s="4">
        <v>17</v>
      </c>
      <c r="AA11" s="4">
        <v>35</v>
      </c>
      <c r="AB11" s="4">
        <v>118</v>
      </c>
      <c r="AC11" s="4">
        <v>0.69476419437802339</v>
      </c>
      <c r="AD11" s="4">
        <v>0.73109093730602115</v>
      </c>
      <c r="AE11" s="4">
        <v>0.7103204172876304</v>
      </c>
      <c r="AF11" s="4">
        <v>180</v>
      </c>
      <c r="AG11" s="4">
        <v>0.45252831074341371</v>
      </c>
      <c r="AH11" s="4">
        <v>0.41400304414003042</v>
      </c>
      <c r="AI11" s="4">
        <v>0.43117082028143217</v>
      </c>
      <c r="AJ11" s="4">
        <v>72</v>
      </c>
      <c r="AK11" s="4">
        <v>0.7021797704795778</v>
      </c>
      <c r="AL11" s="4">
        <v>169.25</v>
      </c>
      <c r="AM11" s="4">
        <v>0.71799049176860752</v>
      </c>
      <c r="AN11" s="4">
        <v>0.66272189349112431</v>
      </c>
      <c r="AO11" s="4">
        <v>0.66172141482140234</v>
      </c>
      <c r="AP11" s="4">
        <v>0.62176099896334813</v>
      </c>
      <c r="AQ11" s="4">
        <v>0.61308504567751543</v>
      </c>
      <c r="AR11" s="4">
        <v>0.61455700268288005</v>
      </c>
      <c r="AS11" s="4">
        <v>421</v>
      </c>
      <c r="AT11" s="4">
        <v>0.66238004875191869</v>
      </c>
      <c r="AU11" s="4">
        <v>0.66172141482140234</v>
      </c>
      <c r="AV11" s="4">
        <v>0.65901447185260809</v>
      </c>
      <c r="AW11" s="4">
        <v>421</v>
      </c>
    </row>
    <row r="12" spans="1:49" s="4" customFormat="1" x14ac:dyDescent="0.25">
      <c r="A12" s="4" t="s">
        <v>232</v>
      </c>
      <c r="B12" s="4" t="s">
        <v>94</v>
      </c>
      <c r="C12" s="4" t="s">
        <v>95</v>
      </c>
      <c r="D12" s="4" t="s">
        <v>148</v>
      </c>
      <c r="E12" s="4">
        <v>720.81713581085205</v>
      </c>
      <c r="F12" s="4">
        <v>7428</v>
      </c>
      <c r="G12" s="4">
        <v>5571</v>
      </c>
      <c r="H12" s="4">
        <v>1857</v>
      </c>
      <c r="I12" s="4">
        <v>0.7322294022617124</v>
      </c>
      <c r="J12" s="4">
        <v>0.65642737538840046</v>
      </c>
      <c r="K12" s="4">
        <v>0.7322294022617124</v>
      </c>
      <c r="L12" s="4">
        <v>0</v>
      </c>
      <c r="M12" s="4">
        <v>0.62982323527087392</v>
      </c>
      <c r="N12" s="4">
        <v>0.7322294022617124</v>
      </c>
      <c r="O12" s="4">
        <v>0</v>
      </c>
      <c r="P12" s="4">
        <v>0.64029859533673039</v>
      </c>
      <c r="Q12" s="4">
        <v>0.7322294022617124</v>
      </c>
      <c r="R12" s="4">
        <v>0</v>
      </c>
      <c r="T12" s="4">
        <v>115</v>
      </c>
      <c r="U12" s="4">
        <v>44</v>
      </c>
      <c r="V12" s="4">
        <v>121</v>
      </c>
      <c r="W12" s="4">
        <v>33</v>
      </c>
      <c r="X12" s="4">
        <v>268</v>
      </c>
      <c r="Y12" s="4">
        <v>125</v>
      </c>
      <c r="Z12" s="4">
        <v>76</v>
      </c>
      <c r="AA12" s="4">
        <v>99</v>
      </c>
      <c r="AB12" s="4">
        <v>977</v>
      </c>
      <c r="AC12" s="4">
        <v>0.65462497244514339</v>
      </c>
      <c r="AD12" s="4">
        <v>0.62888842861088101</v>
      </c>
      <c r="AE12" s="4">
        <v>0.64023042725377632</v>
      </c>
      <c r="AF12" s="4">
        <v>425</v>
      </c>
      <c r="AG12" s="4">
        <v>0.51529242486016069</v>
      </c>
      <c r="AH12" s="4">
        <v>0.41270801331285201</v>
      </c>
      <c r="AI12" s="4">
        <v>0.45784520153085317</v>
      </c>
      <c r="AJ12" s="4">
        <v>280</v>
      </c>
      <c r="AK12" s="4">
        <v>0.82282015722556157</v>
      </c>
      <c r="AL12" s="4">
        <v>1152</v>
      </c>
      <c r="AM12" s="4">
        <v>0.7993647288598974</v>
      </c>
      <c r="AN12" s="4">
        <v>0.83940972222222221</v>
      </c>
      <c r="AO12" s="4">
        <v>0.7322294022617124</v>
      </c>
      <c r="AP12" s="4">
        <v>0.65642737538840046</v>
      </c>
      <c r="AQ12" s="4">
        <v>0.62982323527087392</v>
      </c>
      <c r="AR12" s="4">
        <v>0.64029859533673039</v>
      </c>
      <c r="AS12" s="4">
        <v>1857</v>
      </c>
      <c r="AT12" s="4">
        <v>0.72346346362294944</v>
      </c>
      <c r="AU12" s="4">
        <v>0.7322294022617124</v>
      </c>
      <c r="AV12" s="4">
        <v>0.72607533523926904</v>
      </c>
      <c r="AW12" s="4">
        <v>1857</v>
      </c>
    </row>
    <row r="13" spans="1:49" s="4" customFormat="1" x14ac:dyDescent="0.25">
      <c r="A13" s="4" t="s">
        <v>232</v>
      </c>
      <c r="B13" s="4" t="s">
        <v>100</v>
      </c>
      <c r="C13" s="4" t="s">
        <v>101</v>
      </c>
      <c r="D13" s="4" t="s">
        <v>148</v>
      </c>
      <c r="E13" s="4">
        <v>707.76781916618347</v>
      </c>
      <c r="F13" s="4">
        <v>7294</v>
      </c>
      <c r="G13" s="4">
        <v>5471</v>
      </c>
      <c r="H13" s="4">
        <v>1823</v>
      </c>
      <c r="I13" s="4">
        <v>0.67370401413228631</v>
      </c>
      <c r="J13" s="4">
        <v>0.63977002025531748</v>
      </c>
      <c r="K13" s="4">
        <v>0.67370401413228631</v>
      </c>
      <c r="L13" s="4">
        <v>0</v>
      </c>
      <c r="M13" s="4">
        <v>0.63606240733227759</v>
      </c>
      <c r="N13" s="4">
        <v>0.67370401413228631</v>
      </c>
      <c r="O13" s="4">
        <v>0</v>
      </c>
      <c r="P13" s="4">
        <v>0.63685447697073694</v>
      </c>
      <c r="Q13" s="4">
        <v>0.67370401413228631</v>
      </c>
      <c r="R13" s="4">
        <v>0</v>
      </c>
      <c r="T13" s="4">
        <v>173</v>
      </c>
      <c r="U13" s="4">
        <v>96</v>
      </c>
      <c r="V13" s="4">
        <v>109</v>
      </c>
      <c r="W13" s="4">
        <v>81</v>
      </c>
      <c r="X13" s="4">
        <v>633</v>
      </c>
      <c r="Y13" s="4">
        <v>124</v>
      </c>
      <c r="Z13" s="4">
        <v>84</v>
      </c>
      <c r="AA13" s="4">
        <v>102</v>
      </c>
      <c r="AB13" s="4">
        <v>423</v>
      </c>
      <c r="AC13" s="4">
        <v>0.76256283799705171</v>
      </c>
      <c r="AD13" s="4">
        <v>0.75574702811210637</v>
      </c>
      <c r="AE13" s="4">
        <v>0.75897294353100841</v>
      </c>
      <c r="AF13" s="4">
        <v>837</v>
      </c>
      <c r="AG13" s="4">
        <v>0.51115067169380901</v>
      </c>
      <c r="AH13" s="4">
        <v>0.45757196188230664</v>
      </c>
      <c r="AI13" s="4">
        <v>0.48250379498424317</v>
      </c>
      <c r="AJ13" s="4">
        <v>377</v>
      </c>
      <c r="AK13" s="4">
        <v>0.66908669239695939</v>
      </c>
      <c r="AL13" s="4">
        <v>608.75</v>
      </c>
      <c r="AM13" s="4">
        <v>0.64559655107509206</v>
      </c>
      <c r="AN13" s="4">
        <v>0.71592775041050905</v>
      </c>
      <c r="AO13" s="4">
        <v>0.67370401413228631</v>
      </c>
      <c r="AP13" s="4">
        <v>0.63977002025531748</v>
      </c>
      <c r="AQ13" s="4">
        <v>0.63606240733227759</v>
      </c>
      <c r="AR13" s="4">
        <v>0.63685447697073694</v>
      </c>
      <c r="AS13" s="4">
        <v>1823</v>
      </c>
      <c r="AT13" s="4">
        <v>0.6714686813445645</v>
      </c>
      <c r="AU13" s="4">
        <v>0.67370401413228631</v>
      </c>
      <c r="AV13" s="4">
        <v>0.67173602997651072</v>
      </c>
      <c r="AW13" s="4">
        <v>1823</v>
      </c>
    </row>
    <row r="14" spans="1:49" s="4" customFormat="1" x14ac:dyDescent="0.25">
      <c r="A14" s="4" t="s">
        <v>232</v>
      </c>
      <c r="B14" s="4" t="s">
        <v>106</v>
      </c>
      <c r="C14" s="4" t="s">
        <v>107</v>
      </c>
      <c r="D14" s="4" t="s">
        <v>148</v>
      </c>
      <c r="E14" s="4">
        <v>168.25015425682068</v>
      </c>
      <c r="F14" s="4">
        <v>1658</v>
      </c>
      <c r="G14" s="4">
        <v>1244</v>
      </c>
      <c r="H14" s="4">
        <v>414</v>
      </c>
      <c r="I14" s="4">
        <v>0.72196612537104943</v>
      </c>
      <c r="J14" s="4">
        <v>0.63490111370317959</v>
      </c>
      <c r="K14" s="4">
        <v>0.72196612537104943</v>
      </c>
      <c r="L14" s="4">
        <v>0</v>
      </c>
      <c r="M14" s="4">
        <v>0.61130646674892997</v>
      </c>
      <c r="N14" s="4">
        <v>0.72196612537104943</v>
      </c>
      <c r="O14" s="4">
        <v>0</v>
      </c>
      <c r="P14" s="4">
        <v>0.62089970553761642</v>
      </c>
      <c r="Q14" s="4">
        <v>0.72196612537104943</v>
      </c>
      <c r="R14" s="4">
        <v>0</v>
      </c>
      <c r="T14" s="4">
        <v>27</v>
      </c>
      <c r="U14" s="4">
        <v>8</v>
      </c>
      <c r="V14" s="4">
        <v>25</v>
      </c>
      <c r="W14" s="4">
        <v>8</v>
      </c>
      <c r="X14" s="4">
        <v>47</v>
      </c>
      <c r="Y14" s="4">
        <v>33</v>
      </c>
      <c r="Z14" s="4">
        <v>19</v>
      </c>
      <c r="AA14" s="4">
        <v>23</v>
      </c>
      <c r="AB14" s="4">
        <v>225</v>
      </c>
      <c r="AC14" s="4">
        <v>0.60374111831943156</v>
      </c>
      <c r="AD14" s="4">
        <v>0.53732366771159867</v>
      </c>
      <c r="AE14" s="4">
        <v>0.56828242730444101</v>
      </c>
      <c r="AF14" s="4">
        <v>88</v>
      </c>
      <c r="AG14" s="4">
        <v>0.50473562254776871</v>
      </c>
      <c r="AH14" s="4">
        <v>0.45529661016949152</v>
      </c>
      <c r="AI14" s="4">
        <v>0.47652064071723232</v>
      </c>
      <c r="AJ14" s="4">
        <v>59</v>
      </c>
      <c r="AK14" s="4">
        <v>0.81789604859117571</v>
      </c>
      <c r="AL14" s="4">
        <v>267.75</v>
      </c>
      <c r="AM14" s="4">
        <v>0.79622660024233849</v>
      </c>
      <c r="AN14" s="4">
        <v>0.87265917602996257</v>
      </c>
      <c r="AO14" s="4">
        <v>0.72196612537104943</v>
      </c>
      <c r="AP14" s="4">
        <v>0.63490111370317959</v>
      </c>
      <c r="AQ14" s="4">
        <v>0.61130646674892997</v>
      </c>
      <c r="AR14" s="4">
        <v>0.62089970553761642</v>
      </c>
      <c r="AS14" s="4">
        <v>414</v>
      </c>
      <c r="AT14" s="4">
        <v>0.71392634528982268</v>
      </c>
      <c r="AU14" s="4">
        <v>0.72196612537104943</v>
      </c>
      <c r="AV14" s="4">
        <v>0.71641129600439912</v>
      </c>
      <c r="AW14" s="4">
        <v>414</v>
      </c>
    </row>
    <row r="15" spans="1:49" s="4" customFormat="1" x14ac:dyDescent="0.25">
      <c r="A15" s="4" t="s">
        <v>232</v>
      </c>
      <c r="B15" s="4" t="s">
        <v>112</v>
      </c>
      <c r="C15" s="4" t="s">
        <v>113</v>
      </c>
      <c r="D15" s="4" t="s">
        <v>148</v>
      </c>
      <c r="E15" s="4">
        <v>6162.456695318222</v>
      </c>
      <c r="F15" s="4">
        <v>64501</v>
      </c>
      <c r="G15" s="4">
        <v>48376</v>
      </c>
      <c r="H15" s="4">
        <v>16125</v>
      </c>
      <c r="I15" s="4">
        <v>0.64547845695765993</v>
      </c>
      <c r="J15" s="4">
        <v>0.59741856491131695</v>
      </c>
      <c r="K15" s="4">
        <v>0.64547845695765993</v>
      </c>
      <c r="L15" s="4">
        <v>0</v>
      </c>
      <c r="M15" s="4">
        <v>0.57835084783800339</v>
      </c>
      <c r="N15" s="4">
        <v>0.64547845695765993</v>
      </c>
      <c r="O15" s="4">
        <v>0</v>
      </c>
      <c r="P15" s="4">
        <v>0.58619386543044938</v>
      </c>
      <c r="Q15" s="4">
        <v>0.64547845695765993</v>
      </c>
      <c r="R15" s="4">
        <v>0</v>
      </c>
      <c r="T15" s="4">
        <v>1243</v>
      </c>
      <c r="U15" s="4">
        <v>354</v>
      </c>
      <c r="V15" s="4">
        <v>1321</v>
      </c>
      <c r="W15" s="4">
        <v>320</v>
      </c>
      <c r="X15" s="4">
        <v>2263</v>
      </c>
      <c r="Y15" s="4">
        <v>1534</v>
      </c>
      <c r="Z15" s="4">
        <v>894</v>
      </c>
      <c r="AA15" s="4">
        <v>1295</v>
      </c>
      <c r="AB15" s="4">
        <v>6902</v>
      </c>
      <c r="AC15" s="4">
        <v>0.57893729244897008</v>
      </c>
      <c r="AD15" s="4">
        <v>0.54980072375249411</v>
      </c>
      <c r="AE15" s="4">
        <v>0.56379565451839209</v>
      </c>
      <c r="AF15" s="4">
        <v>4117</v>
      </c>
      <c r="AG15" s="4">
        <v>0.50581082428582702</v>
      </c>
      <c r="AH15" s="4">
        <v>0.42601191216059198</v>
      </c>
      <c r="AI15" s="4">
        <v>0.46239019997441383</v>
      </c>
      <c r="AJ15" s="4">
        <v>2917</v>
      </c>
      <c r="AK15" s="4">
        <v>0.73239574179854194</v>
      </c>
      <c r="AL15" s="4">
        <v>9091</v>
      </c>
      <c r="AM15" s="4">
        <v>0.70750757799915376</v>
      </c>
      <c r="AN15" s="4">
        <v>0.77560224397756028</v>
      </c>
      <c r="AO15" s="4">
        <v>0.64547845695765993</v>
      </c>
      <c r="AP15" s="4">
        <v>0.59741856491131695</v>
      </c>
      <c r="AQ15" s="4">
        <v>0.57835084783800339</v>
      </c>
      <c r="AR15" s="4">
        <v>0.58619386543044938</v>
      </c>
      <c r="AS15" s="4">
        <v>16125</v>
      </c>
      <c r="AT15" s="4">
        <v>0.63819038223108537</v>
      </c>
      <c r="AU15" s="4">
        <v>0.64547845695765993</v>
      </c>
      <c r="AV15" s="4">
        <v>0.64049956473097291</v>
      </c>
      <c r="AW15" s="4">
        <v>16125</v>
      </c>
    </row>
    <row r="16" spans="1:49" s="4" customFormat="1" x14ac:dyDescent="0.25">
      <c r="A16" s="4" t="s">
        <v>232</v>
      </c>
      <c r="B16" s="4" t="s">
        <v>118</v>
      </c>
      <c r="C16" s="4" t="s">
        <v>119</v>
      </c>
      <c r="D16" s="4" t="s">
        <v>148</v>
      </c>
      <c r="E16" s="4">
        <v>25.942574739456177</v>
      </c>
      <c r="F16" s="4">
        <v>163</v>
      </c>
      <c r="G16" s="4">
        <v>123</v>
      </c>
      <c r="H16" s="4">
        <v>40</v>
      </c>
      <c r="I16" s="4">
        <v>0.68673780487804881</v>
      </c>
      <c r="J16" s="4">
        <v>0.34181797982447076</v>
      </c>
      <c r="K16" s="4">
        <v>0.68673780487804881</v>
      </c>
      <c r="L16" s="4">
        <v>0</v>
      </c>
      <c r="M16" s="4">
        <v>0.38847340930674262</v>
      </c>
      <c r="N16" s="4">
        <v>0.68673780487804881</v>
      </c>
      <c r="O16" s="4">
        <v>0</v>
      </c>
      <c r="P16" s="4">
        <v>0.35461503580698622</v>
      </c>
      <c r="Q16" s="4">
        <v>0.68673780487804881</v>
      </c>
      <c r="R16" s="4">
        <v>0</v>
      </c>
      <c r="T16" s="4">
        <v>25</v>
      </c>
      <c r="U16" s="4">
        <v>2</v>
      </c>
      <c r="V16" s="4">
        <v>0</v>
      </c>
      <c r="W16" s="4">
        <v>10</v>
      </c>
      <c r="X16" s="4">
        <v>3</v>
      </c>
      <c r="Y16" s="4">
        <v>0</v>
      </c>
      <c r="Z16" s="4">
        <v>2</v>
      </c>
      <c r="AA16" s="4">
        <v>0</v>
      </c>
      <c r="AB16" s="4">
        <v>0</v>
      </c>
      <c r="AC16" s="4">
        <v>0.3298611111111111</v>
      </c>
      <c r="AD16" s="4">
        <v>0.22275641025641027</v>
      </c>
      <c r="AE16" s="4">
        <v>0.26590909090909093</v>
      </c>
      <c r="AF16" s="4">
        <v>13</v>
      </c>
      <c r="AG16" s="4">
        <v>0.69559282836230119</v>
      </c>
      <c r="AH16" s="4">
        <v>0.94266381766381757</v>
      </c>
      <c r="AI16" s="4">
        <v>0.79793601651186785</v>
      </c>
      <c r="AJ16" s="4">
        <v>26</v>
      </c>
      <c r="AK16" s="4">
        <v>0</v>
      </c>
      <c r="AL16" s="4">
        <v>1.75</v>
      </c>
      <c r="AM16" s="4">
        <v>0</v>
      </c>
      <c r="AN16" s="4">
        <v>0</v>
      </c>
      <c r="AO16" s="4">
        <v>0.68673780487804881</v>
      </c>
      <c r="AP16" s="4">
        <v>0.34181797982447076</v>
      </c>
      <c r="AQ16" s="4">
        <v>0.38847340930674262</v>
      </c>
      <c r="AR16" s="4">
        <v>0.35461503580698622</v>
      </c>
      <c r="AS16" s="4">
        <v>40</v>
      </c>
      <c r="AT16" s="4">
        <v>0.55676311531193412</v>
      </c>
      <c r="AU16" s="4">
        <v>0.68673780487804881</v>
      </c>
      <c r="AV16" s="4">
        <v>0.60466249751154977</v>
      </c>
      <c r="AW16" s="4">
        <v>40</v>
      </c>
    </row>
    <row r="17" spans="1:49" s="4" customFormat="1" x14ac:dyDescent="0.25">
      <c r="A17" s="4" t="s">
        <v>232</v>
      </c>
      <c r="B17" s="4" t="s">
        <v>124</v>
      </c>
      <c r="C17" s="4" t="s">
        <v>125</v>
      </c>
      <c r="D17" s="4" t="s">
        <v>148</v>
      </c>
      <c r="E17" s="4">
        <v>56.64714241027832</v>
      </c>
      <c r="F17" s="4">
        <v>490</v>
      </c>
      <c r="G17" s="4">
        <v>368</v>
      </c>
      <c r="H17" s="4">
        <v>122</v>
      </c>
      <c r="I17" s="4">
        <v>0.6938058110089298</v>
      </c>
      <c r="J17" s="4">
        <v>0.45574507306193435</v>
      </c>
      <c r="K17" s="4">
        <v>0.6938058110089298</v>
      </c>
      <c r="L17" s="4">
        <v>0</v>
      </c>
      <c r="M17" s="4">
        <v>0.47481163641836627</v>
      </c>
      <c r="N17" s="4">
        <v>0.6938058110089298</v>
      </c>
      <c r="O17" s="4">
        <v>0</v>
      </c>
      <c r="P17" s="4">
        <v>0.46471067788776566</v>
      </c>
      <c r="Q17" s="4">
        <v>0.6938058110089298</v>
      </c>
      <c r="R17" s="4">
        <v>0</v>
      </c>
      <c r="T17" s="4">
        <v>30</v>
      </c>
      <c r="U17" s="4">
        <v>17</v>
      </c>
      <c r="V17" s="4">
        <v>0</v>
      </c>
      <c r="W17" s="4">
        <v>15</v>
      </c>
      <c r="X17" s="4">
        <v>55</v>
      </c>
      <c r="Y17" s="4">
        <v>0</v>
      </c>
      <c r="Z17" s="4">
        <v>3</v>
      </c>
      <c r="AA17" s="4">
        <v>3</v>
      </c>
      <c r="AB17" s="4">
        <v>0</v>
      </c>
      <c r="AC17" s="4">
        <v>0.73205703427547542</v>
      </c>
      <c r="AD17" s="4">
        <v>0.78757763975155282</v>
      </c>
      <c r="AE17" s="4">
        <v>0.75863365849521092</v>
      </c>
      <c r="AF17" s="4">
        <v>69</v>
      </c>
      <c r="AG17" s="4">
        <v>0.63517818491032774</v>
      </c>
      <c r="AH17" s="4">
        <v>0.63685726950354615</v>
      </c>
      <c r="AI17" s="4">
        <v>0.63549837516808605</v>
      </c>
      <c r="AJ17" s="4">
        <v>47</v>
      </c>
      <c r="AK17" s="4">
        <v>0</v>
      </c>
      <c r="AL17" s="4">
        <v>5.5</v>
      </c>
      <c r="AM17" s="4">
        <v>0</v>
      </c>
      <c r="AN17" s="4">
        <v>0</v>
      </c>
      <c r="AO17" s="4">
        <v>0.6938058110089298</v>
      </c>
      <c r="AP17" s="4">
        <v>0.45574507306193435</v>
      </c>
      <c r="AQ17" s="4">
        <v>0.47481163641836627</v>
      </c>
      <c r="AR17" s="4">
        <v>0.46471067788776566</v>
      </c>
      <c r="AS17" s="4">
        <v>122</v>
      </c>
      <c r="AT17" s="4">
        <v>0.66169791010652901</v>
      </c>
      <c r="AU17" s="4">
        <v>0.6938058110089298</v>
      </c>
      <c r="AV17" s="4">
        <v>0.67687742337022927</v>
      </c>
      <c r="AW17" s="4">
        <v>122</v>
      </c>
    </row>
    <row r="18" spans="1:49" s="4" customFormat="1" x14ac:dyDescent="0.25">
      <c r="A18" s="4" t="s">
        <v>232</v>
      </c>
      <c r="B18" s="4" t="s">
        <v>130</v>
      </c>
      <c r="C18" s="4" t="s">
        <v>131</v>
      </c>
      <c r="D18" s="4" t="s">
        <v>148</v>
      </c>
      <c r="E18" s="4">
        <v>6698.9305393695831</v>
      </c>
      <c r="F18" s="4">
        <v>70002</v>
      </c>
      <c r="G18" s="4">
        <v>52502</v>
      </c>
      <c r="H18" s="4">
        <v>17500</v>
      </c>
      <c r="I18" s="4">
        <v>0.66342393169369906</v>
      </c>
      <c r="J18" s="4">
        <v>0.66378647111086875</v>
      </c>
      <c r="K18" s="4">
        <v>0.66342393169369906</v>
      </c>
      <c r="L18" s="4">
        <v>0</v>
      </c>
      <c r="M18" s="4">
        <v>0.66342418009370363</v>
      </c>
      <c r="N18" s="4">
        <v>0.66342393169369906</v>
      </c>
      <c r="O18" s="4">
        <v>0</v>
      </c>
      <c r="P18" s="4">
        <v>0.66337415073360484</v>
      </c>
      <c r="Q18" s="4">
        <v>0.66342393169369906</v>
      </c>
      <c r="R18" s="4">
        <v>0</v>
      </c>
      <c r="T18" s="4">
        <v>3742</v>
      </c>
      <c r="U18" s="4">
        <v>529</v>
      </c>
      <c r="V18" s="4">
        <v>1563</v>
      </c>
      <c r="W18" s="4">
        <v>391</v>
      </c>
      <c r="X18" s="4">
        <v>4455</v>
      </c>
      <c r="Y18" s="4">
        <v>988</v>
      </c>
      <c r="Z18" s="4">
        <v>1466</v>
      </c>
      <c r="AA18" s="4">
        <v>954</v>
      </c>
      <c r="AB18" s="4">
        <v>3414</v>
      </c>
      <c r="AC18" s="4">
        <v>0.75035304530874147</v>
      </c>
      <c r="AD18" s="4">
        <v>0.76360679643518681</v>
      </c>
      <c r="AE18" s="4">
        <v>0.75689665007835072</v>
      </c>
      <c r="AF18" s="4">
        <v>5833</v>
      </c>
      <c r="AG18" s="4">
        <v>0.66857024835340562</v>
      </c>
      <c r="AH18" s="4">
        <v>0.64138195868893666</v>
      </c>
      <c r="AI18" s="4">
        <v>0.65458613374401264</v>
      </c>
      <c r="AJ18" s="4">
        <v>5834</v>
      </c>
      <c r="AK18" s="4">
        <v>0.57863966837845093</v>
      </c>
      <c r="AL18" s="4">
        <v>5833.5</v>
      </c>
      <c r="AM18" s="4">
        <v>0.57243611967045904</v>
      </c>
      <c r="AN18" s="4">
        <v>0.60654894565403739</v>
      </c>
      <c r="AO18" s="4">
        <v>0.66342393169369906</v>
      </c>
      <c r="AP18" s="4">
        <v>0.66378647111086875</v>
      </c>
      <c r="AQ18" s="4">
        <v>0.66342418009370363</v>
      </c>
      <c r="AR18" s="4">
        <v>0.66337415073360484</v>
      </c>
      <c r="AS18" s="4">
        <v>17500</v>
      </c>
      <c r="AT18" s="4">
        <v>0.66378658864352147</v>
      </c>
      <c r="AU18" s="4">
        <v>0.66342393169369906</v>
      </c>
      <c r="AV18" s="4">
        <v>0.66337407885396305</v>
      </c>
      <c r="AW18" s="4">
        <v>17500</v>
      </c>
    </row>
    <row r="19" spans="1:49" s="4" customFormat="1" x14ac:dyDescent="0.25">
      <c r="A19" s="4" t="s">
        <v>232</v>
      </c>
      <c r="B19" s="4" t="s">
        <v>136</v>
      </c>
      <c r="C19" s="4" t="s">
        <v>137</v>
      </c>
      <c r="D19" s="4" t="s">
        <v>148</v>
      </c>
      <c r="E19" s="4">
        <v>6839.7416160106659</v>
      </c>
      <c r="F19" s="4">
        <v>70430</v>
      </c>
      <c r="G19" s="4">
        <v>52823</v>
      </c>
      <c r="H19" s="4">
        <v>17607</v>
      </c>
      <c r="I19" s="4">
        <v>0.72941922126197856</v>
      </c>
      <c r="J19" s="4">
        <v>0.68221829183245819</v>
      </c>
      <c r="K19" s="4">
        <v>0.72941922126197856</v>
      </c>
      <c r="L19" s="4">
        <v>0</v>
      </c>
      <c r="M19" s="4">
        <v>0.67536254377235683</v>
      </c>
      <c r="N19" s="4">
        <v>0.72941922126197856</v>
      </c>
      <c r="O19" s="4">
        <v>0</v>
      </c>
      <c r="P19" s="4">
        <v>0.67836790376160894</v>
      </c>
      <c r="Q19" s="4">
        <v>0.72941922126197856</v>
      </c>
      <c r="R19" s="4">
        <v>0</v>
      </c>
      <c r="T19" s="4">
        <v>2565</v>
      </c>
      <c r="U19" s="4">
        <v>553</v>
      </c>
      <c r="V19" s="4">
        <v>741</v>
      </c>
      <c r="W19" s="4">
        <v>431</v>
      </c>
      <c r="X19" s="4">
        <v>8245</v>
      </c>
      <c r="Y19" s="4">
        <v>1228</v>
      </c>
      <c r="Z19" s="4">
        <v>589</v>
      </c>
      <c r="AA19" s="4">
        <v>1222</v>
      </c>
      <c r="AB19" s="4">
        <v>2034</v>
      </c>
      <c r="AC19" s="4">
        <v>0.82286041187224357</v>
      </c>
      <c r="AD19" s="4">
        <v>0.8324876682454706</v>
      </c>
      <c r="AE19" s="4">
        <v>0.82762816961767505</v>
      </c>
      <c r="AF19" s="4">
        <v>9903</v>
      </c>
      <c r="AG19" s="4">
        <v>0.71550220090221539</v>
      </c>
      <c r="AH19" s="4">
        <v>0.66463639360554405</v>
      </c>
      <c r="AI19" s="4">
        <v>0.68909347556815448</v>
      </c>
      <c r="AJ19" s="4">
        <v>3859</v>
      </c>
      <c r="AK19" s="4">
        <v>0.51838206609899684</v>
      </c>
      <c r="AL19" s="4">
        <v>3845.25</v>
      </c>
      <c r="AM19" s="4">
        <v>0.5082922627229155</v>
      </c>
      <c r="AN19" s="4">
        <v>0.51911573472041617</v>
      </c>
      <c r="AO19" s="4">
        <v>0.72941922126197856</v>
      </c>
      <c r="AP19" s="4">
        <v>0.68221829183245819</v>
      </c>
      <c r="AQ19" s="4">
        <v>0.67536254377235683</v>
      </c>
      <c r="AR19" s="4">
        <v>0.67836790376160894</v>
      </c>
      <c r="AS19" s="4">
        <v>17607</v>
      </c>
      <c r="AT19" s="4">
        <v>0.73063642685452079</v>
      </c>
      <c r="AU19" s="4">
        <v>0.72941922126197856</v>
      </c>
      <c r="AV19" s="4">
        <v>0.72973450121520533</v>
      </c>
      <c r="AW19" s="4">
        <v>17607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D8EAA-8EDC-4718-A84E-A8ADDFF1D206}">
  <dimension ref="A1:AD19"/>
  <sheetViews>
    <sheetView workbookViewId="0">
      <selection activeCell="D19" sqref="A2:D19"/>
    </sheetView>
  </sheetViews>
  <sheetFormatPr baseColWidth="10" defaultRowHeight="15" x14ac:dyDescent="0.25"/>
  <cols>
    <col min="6" max="6" width="14" customWidth="1"/>
    <col min="7" max="7" width="13.5703125" customWidth="1"/>
    <col min="9" max="9" width="13.28515625" customWidth="1"/>
    <col min="10" max="10" width="12.85546875" customWidth="1"/>
    <col min="11" max="11" width="13.42578125" customWidth="1"/>
    <col min="12" max="12" width="12.85546875" customWidth="1"/>
    <col min="13" max="13" width="12.42578125" customWidth="1"/>
    <col min="14" max="14" width="13" customWidth="1"/>
    <col min="15" max="15" width="13.85546875" customWidth="1"/>
    <col min="16" max="16" width="13" customWidth="1"/>
    <col min="17" max="17" width="13.5703125" customWidth="1"/>
    <col min="19" max="19" width="17.28515625" customWidth="1"/>
    <col min="20" max="20" width="16.85546875" customWidth="1"/>
    <col min="21" max="21" width="14.42578125" customWidth="1"/>
    <col min="22" max="22" width="14" customWidth="1"/>
    <col min="25" max="25" width="20.5703125" customWidth="1"/>
    <col min="26" max="26" width="17.28515625" customWidth="1"/>
    <col min="27" max="27" width="19.5703125" customWidth="1"/>
    <col min="28" max="28" width="23.5703125" customWidth="1"/>
    <col min="29" max="29" width="20.28515625" customWidth="1"/>
    <col min="30" max="30" width="22.5703125" customWidth="1"/>
  </cols>
  <sheetData>
    <row r="1" spans="1:30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247</v>
      </c>
      <c r="J1" s="12" t="s">
        <v>248</v>
      </c>
      <c r="K1" s="12" t="s">
        <v>249</v>
      </c>
      <c r="L1" s="12" t="s">
        <v>250</v>
      </c>
      <c r="M1" s="12" t="s">
        <v>251</v>
      </c>
      <c r="N1" s="12" t="s">
        <v>252</v>
      </c>
      <c r="O1" s="12" t="s">
        <v>253</v>
      </c>
      <c r="P1" s="12" t="s">
        <v>254</v>
      </c>
      <c r="Q1" s="12" t="s">
        <v>255</v>
      </c>
      <c r="R1" s="12" t="s">
        <v>8</v>
      </c>
      <c r="S1" s="12" t="s">
        <v>9</v>
      </c>
      <c r="T1" s="12" t="s">
        <v>10</v>
      </c>
      <c r="U1" s="12" t="s">
        <v>12</v>
      </c>
      <c r="V1" s="12" t="s">
        <v>13</v>
      </c>
      <c r="W1" s="12" t="s">
        <v>15</v>
      </c>
      <c r="X1" s="12" t="s">
        <v>16</v>
      </c>
      <c r="Y1" s="12" t="s">
        <v>20</v>
      </c>
      <c r="Z1" s="12" t="s">
        <v>21</v>
      </c>
      <c r="AA1" s="12" t="s">
        <v>22</v>
      </c>
      <c r="AB1" s="12" t="s">
        <v>24</v>
      </c>
      <c r="AC1" s="12" t="s">
        <v>25</v>
      </c>
      <c r="AD1" s="13" t="s">
        <v>26</v>
      </c>
    </row>
    <row r="2" spans="1:30" x14ac:dyDescent="0.25">
      <c r="A2" s="9" t="s">
        <v>232</v>
      </c>
      <c r="B2" s="9" t="s">
        <v>28</v>
      </c>
      <c r="C2" s="9" t="s">
        <v>29</v>
      </c>
      <c r="D2" s="9" t="s">
        <v>148</v>
      </c>
      <c r="E2" s="9">
        <v>37.169612407684326</v>
      </c>
      <c r="F2" s="9">
        <v>270</v>
      </c>
      <c r="G2" s="9">
        <v>203</v>
      </c>
      <c r="H2" s="9">
        <v>67</v>
      </c>
      <c r="I2" s="9">
        <v>3</v>
      </c>
      <c r="J2" s="9">
        <v>0</v>
      </c>
      <c r="K2" s="9">
        <v>19</v>
      </c>
      <c r="L2" s="9">
        <v>1</v>
      </c>
      <c r="M2" s="9">
        <v>1</v>
      </c>
      <c r="N2" s="9">
        <v>13</v>
      </c>
      <c r="O2" s="9">
        <v>6</v>
      </c>
      <c r="P2" s="9">
        <v>1</v>
      </c>
      <c r="Q2" s="9">
        <v>24</v>
      </c>
      <c r="R2" s="9">
        <v>0.41110623353819137</v>
      </c>
      <c r="S2" s="9">
        <v>0.27565614011562067</v>
      </c>
      <c r="T2" s="9">
        <v>0.41110623353819137</v>
      </c>
      <c r="U2" s="9">
        <v>0.32071744291239379</v>
      </c>
      <c r="V2" s="9">
        <v>0.41110623353819137</v>
      </c>
      <c r="W2" s="9">
        <v>0.26447364940680856</v>
      </c>
      <c r="X2" s="9">
        <v>0.41110623353819137</v>
      </c>
      <c r="Y2" s="9">
        <v>0.27565614011562067</v>
      </c>
      <c r="Z2" s="9">
        <v>0.32071744291239379</v>
      </c>
      <c r="AA2" s="9">
        <v>0.26447364940680856</v>
      </c>
      <c r="AB2" s="9">
        <v>0.30543959955510047</v>
      </c>
      <c r="AC2" s="9">
        <v>0.41110623353819137</v>
      </c>
      <c r="AD2" s="9">
        <v>0.32286082263761984</v>
      </c>
    </row>
    <row r="3" spans="1:30" x14ac:dyDescent="0.25">
      <c r="A3" s="11" t="s">
        <v>232</v>
      </c>
      <c r="B3" s="11" t="s">
        <v>35</v>
      </c>
      <c r="C3" s="11" t="s">
        <v>36</v>
      </c>
      <c r="D3" s="11" t="s">
        <v>148</v>
      </c>
      <c r="E3" s="11">
        <v>76.120654106140137</v>
      </c>
      <c r="F3" s="11">
        <v>704</v>
      </c>
      <c r="G3" s="11">
        <v>528</v>
      </c>
      <c r="H3" s="11">
        <v>176</v>
      </c>
      <c r="I3" s="11">
        <v>68</v>
      </c>
      <c r="J3" s="11">
        <v>16</v>
      </c>
      <c r="K3" s="11">
        <v>10</v>
      </c>
      <c r="L3" s="11">
        <v>29</v>
      </c>
      <c r="M3" s="11">
        <v>15</v>
      </c>
      <c r="N3" s="11">
        <v>7</v>
      </c>
      <c r="O3" s="11">
        <v>9</v>
      </c>
      <c r="P3" s="11">
        <v>4</v>
      </c>
      <c r="Q3" s="11">
        <v>20</v>
      </c>
      <c r="R3" s="11">
        <v>0.57954545454545459</v>
      </c>
      <c r="S3" s="11">
        <v>0.53721460629861184</v>
      </c>
      <c r="T3" s="11">
        <v>0.57954545454545459</v>
      </c>
      <c r="U3" s="11">
        <v>0.53984372434850947</v>
      </c>
      <c r="V3" s="11">
        <v>0.57954545454545459</v>
      </c>
      <c r="W3" s="11">
        <v>0.53053880635222894</v>
      </c>
      <c r="X3" s="11">
        <v>0.57954545454545459</v>
      </c>
      <c r="Y3" s="11">
        <v>0.53721460629861184</v>
      </c>
      <c r="Z3" s="11">
        <v>0.53984372434850947</v>
      </c>
      <c r="AA3" s="11">
        <v>0.53053880635222894</v>
      </c>
      <c r="AB3" s="11">
        <v>0.56054924177095355</v>
      </c>
      <c r="AC3" s="11">
        <v>0.57954545454545459</v>
      </c>
      <c r="AD3" s="11">
        <v>0.56252993962858588</v>
      </c>
    </row>
    <row r="4" spans="1:30" x14ac:dyDescent="0.25">
      <c r="A4" s="9" t="s">
        <v>232</v>
      </c>
      <c r="B4" s="9" t="s">
        <v>46</v>
      </c>
      <c r="C4" s="9" t="s">
        <v>47</v>
      </c>
      <c r="D4" s="9" t="s">
        <v>148</v>
      </c>
      <c r="E4" s="9">
        <v>35.803576469421387</v>
      </c>
      <c r="F4" s="9">
        <v>270</v>
      </c>
      <c r="G4" s="9">
        <v>203</v>
      </c>
      <c r="H4" s="9">
        <v>67</v>
      </c>
      <c r="I4" s="9">
        <v>16</v>
      </c>
      <c r="J4" s="9">
        <v>3</v>
      </c>
      <c r="K4" s="9">
        <v>9</v>
      </c>
      <c r="L4" s="9">
        <v>6</v>
      </c>
      <c r="M4" s="9">
        <v>6</v>
      </c>
      <c r="N4" s="9">
        <v>6</v>
      </c>
      <c r="O4" s="9">
        <v>9</v>
      </c>
      <c r="P4" s="9">
        <v>3</v>
      </c>
      <c r="Q4" s="9">
        <v>11</v>
      </c>
      <c r="R4" s="9">
        <v>0.4776119402985074</v>
      </c>
      <c r="S4" s="9">
        <v>0.4390750764948454</v>
      </c>
      <c r="T4" s="9">
        <v>0.4776119402985074</v>
      </c>
      <c r="U4" s="9">
        <v>0.46091535355175595</v>
      </c>
      <c r="V4" s="9">
        <v>0.4776119402985074</v>
      </c>
      <c r="W4" s="9">
        <v>0.43612216547500571</v>
      </c>
      <c r="X4" s="9">
        <v>0.4776119402985074</v>
      </c>
      <c r="Y4" s="9">
        <v>0.4390750764948454</v>
      </c>
      <c r="Z4" s="9">
        <v>0.46091535355175595</v>
      </c>
      <c r="AA4" s="9">
        <v>0.43612216547500571</v>
      </c>
      <c r="AB4" s="9">
        <v>0.44797879427939546</v>
      </c>
      <c r="AC4" s="9">
        <v>0.4776119402985074</v>
      </c>
      <c r="AD4" s="9">
        <v>0.44863994750394309</v>
      </c>
    </row>
    <row r="5" spans="1:30" x14ac:dyDescent="0.25">
      <c r="A5" s="11" t="s">
        <v>232</v>
      </c>
      <c r="B5" s="11" t="s">
        <v>52</v>
      </c>
      <c r="C5" s="11" t="s">
        <v>53</v>
      </c>
      <c r="D5" s="11" t="s">
        <v>148</v>
      </c>
      <c r="E5" s="11">
        <v>2570.264815568924</v>
      </c>
      <c r="F5" s="11">
        <v>26680</v>
      </c>
      <c r="G5" s="11">
        <v>20010</v>
      </c>
      <c r="H5" s="11">
        <v>6670</v>
      </c>
      <c r="I5" s="11">
        <v>961</v>
      </c>
      <c r="J5" s="11">
        <v>39</v>
      </c>
      <c r="K5" s="11">
        <v>722</v>
      </c>
      <c r="L5" s="11">
        <v>46</v>
      </c>
      <c r="M5" s="11">
        <v>159</v>
      </c>
      <c r="N5" s="11">
        <v>180</v>
      </c>
      <c r="O5" s="11">
        <v>626</v>
      </c>
      <c r="P5" s="11">
        <v>147</v>
      </c>
      <c r="Q5" s="11">
        <v>3791</v>
      </c>
      <c r="R5" s="11">
        <v>0.73613193403298349</v>
      </c>
      <c r="S5" s="11">
        <v>0.61880090884645433</v>
      </c>
      <c r="T5" s="11">
        <v>0.73613193403298349</v>
      </c>
      <c r="U5" s="11">
        <v>0.60055261252731829</v>
      </c>
      <c r="V5" s="11">
        <v>0.73613193403298349</v>
      </c>
      <c r="W5" s="11">
        <v>0.60887752183362309</v>
      </c>
      <c r="X5" s="11">
        <v>0.73613193403298349</v>
      </c>
      <c r="Y5" s="11">
        <v>0.61880090884645433</v>
      </c>
      <c r="Z5" s="11">
        <v>0.60055261252731829</v>
      </c>
      <c r="AA5" s="11">
        <v>0.60887752183362309</v>
      </c>
      <c r="AB5" s="11">
        <v>0.73128379494497753</v>
      </c>
      <c r="AC5" s="11">
        <v>0.73613193403298349</v>
      </c>
      <c r="AD5" s="11">
        <v>0.73334410365378866</v>
      </c>
    </row>
    <row r="6" spans="1:30" x14ac:dyDescent="0.25">
      <c r="A6" s="9" t="s">
        <v>232</v>
      </c>
      <c r="B6" s="9" t="s">
        <v>58</v>
      </c>
      <c r="C6" s="9" t="s">
        <v>59</v>
      </c>
      <c r="D6" s="9" t="s">
        <v>148</v>
      </c>
      <c r="E6" s="9">
        <v>146.46537685394287</v>
      </c>
      <c r="F6" s="9">
        <v>1425</v>
      </c>
      <c r="G6" s="9">
        <v>1069</v>
      </c>
      <c r="H6" s="9">
        <v>356</v>
      </c>
      <c r="I6" s="9">
        <v>72</v>
      </c>
      <c r="J6" s="9">
        <v>12</v>
      </c>
      <c r="K6" s="9">
        <v>36</v>
      </c>
      <c r="L6" s="9">
        <v>11</v>
      </c>
      <c r="M6" s="9">
        <v>47</v>
      </c>
      <c r="N6" s="9">
        <v>26</v>
      </c>
      <c r="O6" s="9">
        <v>26</v>
      </c>
      <c r="P6" s="9">
        <v>22</v>
      </c>
      <c r="Q6" s="9">
        <v>107</v>
      </c>
      <c r="R6" s="9">
        <v>0.63087959903062352</v>
      </c>
      <c r="S6" s="9">
        <v>0.62725844558907673</v>
      </c>
      <c r="T6" s="9">
        <v>0.63087959903062352</v>
      </c>
      <c r="U6" s="9">
        <v>0.61801377203337371</v>
      </c>
      <c r="V6" s="9">
        <v>0.63087959903062352</v>
      </c>
      <c r="W6" s="9">
        <v>0.62132132190099409</v>
      </c>
      <c r="X6" s="9">
        <v>0.63087959903062352</v>
      </c>
      <c r="Y6" s="9">
        <v>0.62725844558907673</v>
      </c>
      <c r="Z6" s="9">
        <v>0.61801377203337371</v>
      </c>
      <c r="AA6" s="9">
        <v>0.62132132190099409</v>
      </c>
      <c r="AB6" s="9">
        <v>0.63215062128416499</v>
      </c>
      <c r="AC6" s="9">
        <v>0.63087959903062352</v>
      </c>
      <c r="AD6" s="9">
        <v>0.63013818154404277</v>
      </c>
    </row>
    <row r="7" spans="1:30" x14ac:dyDescent="0.25">
      <c r="A7" s="11" t="s">
        <v>232</v>
      </c>
      <c r="B7" s="11" t="s">
        <v>64</v>
      </c>
      <c r="C7" s="11" t="s">
        <v>65</v>
      </c>
      <c r="D7" s="11" t="s">
        <v>148</v>
      </c>
      <c r="E7" s="11">
        <v>232.94193625450134</v>
      </c>
      <c r="F7" s="11">
        <v>2334</v>
      </c>
      <c r="G7" s="11">
        <v>1751</v>
      </c>
      <c r="H7" s="11">
        <v>583</v>
      </c>
      <c r="I7" s="11">
        <v>56</v>
      </c>
      <c r="J7" s="11">
        <v>7</v>
      </c>
      <c r="K7" s="11">
        <v>59</v>
      </c>
      <c r="L7" s="11">
        <v>7</v>
      </c>
      <c r="M7" s="11">
        <v>48</v>
      </c>
      <c r="N7" s="11">
        <v>38</v>
      </c>
      <c r="O7" s="11">
        <v>36</v>
      </c>
      <c r="P7" s="11">
        <v>27</v>
      </c>
      <c r="Q7" s="11">
        <v>307</v>
      </c>
      <c r="R7" s="11">
        <v>0.70223469183956388</v>
      </c>
      <c r="S7" s="11">
        <v>0.64023964970977465</v>
      </c>
      <c r="T7" s="11">
        <v>0.70223469183956388</v>
      </c>
      <c r="U7" s="11">
        <v>0.59978538054530528</v>
      </c>
      <c r="V7" s="11">
        <v>0.70223469183956388</v>
      </c>
      <c r="W7" s="11">
        <v>0.61503262035409401</v>
      </c>
      <c r="X7" s="11">
        <v>0.70223469183956388</v>
      </c>
      <c r="Y7" s="11">
        <v>0.64023964970977465</v>
      </c>
      <c r="Z7" s="11">
        <v>0.59978538054530528</v>
      </c>
      <c r="AA7" s="11">
        <v>0.61503262035409401</v>
      </c>
      <c r="AB7" s="11">
        <v>0.69288119057204889</v>
      </c>
      <c r="AC7" s="11">
        <v>0.70223469183956388</v>
      </c>
      <c r="AD7" s="11">
        <v>0.69392131020530701</v>
      </c>
    </row>
    <row r="8" spans="1:30" x14ac:dyDescent="0.25">
      <c r="A8" s="9" t="s">
        <v>232</v>
      </c>
      <c r="B8" s="9" t="s">
        <v>70</v>
      </c>
      <c r="C8" s="9" t="s">
        <v>71</v>
      </c>
      <c r="D8" s="9" t="s">
        <v>148</v>
      </c>
      <c r="E8" s="9">
        <v>90.917429447174072</v>
      </c>
      <c r="F8" s="9">
        <v>851</v>
      </c>
      <c r="G8" s="9">
        <v>639</v>
      </c>
      <c r="H8" s="9">
        <v>212</v>
      </c>
      <c r="I8" s="9">
        <v>0</v>
      </c>
      <c r="J8" s="9">
        <v>0</v>
      </c>
      <c r="K8" s="9">
        <v>9</v>
      </c>
      <c r="L8" s="9">
        <v>0</v>
      </c>
      <c r="M8" s="9">
        <v>12</v>
      </c>
      <c r="N8" s="9">
        <v>6</v>
      </c>
      <c r="O8" s="9">
        <v>1</v>
      </c>
      <c r="P8" s="9">
        <v>7</v>
      </c>
      <c r="Q8" s="9">
        <v>178</v>
      </c>
      <c r="R8" s="9">
        <v>0.89189144299760825</v>
      </c>
      <c r="S8" s="9">
        <v>0.51150293983963824</v>
      </c>
      <c r="T8" s="9">
        <v>0.89189144299760825</v>
      </c>
      <c r="U8" s="9">
        <v>0.53653269018544159</v>
      </c>
      <c r="V8" s="9">
        <v>0.89189144299760825</v>
      </c>
      <c r="W8" s="9">
        <v>0.52346644618231841</v>
      </c>
      <c r="X8" s="9">
        <v>0.89189144299760825</v>
      </c>
      <c r="Y8" s="9">
        <v>0.51150293983963824</v>
      </c>
      <c r="Z8" s="9">
        <v>0.53653269018544159</v>
      </c>
      <c r="AA8" s="9">
        <v>0.52346644618231841</v>
      </c>
      <c r="AB8" s="9">
        <v>0.8534926507074091</v>
      </c>
      <c r="AC8" s="9">
        <v>0.89189144299760825</v>
      </c>
      <c r="AD8" s="9">
        <v>0.87219267643246323</v>
      </c>
    </row>
    <row r="9" spans="1:30" x14ac:dyDescent="0.25">
      <c r="A9" s="11" t="s">
        <v>232</v>
      </c>
      <c r="B9" s="11" t="s">
        <v>76</v>
      </c>
      <c r="C9" s="11" t="s">
        <v>77</v>
      </c>
      <c r="D9" s="11" t="s">
        <v>148</v>
      </c>
      <c r="E9" s="11">
        <v>337.83484721183777</v>
      </c>
      <c r="F9" s="11">
        <v>3401</v>
      </c>
      <c r="G9" s="11">
        <v>2551</v>
      </c>
      <c r="H9" s="11">
        <v>850</v>
      </c>
      <c r="I9" s="11">
        <v>228</v>
      </c>
      <c r="J9" s="11">
        <v>1</v>
      </c>
      <c r="K9" s="11">
        <v>171</v>
      </c>
      <c r="L9" s="11">
        <v>4</v>
      </c>
      <c r="M9" s="11">
        <v>1</v>
      </c>
      <c r="N9" s="11">
        <v>6</v>
      </c>
      <c r="O9" s="11">
        <v>156</v>
      </c>
      <c r="P9" s="11">
        <v>2</v>
      </c>
      <c r="Q9" s="11">
        <v>283</v>
      </c>
      <c r="R9" s="11">
        <v>0.60100124421096279</v>
      </c>
      <c r="S9" s="11">
        <v>0.44870498354362631</v>
      </c>
      <c r="T9" s="11">
        <v>0.60100124421096279</v>
      </c>
      <c r="U9" s="11">
        <v>0.43488944222026921</v>
      </c>
      <c r="V9" s="11">
        <v>0.60100124421096279</v>
      </c>
      <c r="W9" s="11">
        <v>0.43959553436239779</v>
      </c>
      <c r="X9" s="11">
        <v>0.60100124421096279</v>
      </c>
      <c r="Y9" s="11">
        <v>0.44870498354362631</v>
      </c>
      <c r="Z9" s="11">
        <v>0.43488944222026921</v>
      </c>
      <c r="AA9" s="11">
        <v>0.43959553436239779</v>
      </c>
      <c r="AB9" s="11">
        <v>0.59653905805887419</v>
      </c>
      <c r="AC9" s="11">
        <v>0.60100124421096279</v>
      </c>
      <c r="AD9" s="11">
        <v>0.59804377581167256</v>
      </c>
    </row>
    <row r="10" spans="1:30" x14ac:dyDescent="0.25">
      <c r="A10" s="9" t="s">
        <v>232</v>
      </c>
      <c r="B10" s="9" t="s">
        <v>82</v>
      </c>
      <c r="C10" s="9" t="s">
        <v>83</v>
      </c>
      <c r="D10" s="9" t="s">
        <v>148</v>
      </c>
      <c r="E10" s="9">
        <v>66.665183067321777</v>
      </c>
      <c r="F10" s="9">
        <v>590</v>
      </c>
      <c r="G10" s="9">
        <v>443</v>
      </c>
      <c r="H10" s="9">
        <v>147</v>
      </c>
      <c r="I10" s="9">
        <v>8</v>
      </c>
      <c r="J10" s="9">
        <v>4</v>
      </c>
      <c r="K10" s="9">
        <v>0</v>
      </c>
      <c r="L10" s="9">
        <v>4</v>
      </c>
      <c r="M10" s="9">
        <v>122</v>
      </c>
      <c r="N10" s="9">
        <v>1</v>
      </c>
      <c r="O10" s="9">
        <v>3</v>
      </c>
      <c r="P10" s="9">
        <v>6</v>
      </c>
      <c r="Q10" s="9">
        <v>0</v>
      </c>
      <c r="R10" s="9">
        <v>0.8814350064350065</v>
      </c>
      <c r="S10" s="9">
        <v>0.51553941345207255</v>
      </c>
      <c r="T10" s="9">
        <v>0.8814350064350065</v>
      </c>
      <c r="U10" s="9">
        <v>0.54899968433433</v>
      </c>
      <c r="V10" s="9">
        <v>0.8814350064350065</v>
      </c>
      <c r="W10" s="9">
        <v>0.52942320619485972</v>
      </c>
      <c r="X10" s="9">
        <v>0.8814350064350065</v>
      </c>
      <c r="Y10" s="9">
        <v>0.51553941345207255</v>
      </c>
      <c r="Z10" s="9">
        <v>0.54899968433433</v>
      </c>
      <c r="AA10" s="9">
        <v>0.52942320619485972</v>
      </c>
      <c r="AB10" s="9">
        <v>0.84427546145692445</v>
      </c>
      <c r="AC10" s="9">
        <v>0.8814350064350065</v>
      </c>
      <c r="AD10" s="9">
        <v>0.86184633054002424</v>
      </c>
    </row>
    <row r="11" spans="1:30" x14ac:dyDescent="0.25">
      <c r="A11" s="11" t="s">
        <v>232</v>
      </c>
      <c r="B11" s="11" t="s">
        <v>88</v>
      </c>
      <c r="C11" s="11" t="s">
        <v>89</v>
      </c>
      <c r="D11" s="11" t="s">
        <v>148</v>
      </c>
      <c r="E11" s="11">
        <v>171.34339213371277</v>
      </c>
      <c r="F11" s="11">
        <v>1685</v>
      </c>
      <c r="G11" s="11">
        <v>1264</v>
      </c>
      <c r="H11" s="11">
        <v>421</v>
      </c>
      <c r="I11" s="11">
        <v>30</v>
      </c>
      <c r="J11" s="11">
        <v>23</v>
      </c>
      <c r="K11" s="11">
        <v>19</v>
      </c>
      <c r="L11" s="11">
        <v>20</v>
      </c>
      <c r="M11" s="11">
        <v>131</v>
      </c>
      <c r="N11" s="11">
        <v>28</v>
      </c>
      <c r="O11" s="11">
        <v>17</v>
      </c>
      <c r="P11" s="11">
        <v>35</v>
      </c>
      <c r="Q11" s="11">
        <v>118</v>
      </c>
      <c r="R11" s="11">
        <v>0.66172141482140234</v>
      </c>
      <c r="S11" s="11">
        <v>0.62176099896334813</v>
      </c>
      <c r="T11" s="11">
        <v>0.66172141482140234</v>
      </c>
      <c r="U11" s="11">
        <v>0.61308504567751543</v>
      </c>
      <c r="V11" s="11">
        <v>0.66172141482140234</v>
      </c>
      <c r="W11" s="11">
        <v>0.61455700268288005</v>
      </c>
      <c r="X11" s="11">
        <v>0.66172141482140234</v>
      </c>
      <c r="Y11" s="11">
        <v>0.62176099896334813</v>
      </c>
      <c r="Z11" s="11">
        <v>0.61308504567751543</v>
      </c>
      <c r="AA11" s="11">
        <v>0.61455700268288005</v>
      </c>
      <c r="AB11" s="11">
        <v>0.66238004875191869</v>
      </c>
      <c r="AC11" s="11">
        <v>0.66172141482140234</v>
      </c>
      <c r="AD11" s="11">
        <v>0.65901447185260809</v>
      </c>
    </row>
    <row r="12" spans="1:30" x14ac:dyDescent="0.25">
      <c r="A12" s="9" t="s">
        <v>232</v>
      </c>
      <c r="B12" s="9" t="s">
        <v>94</v>
      </c>
      <c r="C12" s="9" t="s">
        <v>95</v>
      </c>
      <c r="D12" s="9" t="s">
        <v>148</v>
      </c>
      <c r="E12" s="9">
        <v>720.81713581085205</v>
      </c>
      <c r="F12" s="9">
        <v>7428</v>
      </c>
      <c r="G12" s="9">
        <v>5571</v>
      </c>
      <c r="H12" s="9">
        <v>1857</v>
      </c>
      <c r="I12" s="9">
        <v>115</v>
      </c>
      <c r="J12" s="9">
        <v>44</v>
      </c>
      <c r="K12" s="9">
        <v>121</v>
      </c>
      <c r="L12" s="9">
        <v>33</v>
      </c>
      <c r="M12" s="9">
        <v>268</v>
      </c>
      <c r="N12" s="9">
        <v>125</v>
      </c>
      <c r="O12" s="9">
        <v>76</v>
      </c>
      <c r="P12" s="9">
        <v>99</v>
      </c>
      <c r="Q12" s="9">
        <v>977</v>
      </c>
      <c r="R12" s="9">
        <v>0.7322294022617124</v>
      </c>
      <c r="S12" s="9">
        <v>0.65642737538840046</v>
      </c>
      <c r="T12" s="9">
        <v>0.7322294022617124</v>
      </c>
      <c r="U12" s="9">
        <v>0.62982323527087392</v>
      </c>
      <c r="V12" s="9">
        <v>0.7322294022617124</v>
      </c>
      <c r="W12" s="9">
        <v>0.64029859533673039</v>
      </c>
      <c r="X12" s="9">
        <v>0.7322294022617124</v>
      </c>
      <c r="Y12" s="9">
        <v>0.65642737538840046</v>
      </c>
      <c r="Z12" s="9">
        <v>0.62982323527087392</v>
      </c>
      <c r="AA12" s="9">
        <v>0.64029859533673039</v>
      </c>
      <c r="AB12" s="9">
        <v>0.72346346362294944</v>
      </c>
      <c r="AC12" s="9">
        <v>0.7322294022617124</v>
      </c>
      <c r="AD12" s="9">
        <v>0.72607533523926904</v>
      </c>
    </row>
    <row r="13" spans="1:30" x14ac:dyDescent="0.25">
      <c r="A13" s="11" t="s">
        <v>232</v>
      </c>
      <c r="B13" s="11" t="s">
        <v>100</v>
      </c>
      <c r="C13" s="11" t="s">
        <v>101</v>
      </c>
      <c r="D13" s="11" t="s">
        <v>148</v>
      </c>
      <c r="E13" s="11">
        <v>707.76781916618347</v>
      </c>
      <c r="F13" s="11">
        <v>7294</v>
      </c>
      <c r="G13" s="11">
        <v>5471</v>
      </c>
      <c r="H13" s="11">
        <v>1823</v>
      </c>
      <c r="I13" s="11">
        <v>173</v>
      </c>
      <c r="J13" s="11">
        <v>96</v>
      </c>
      <c r="K13" s="11">
        <v>109</v>
      </c>
      <c r="L13" s="11">
        <v>81</v>
      </c>
      <c r="M13" s="11">
        <v>633</v>
      </c>
      <c r="N13" s="11">
        <v>124</v>
      </c>
      <c r="O13" s="11">
        <v>84</v>
      </c>
      <c r="P13" s="11">
        <v>102</v>
      </c>
      <c r="Q13" s="11">
        <v>423</v>
      </c>
      <c r="R13" s="11">
        <v>0.67370401413228631</v>
      </c>
      <c r="S13" s="11">
        <v>0.63977002025531748</v>
      </c>
      <c r="T13" s="11">
        <v>0.67370401413228631</v>
      </c>
      <c r="U13" s="11">
        <v>0.63606240733227759</v>
      </c>
      <c r="V13" s="11">
        <v>0.67370401413228631</v>
      </c>
      <c r="W13" s="11">
        <v>0.63685447697073694</v>
      </c>
      <c r="X13" s="11">
        <v>0.67370401413228631</v>
      </c>
      <c r="Y13" s="11">
        <v>0.63977002025531748</v>
      </c>
      <c r="Z13" s="11">
        <v>0.63606240733227759</v>
      </c>
      <c r="AA13" s="11">
        <v>0.63685447697073694</v>
      </c>
      <c r="AB13" s="11">
        <v>0.6714686813445645</v>
      </c>
      <c r="AC13" s="11">
        <v>0.67370401413228631</v>
      </c>
      <c r="AD13" s="11">
        <v>0.67173602997651072</v>
      </c>
    </row>
    <row r="14" spans="1:30" x14ac:dyDescent="0.25">
      <c r="A14" s="9" t="s">
        <v>232</v>
      </c>
      <c r="B14" s="9" t="s">
        <v>106</v>
      </c>
      <c r="C14" s="9" t="s">
        <v>107</v>
      </c>
      <c r="D14" s="9" t="s">
        <v>148</v>
      </c>
      <c r="E14" s="9">
        <v>168.25015425682068</v>
      </c>
      <c r="F14" s="9">
        <v>1658</v>
      </c>
      <c r="G14" s="9">
        <v>1244</v>
      </c>
      <c r="H14" s="9">
        <v>414</v>
      </c>
      <c r="I14" s="9">
        <v>27</v>
      </c>
      <c r="J14" s="9">
        <v>8</v>
      </c>
      <c r="K14" s="9">
        <v>25</v>
      </c>
      <c r="L14" s="9">
        <v>8</v>
      </c>
      <c r="M14" s="9">
        <v>47</v>
      </c>
      <c r="N14" s="9">
        <v>33</v>
      </c>
      <c r="O14" s="9">
        <v>19</v>
      </c>
      <c r="P14" s="9">
        <v>23</v>
      </c>
      <c r="Q14" s="9">
        <v>225</v>
      </c>
      <c r="R14" s="9">
        <v>0.72196612537104943</v>
      </c>
      <c r="S14" s="9">
        <v>0.63490111370317959</v>
      </c>
      <c r="T14" s="9">
        <v>0.72196612537104943</v>
      </c>
      <c r="U14" s="9">
        <v>0.61130646674892997</v>
      </c>
      <c r="V14" s="9">
        <v>0.72196612537104943</v>
      </c>
      <c r="W14" s="9">
        <v>0.62089970553761642</v>
      </c>
      <c r="X14" s="9">
        <v>0.72196612537104943</v>
      </c>
      <c r="Y14" s="9">
        <v>0.63490111370317959</v>
      </c>
      <c r="Z14" s="9">
        <v>0.61130646674892997</v>
      </c>
      <c r="AA14" s="9">
        <v>0.62089970553761642</v>
      </c>
      <c r="AB14" s="9">
        <v>0.71392634528982268</v>
      </c>
      <c r="AC14" s="9">
        <v>0.72196612537104943</v>
      </c>
      <c r="AD14" s="9">
        <v>0.71641129600439912</v>
      </c>
    </row>
    <row r="15" spans="1:30" x14ac:dyDescent="0.25">
      <c r="A15" s="11" t="s">
        <v>232</v>
      </c>
      <c r="B15" s="11" t="s">
        <v>112</v>
      </c>
      <c r="C15" s="11" t="s">
        <v>113</v>
      </c>
      <c r="D15" s="11" t="s">
        <v>148</v>
      </c>
      <c r="E15" s="11">
        <v>6162.456695318222</v>
      </c>
      <c r="F15" s="11">
        <v>64501</v>
      </c>
      <c r="G15" s="11">
        <v>48376</v>
      </c>
      <c r="H15" s="11">
        <v>16125</v>
      </c>
      <c r="I15" s="11">
        <v>1243</v>
      </c>
      <c r="J15" s="11">
        <v>354</v>
      </c>
      <c r="K15" s="11">
        <v>1321</v>
      </c>
      <c r="L15" s="11">
        <v>320</v>
      </c>
      <c r="M15" s="11">
        <v>2263</v>
      </c>
      <c r="N15" s="11">
        <v>1534</v>
      </c>
      <c r="O15" s="11">
        <v>894</v>
      </c>
      <c r="P15" s="11">
        <v>1295</v>
      </c>
      <c r="Q15" s="11">
        <v>6902</v>
      </c>
      <c r="R15" s="11">
        <v>0.64547845695765993</v>
      </c>
      <c r="S15" s="11">
        <v>0.59741856491131695</v>
      </c>
      <c r="T15" s="11">
        <v>0.64547845695765993</v>
      </c>
      <c r="U15" s="11">
        <v>0.57835084783800339</v>
      </c>
      <c r="V15" s="11">
        <v>0.64547845695765993</v>
      </c>
      <c r="W15" s="11">
        <v>0.58619386543044938</v>
      </c>
      <c r="X15" s="11">
        <v>0.64547845695765993</v>
      </c>
      <c r="Y15" s="11">
        <v>0.59741856491131695</v>
      </c>
      <c r="Z15" s="11">
        <v>0.57835084783800339</v>
      </c>
      <c r="AA15" s="11">
        <v>0.58619386543044938</v>
      </c>
      <c r="AB15" s="11">
        <v>0.63819038223108537</v>
      </c>
      <c r="AC15" s="11">
        <v>0.64547845695765993</v>
      </c>
      <c r="AD15" s="11">
        <v>0.64049956473097291</v>
      </c>
    </row>
    <row r="16" spans="1:30" x14ac:dyDescent="0.25">
      <c r="A16" s="9" t="s">
        <v>232</v>
      </c>
      <c r="B16" s="9" t="s">
        <v>118</v>
      </c>
      <c r="C16" s="9" t="s">
        <v>119</v>
      </c>
      <c r="D16" s="9" t="s">
        <v>148</v>
      </c>
      <c r="E16" s="9">
        <v>25.942574739456177</v>
      </c>
      <c r="F16" s="9">
        <v>163</v>
      </c>
      <c r="G16" s="9">
        <v>123</v>
      </c>
      <c r="H16" s="9">
        <v>40</v>
      </c>
      <c r="I16" s="9">
        <v>25</v>
      </c>
      <c r="J16" s="9">
        <v>2</v>
      </c>
      <c r="K16" s="9">
        <v>0</v>
      </c>
      <c r="L16" s="9">
        <v>10</v>
      </c>
      <c r="M16" s="9">
        <v>3</v>
      </c>
      <c r="N16" s="9">
        <v>0</v>
      </c>
      <c r="O16" s="9">
        <v>2</v>
      </c>
      <c r="P16" s="9">
        <v>0</v>
      </c>
      <c r="Q16" s="9">
        <v>0</v>
      </c>
      <c r="R16" s="9">
        <v>0.68673780487804881</v>
      </c>
      <c r="S16" s="9">
        <v>0.34181797982447076</v>
      </c>
      <c r="T16" s="9">
        <v>0.68673780487804881</v>
      </c>
      <c r="U16" s="9">
        <v>0.38847340930674262</v>
      </c>
      <c r="V16" s="9">
        <v>0.68673780487804881</v>
      </c>
      <c r="W16" s="9">
        <v>0.35461503580698622</v>
      </c>
      <c r="X16" s="9">
        <v>0.68673780487804881</v>
      </c>
      <c r="Y16" s="9">
        <v>0.34181797982447076</v>
      </c>
      <c r="Z16" s="9">
        <v>0.38847340930674262</v>
      </c>
      <c r="AA16" s="9">
        <v>0.35461503580698622</v>
      </c>
      <c r="AB16" s="9">
        <v>0.55676311531193412</v>
      </c>
      <c r="AC16" s="9">
        <v>0.68673780487804881</v>
      </c>
      <c r="AD16" s="9">
        <v>0.60466249751154977</v>
      </c>
    </row>
    <row r="17" spans="1:30" x14ac:dyDescent="0.25">
      <c r="A17" s="11" t="s">
        <v>232</v>
      </c>
      <c r="B17" s="11" t="s">
        <v>124</v>
      </c>
      <c r="C17" s="11" t="s">
        <v>125</v>
      </c>
      <c r="D17" s="11" t="s">
        <v>148</v>
      </c>
      <c r="E17" s="11">
        <v>56.64714241027832</v>
      </c>
      <c r="F17" s="11">
        <v>490</v>
      </c>
      <c r="G17" s="11">
        <v>368</v>
      </c>
      <c r="H17" s="11">
        <v>122</v>
      </c>
      <c r="I17" s="11">
        <v>30</v>
      </c>
      <c r="J17" s="11">
        <v>17</v>
      </c>
      <c r="K17" s="11">
        <v>0</v>
      </c>
      <c r="L17" s="11">
        <v>15</v>
      </c>
      <c r="M17" s="11">
        <v>55</v>
      </c>
      <c r="N17" s="11">
        <v>0</v>
      </c>
      <c r="O17" s="11">
        <v>3</v>
      </c>
      <c r="P17" s="11">
        <v>3</v>
      </c>
      <c r="Q17" s="11">
        <v>0</v>
      </c>
      <c r="R17" s="11">
        <v>0.6938058110089298</v>
      </c>
      <c r="S17" s="11">
        <v>0.45574507306193435</v>
      </c>
      <c r="T17" s="11">
        <v>0.6938058110089298</v>
      </c>
      <c r="U17" s="11">
        <v>0.47481163641836627</v>
      </c>
      <c r="V17" s="11">
        <v>0.6938058110089298</v>
      </c>
      <c r="W17" s="11">
        <v>0.46471067788776566</v>
      </c>
      <c r="X17" s="11">
        <v>0.6938058110089298</v>
      </c>
      <c r="Y17" s="11">
        <v>0.45574507306193435</v>
      </c>
      <c r="Z17" s="11">
        <v>0.47481163641836627</v>
      </c>
      <c r="AA17" s="11">
        <v>0.46471067788776566</v>
      </c>
      <c r="AB17" s="11">
        <v>0.66169791010652901</v>
      </c>
      <c r="AC17" s="11">
        <v>0.6938058110089298</v>
      </c>
      <c r="AD17" s="11">
        <v>0.67687742337022927</v>
      </c>
    </row>
    <row r="18" spans="1:30" x14ac:dyDescent="0.25">
      <c r="A18" s="9" t="s">
        <v>232</v>
      </c>
      <c r="B18" s="9" t="s">
        <v>130</v>
      </c>
      <c r="C18" s="9" t="s">
        <v>131</v>
      </c>
      <c r="D18" s="9" t="s">
        <v>148</v>
      </c>
      <c r="E18" s="9">
        <v>6698.9305393695831</v>
      </c>
      <c r="F18" s="9">
        <v>70002</v>
      </c>
      <c r="G18" s="9">
        <v>52502</v>
      </c>
      <c r="H18" s="9">
        <v>17500</v>
      </c>
      <c r="I18" s="9">
        <v>3742</v>
      </c>
      <c r="J18" s="9">
        <v>529</v>
      </c>
      <c r="K18" s="9">
        <v>1563</v>
      </c>
      <c r="L18" s="9">
        <v>391</v>
      </c>
      <c r="M18" s="9">
        <v>4455</v>
      </c>
      <c r="N18" s="9">
        <v>988</v>
      </c>
      <c r="O18" s="9">
        <v>1466</v>
      </c>
      <c r="P18" s="9">
        <v>954</v>
      </c>
      <c r="Q18" s="9">
        <v>3414</v>
      </c>
      <c r="R18" s="9">
        <v>0.66342393169369906</v>
      </c>
      <c r="S18" s="9">
        <v>0.66378647111086875</v>
      </c>
      <c r="T18" s="9">
        <v>0.66342393169369906</v>
      </c>
      <c r="U18" s="9">
        <v>0.66342418009370363</v>
      </c>
      <c r="V18" s="9">
        <v>0.66342393169369906</v>
      </c>
      <c r="W18" s="9">
        <v>0.66337415073360484</v>
      </c>
      <c r="X18" s="9">
        <v>0.66342393169369906</v>
      </c>
      <c r="Y18" s="9">
        <v>0.66378647111086875</v>
      </c>
      <c r="Z18" s="9">
        <v>0.66342418009370363</v>
      </c>
      <c r="AA18" s="9">
        <v>0.66337415073360484</v>
      </c>
      <c r="AB18" s="9">
        <v>0.66378658864352147</v>
      </c>
      <c r="AC18" s="9">
        <v>0.66342393169369906</v>
      </c>
      <c r="AD18" s="9">
        <v>0.66337407885396305</v>
      </c>
    </row>
    <row r="19" spans="1:30" x14ac:dyDescent="0.25">
      <c r="A19" s="14" t="s">
        <v>232</v>
      </c>
      <c r="B19" s="14" t="s">
        <v>136</v>
      </c>
      <c r="C19" s="14" t="s">
        <v>137</v>
      </c>
      <c r="D19" s="14" t="s">
        <v>148</v>
      </c>
      <c r="E19" s="14">
        <v>6839.7416160106659</v>
      </c>
      <c r="F19" s="14">
        <v>70430</v>
      </c>
      <c r="G19" s="14">
        <v>52823</v>
      </c>
      <c r="H19" s="14">
        <v>17607</v>
      </c>
      <c r="I19" s="14">
        <v>2565</v>
      </c>
      <c r="J19" s="14">
        <v>553</v>
      </c>
      <c r="K19" s="14">
        <v>741</v>
      </c>
      <c r="L19" s="14">
        <v>431</v>
      </c>
      <c r="M19" s="14">
        <v>8245</v>
      </c>
      <c r="N19" s="14">
        <v>1228</v>
      </c>
      <c r="O19" s="14">
        <v>589</v>
      </c>
      <c r="P19" s="14">
        <v>1222</v>
      </c>
      <c r="Q19" s="14">
        <v>2034</v>
      </c>
      <c r="R19" s="14">
        <v>0.72941922126197856</v>
      </c>
      <c r="S19" s="14">
        <v>0.68221829183245819</v>
      </c>
      <c r="T19" s="14">
        <v>0.72941922126197856</v>
      </c>
      <c r="U19" s="14">
        <v>0.67536254377235683</v>
      </c>
      <c r="V19" s="14">
        <v>0.72941922126197856</v>
      </c>
      <c r="W19" s="14">
        <v>0.67836790376160894</v>
      </c>
      <c r="X19" s="14">
        <v>0.72941922126197856</v>
      </c>
      <c r="Y19" s="14">
        <v>0.68221829183245819</v>
      </c>
      <c r="Z19" s="14">
        <v>0.67536254377235683</v>
      </c>
      <c r="AA19" s="14">
        <v>0.67836790376160894</v>
      </c>
      <c r="AB19" s="14">
        <v>0.73063642685452079</v>
      </c>
      <c r="AC19" s="14">
        <v>0.72941922126197856</v>
      </c>
      <c r="AD19" s="14">
        <v>0.72973450121520533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F A A B Q S w M E F A A C A A g A p g R z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C m B H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g R z V U q m r q 1 y A g A A k Q w A A B M A H A B G b 3 J t d W x h c y 9 T Z W N 0 a W 9 u M S 5 t I K I Y A C i g F A A A A A A A A A A A A A A A A A A A A A A A A A A A A O 1 V z W 7 a Q B A + F 4 l 3 W D k X k F y E a Z p D K x 8 S C E n U g t J C T 3 F V L W a w t 6 x 3 0 e 6 Y B q G 8 T Z + h L 5 A X 6 4 J J + b H X q J d W a s M F m P n m m 2 9 2 R / t p C J F J Q Q b Z t / e 2 W q l W d E w V j E k v 5 c g 6 F O m 7 r u R j 4 h M O W K 0 Q 8 / m Q A u d g I m 0 9 b 3 R k m C Y g s N Z l H B p t K d D 8 0 T W n / S b 4 p E H p o M + m n O q g A 3 q K c h Z c M Y z T 0 Z d b J b / C F H V w Q c M Y u F R U j Y B h c K k i G A m m N Q R r A U F f B h d M U L U I 9 g U 1 U M + d u n v X A c 4 S h q B 8 5 4 X j k r b k a S K 0 / + r M J Z c i l G M m I t 9 r v W 6 5 R r Z E G O C C g 7 / 9 2 e h L A Z / r b j b Z i X P 9 + C M G R S L Q m E 4 Q y D X Q M S j H D D u k I w M 3 u h N T m 4 V 1 L T s K l 9 x t 4 u e c D 0 L K q d I + q n S X + A o e v w t T Y 5 S S 4 W K 2 Z R w q K v R E q i S T b n K g a 1 Y h 7 n L p 3 B g O u r o v M + + N w L P T x q r o w S V L Z x B L h W G K J o M m R h D u c Z 3 o 0 w R y w V V Z P s i 2 S J E m I 1 B Z W C L l 5 D 2 I C O N 8 X z M E E + a o z S Z h Q d Y M U Z w 5 D 8 N U 0 X B R 0 P B W Q c j 0 a j t 7 N F Q y X 7 s D Y E c A 2 Q Y V N P k I 5 r a 4 r c N T t p h + k 7 V y d z 0 b 7 y p T z G k y V r 4 e R c X u c / f V J L O n O Q u K m k S t Z R a m J t 5 L H U p V d N 1 N o t P Z z C x T X q N X 2 t C z N / T K G n r 2 h n S z J I T a t y V Z n T S h 8 6 h U 3 B Z l F b m F l I j d g q y i v w G L Y j T v 6 D F N e 0 C r r D 1 U i b I 9 X K G 4 h 3 q 1 w o T t W d p 1 g B P n w A N q r b r z N 4 1 g C O r 3 n e C 0 + e w E / 5 o T l C D Y M c S v 9 9 X y 2 F t a H H i B J W 0 j 3 / G C I p u w k O 6 6 w Q H h f 2 s G r b K 6 V l l d m d C W X e i z + / x B 9 / k J U E s B A i 0 A F A A C A A g A p g R z V e t i F / + j A A A A 9 g A A A B I A A A A A A A A A A A A A A A A A A A A A A E N v b m Z p Z y 9 Q Y W N r Y W d l L n h t b F B L A Q I t A B Q A A g A I A K Y E c 1 U P y u m r p A A A A O k A A A A T A A A A A A A A A A A A A A A A A O 8 A A A B b Q 2 9 u d G V u d F 9 U e X B l c 1 0 u e G 1 s U E s B A i 0 A F A A C A A g A p g R z V U q m r q 1 y A g A A k Q w A A B M A A A A A A A A A A A A A A A A A 4 A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M A A A A A A A A a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R G F 0 Y U t G b 2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V s d G l E Y X R h S 0 Z v b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h U M j M 6 M z Y 6 N D A u N T k 0 M j g 1 N F o i I C 8 + P E V u d H J 5 I F R 5 c G U 9 I k Z p b G x D b 2 x 1 b W 5 U e X B l c y I g V m F s d W U 9 I n N B d 1 l H Q m d V R E F 3 T U Z B d 0 1 G Q X d N R k F 3 T U Z C Z 1 V G Q l F N R k J R V U R C U V V G Q l F N R k J R V U Q i I C 8 + P E V u d H J 5 I F R 5 c G U 9 I k Z p b G x D b 2 x 1 b W 5 O Y W 1 l c y I g V m F s d W U 9 I n N b J n F 1 b 3 Q 7 S X R l c m F 0 a W 9 u J n F 1 b 3 Q 7 L C Z x d W 9 0 O 1 N o b 3 J 0 Y 3 V 0 J n F 1 b 3 Q 7 L C Z x d W 9 0 O 0 5 h b W U m c X V v d D s s J n F 1 b 3 Q 7 V H l w Z S Z x d W 9 0 O y w m c X V v d D t U a W 1 l J n F 1 b 3 Q 7 L C Z x d W 9 0 O 1 R v d G F s I E x l b m d 0 a C Z x d W 9 0 O y w m c X V v d D t U c m F p b m l u Z y B T Z X Q m c X V v d D s s J n F 1 b 3 Q 7 V G V z d C B T Z X Q m c X V v d D s s J n F 1 b 3 Q 7 Q W N j d X J h Y 3 k m c X V v d D s s J n F 1 b 3 Q 7 U H J l Y 2 l z a W 9 u I E 1 h Y 3 J v J n F 1 b 3 Q 7 L C Z x d W 9 0 O 1 B y Z W N p c 2 l v b i B N a W N y b y Z x d W 9 0 O y w m c X V v d D t Q c m V j a X N p b 2 4 g Q m l u Y X J 5 J n F 1 b 3 Q 7 L C Z x d W 9 0 O 1 J l Y 2 F s b C B N Y W N y b y Z x d W 9 0 O y w m c X V v d D t S Z W N h b G w g T W l j c m 8 m c X V v d D s s J n F 1 b 3 Q 7 U m V j Y W x s I E J p b m F y e S Z x d W 9 0 O y w m c X V v d D t G M S B N Y W N y b y Z x d W 9 0 O y w m c X V v d D t G M S B N a W N y b y Z x d W 9 0 O y w m c X V v d D t G M S B C a W 5 h c n k m c X V v d D s s J n F 1 b 3 Q 7 T W F 0 c m l 4 J n F 1 b 3 Q 7 L C Z x d W 9 0 O z A g c H J l Y 2 l z a W 9 u J n F 1 b 3 Q 7 L C Z x d W 9 0 O z A g c m V j Y W x s J n F 1 b 3 Q 7 L C Z x d W 9 0 O z A g Z j E t c 2 N v c m U m c X V v d D s s J n F 1 b 3 Q 7 M C B z d X B w b 3 J 0 J n F 1 b 3 Q 7 L C Z x d W 9 0 O z E g c H J l Y 2 l z a W 9 u J n F 1 b 3 Q 7 L C Z x d W 9 0 O z E g c m V j Y W x s J n F 1 b 3 Q 7 L C Z x d W 9 0 O z E g Z j E t c 2 N v c m U m c X V v d D s s J n F 1 b 3 Q 7 M S B z d X B w b 3 J 0 J n F 1 b 3 Q 7 L C Z x d W 9 0 O 2 F j Y 3 V y Y W N 5 I G F j Y 3 V y Y W N 5 J n F 1 b 3 Q 7 L C Z x d W 9 0 O 2 1 h Y 3 J v I G F 2 Z y B w c m V j a X N p b 2 4 m c X V v d D s s J n F 1 b 3 Q 7 b W F j c m 8 g Y X Z n I H J l Y 2 F s b C Z x d W 9 0 O y w m c X V v d D t t Y W N y b y B h d m c g Z j E t c 2 N v c m U m c X V v d D s s J n F 1 b 3 Q 7 b W F j c m 8 g Y X Z n I H N 1 c H B v c n Q m c X V v d D s s J n F 1 b 3 Q 7 d 2 V p Z 2 h 0 Z W Q g Y X Z n I H B y Z W N p c 2 l v b i Z x d W 9 0 O y w m c X V v d D t 3 Z W l n a H R l Z C B h d m c g c m V j Y W x s J n F 1 b 3 Q 7 L C Z x d W 9 0 O 3 d l a W d o d G V k I G F 2 Z y B m M S 1 z Y 2 9 y Z S Z x d W 9 0 O y w m c X V v d D t 3 Z W l n a H R l Z C B h d m c g c 3 V w c G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U R h d G F L R m 9 s Z C 9 B d X R v U m V t b 3 Z l Z E N v b H V t b n M x L n t J d G V y Y X R p b 2 4 s M H 0 m c X V v d D s s J n F 1 b 3 Q 7 U 2 V j d G l v b j E v T X V s d G l E Y X R h S 0 Z v b G Q v Q X V 0 b 1 J l b W 9 2 Z W R D b 2 x 1 b W 5 z M S 5 7 U 2 h v c n R j d X Q s M X 0 m c X V v d D s s J n F 1 b 3 Q 7 U 2 V j d G l v b j E v T X V s d G l E Y X R h S 0 Z v b G Q v Q X V 0 b 1 J l b W 9 2 Z W R D b 2 x 1 b W 5 z M S 5 7 T m F t Z S w y f S Z x d W 9 0 O y w m c X V v d D t T Z W N 0 a W 9 u M S 9 N d W x 0 a U R h d G F L R m 9 s Z C 9 B d X R v U m V t b 3 Z l Z E N v b H V t b n M x L n t U e X B l L D N 9 J n F 1 b 3 Q 7 L C Z x d W 9 0 O 1 N l Y 3 R p b 2 4 x L 0 1 1 b H R p R G F 0 Y U t G b 2 x k L 0 F 1 d G 9 S Z W 1 v d m V k Q 2 9 s d W 1 u c z E u e 1 R p b W U s N H 0 m c X V v d D s s J n F 1 b 3 Q 7 U 2 V j d G l v b j E v T X V s d G l E Y X R h S 0 Z v b G Q v Q X V 0 b 1 J l b W 9 2 Z W R D b 2 x 1 b W 5 z M S 5 7 V G 9 0 Y W w g T G V u Z 3 R o L D V 9 J n F 1 b 3 Q 7 L C Z x d W 9 0 O 1 N l Y 3 R p b 2 4 x L 0 1 1 b H R p R G F 0 Y U t G b 2 x k L 0 F 1 d G 9 S Z W 1 v d m V k Q 2 9 s d W 1 u c z E u e 1 R y Y W l u a W 5 n I F N l d C w 2 f S Z x d W 9 0 O y w m c X V v d D t T Z W N 0 a W 9 u M S 9 N d W x 0 a U R h d G F L R m 9 s Z C 9 B d X R v U m V t b 3 Z l Z E N v b H V t b n M x L n t U Z X N 0 I F N l d C w 3 f S Z x d W 9 0 O y w m c X V v d D t T Z W N 0 a W 9 u M S 9 N d W x 0 a U R h d G F L R m 9 s Z C 9 B d X R v U m V t b 3 Z l Z E N v b H V t b n M x L n t B Y 2 N 1 c m F j e S w 4 f S Z x d W 9 0 O y w m c X V v d D t T Z W N 0 a W 9 u M S 9 N d W x 0 a U R h d G F L R m 9 s Z C 9 B d X R v U m V t b 3 Z l Z E N v b H V t b n M x L n t Q c m V j a X N p b 2 4 g T W F j c m 8 s O X 0 m c X V v d D s s J n F 1 b 3 Q 7 U 2 V j d G l v b j E v T X V s d G l E Y X R h S 0 Z v b G Q v Q X V 0 b 1 J l b W 9 2 Z W R D b 2 x 1 b W 5 z M S 5 7 U H J l Y 2 l z a W 9 u I E 1 p Y 3 J v L D E w f S Z x d W 9 0 O y w m c X V v d D t T Z W N 0 a W 9 u M S 9 N d W x 0 a U R h d G F L R m 9 s Z C 9 B d X R v U m V t b 3 Z l Z E N v b H V t b n M x L n t Q c m V j a X N p b 2 4 g Q m l u Y X J 5 L D E x f S Z x d W 9 0 O y w m c X V v d D t T Z W N 0 a W 9 u M S 9 N d W x 0 a U R h d G F L R m 9 s Z C 9 B d X R v U m V t b 3 Z l Z E N v b H V t b n M x L n t S Z W N h b G w g T W F j c m 8 s M T J 9 J n F 1 b 3 Q 7 L C Z x d W 9 0 O 1 N l Y 3 R p b 2 4 x L 0 1 1 b H R p R G F 0 Y U t G b 2 x k L 0 F 1 d G 9 S Z W 1 v d m V k Q 2 9 s d W 1 u c z E u e 1 J l Y 2 F s b C B N a W N y b y w x M 3 0 m c X V v d D s s J n F 1 b 3 Q 7 U 2 V j d G l v b j E v T X V s d G l E Y X R h S 0 Z v b G Q v Q X V 0 b 1 J l b W 9 2 Z W R D b 2 x 1 b W 5 z M S 5 7 U m V j Y W x s I E J p b m F y e S w x N H 0 m c X V v d D s s J n F 1 b 3 Q 7 U 2 V j d G l v b j E v T X V s d G l E Y X R h S 0 Z v b G Q v Q X V 0 b 1 J l b W 9 2 Z W R D b 2 x 1 b W 5 z M S 5 7 R j E g T W F j c m 8 s M T V 9 J n F 1 b 3 Q 7 L C Z x d W 9 0 O 1 N l Y 3 R p b 2 4 x L 0 1 1 b H R p R G F 0 Y U t G b 2 x k L 0 F 1 d G 9 S Z W 1 v d m V k Q 2 9 s d W 1 u c z E u e 0 Y x I E 1 p Y 3 J v L D E 2 f S Z x d W 9 0 O y w m c X V v d D t T Z W N 0 a W 9 u M S 9 N d W x 0 a U R h d G F L R m 9 s Z C 9 B d X R v U m V t b 3 Z l Z E N v b H V t b n M x L n t G M S B C a W 5 h c n k s M T d 9 J n F 1 b 3 Q 7 L C Z x d W 9 0 O 1 N l Y 3 R p b 2 4 x L 0 1 1 b H R p R G F 0 Y U t G b 2 x k L 0 F 1 d G 9 S Z W 1 v d m V k Q 2 9 s d W 1 u c z E u e 0 1 h d H J p e C w x O H 0 m c X V v d D s s J n F 1 b 3 Q 7 U 2 V j d G l v b j E v T X V s d G l E Y X R h S 0 Z v b G Q v Q X V 0 b 1 J l b W 9 2 Z W R D b 2 x 1 b W 5 z M S 5 7 M C B w c m V j a X N p b 2 4 s M T l 9 J n F 1 b 3 Q 7 L C Z x d W 9 0 O 1 N l Y 3 R p b 2 4 x L 0 1 1 b H R p R G F 0 Y U t G b 2 x k L 0 F 1 d G 9 S Z W 1 v d m V k Q 2 9 s d W 1 u c z E u e z A g c m V j Y W x s L D I w f S Z x d W 9 0 O y w m c X V v d D t T Z W N 0 a W 9 u M S 9 N d W x 0 a U R h d G F L R m 9 s Z C 9 B d X R v U m V t b 3 Z l Z E N v b H V t b n M x L n s w I G Y x L X N j b 3 J l L D I x f S Z x d W 9 0 O y w m c X V v d D t T Z W N 0 a W 9 u M S 9 N d W x 0 a U R h d G F L R m 9 s Z C 9 B d X R v U m V t b 3 Z l Z E N v b H V t b n M x L n s w I H N 1 c H B v c n Q s M j J 9 J n F 1 b 3 Q 7 L C Z x d W 9 0 O 1 N l Y 3 R p b 2 4 x L 0 1 1 b H R p R G F 0 Y U t G b 2 x k L 0 F 1 d G 9 S Z W 1 v d m V k Q 2 9 s d W 1 u c z E u e z E g c H J l Y 2 l z a W 9 u L D I z f S Z x d W 9 0 O y w m c X V v d D t T Z W N 0 a W 9 u M S 9 N d W x 0 a U R h d G F L R m 9 s Z C 9 B d X R v U m V t b 3 Z l Z E N v b H V t b n M x L n s x I H J l Y 2 F s b C w y N H 0 m c X V v d D s s J n F 1 b 3 Q 7 U 2 V j d G l v b j E v T X V s d G l E Y X R h S 0 Z v b G Q v Q X V 0 b 1 J l b W 9 2 Z W R D b 2 x 1 b W 5 z M S 5 7 M S B m M S 1 z Y 2 9 y Z S w y N X 0 m c X V v d D s s J n F 1 b 3 Q 7 U 2 V j d G l v b j E v T X V s d G l E Y X R h S 0 Z v b G Q v Q X V 0 b 1 J l b W 9 2 Z W R D b 2 x 1 b W 5 z M S 5 7 M S B z d X B w b 3 J 0 L D I 2 f S Z x d W 9 0 O y w m c X V v d D t T Z W N 0 a W 9 u M S 9 N d W x 0 a U R h d G F L R m 9 s Z C 9 B d X R v U m V t b 3 Z l Z E N v b H V t b n M x L n t h Y 2 N 1 c m F j e S B h Y 2 N 1 c m F j e S w y N 3 0 m c X V v d D s s J n F 1 b 3 Q 7 U 2 V j d G l v b j E v T X V s d G l E Y X R h S 0 Z v b G Q v Q X V 0 b 1 J l b W 9 2 Z W R D b 2 x 1 b W 5 z M S 5 7 b W F j c m 8 g Y X Z n I H B y Z W N p c 2 l v b i w y O H 0 m c X V v d D s s J n F 1 b 3 Q 7 U 2 V j d G l v b j E v T X V s d G l E Y X R h S 0 Z v b G Q v Q X V 0 b 1 J l b W 9 2 Z W R D b 2 x 1 b W 5 z M S 5 7 b W F j c m 8 g Y X Z n I H J l Y 2 F s b C w y O X 0 m c X V v d D s s J n F 1 b 3 Q 7 U 2 V j d G l v b j E v T X V s d G l E Y X R h S 0 Z v b G Q v Q X V 0 b 1 J l b W 9 2 Z W R D b 2 x 1 b W 5 z M S 5 7 b W F j c m 8 g Y X Z n I G Y x L X N j b 3 J l L D M w f S Z x d W 9 0 O y w m c X V v d D t T Z W N 0 a W 9 u M S 9 N d W x 0 a U R h d G F L R m 9 s Z C 9 B d X R v U m V t b 3 Z l Z E N v b H V t b n M x L n t t Y W N y b y B h d m c g c 3 V w c G 9 y d C w z M X 0 m c X V v d D s s J n F 1 b 3 Q 7 U 2 V j d G l v b j E v T X V s d G l E Y X R h S 0 Z v b G Q v Q X V 0 b 1 J l b W 9 2 Z W R D b 2 x 1 b W 5 z M S 5 7 d 2 V p Z 2 h 0 Z W Q g Y X Z n I H B y Z W N p c 2 l v b i w z M n 0 m c X V v d D s s J n F 1 b 3 Q 7 U 2 V j d G l v b j E v T X V s d G l E Y X R h S 0 Z v b G Q v Q X V 0 b 1 J l b W 9 2 Z W R D b 2 x 1 b W 5 z M S 5 7 d 2 V p Z 2 h 0 Z W Q g Y X Z n I H J l Y 2 F s b C w z M 3 0 m c X V v d D s s J n F 1 b 3 Q 7 U 2 V j d G l v b j E v T X V s d G l E Y X R h S 0 Z v b G Q v Q X V 0 b 1 J l b W 9 2 Z W R D b 2 x 1 b W 5 z M S 5 7 d 2 V p Z 2 h 0 Z W Q g Y X Z n I G Y x L X N j b 3 J l L D M 0 f S Z x d W 9 0 O y w m c X V v d D t T Z W N 0 a W 9 u M S 9 N d W x 0 a U R h d G F L R m 9 s Z C 9 B d X R v U m V t b 3 Z l Z E N v b H V t b n M x L n t 3 Z W l n a H R l Z C B h d m c g c 3 V w c G 9 y d C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1 1 b H R p R G F 0 Y U t G b 2 x k L 0 F 1 d G 9 S Z W 1 v d m V k Q 2 9 s d W 1 u c z E u e 0 l 0 Z X J h d G l v b i w w f S Z x d W 9 0 O y w m c X V v d D t T Z W N 0 a W 9 u M S 9 N d W x 0 a U R h d G F L R m 9 s Z C 9 B d X R v U m V t b 3 Z l Z E N v b H V t b n M x L n t T a G 9 y d G N 1 d C w x f S Z x d W 9 0 O y w m c X V v d D t T Z W N 0 a W 9 u M S 9 N d W x 0 a U R h d G F L R m 9 s Z C 9 B d X R v U m V t b 3 Z l Z E N v b H V t b n M x L n t O Y W 1 l L D J 9 J n F 1 b 3 Q 7 L C Z x d W 9 0 O 1 N l Y 3 R p b 2 4 x L 0 1 1 b H R p R G F 0 Y U t G b 2 x k L 0 F 1 d G 9 S Z W 1 v d m V k Q 2 9 s d W 1 u c z E u e 1 R 5 c G U s M 3 0 m c X V v d D s s J n F 1 b 3 Q 7 U 2 V j d G l v b j E v T X V s d G l E Y X R h S 0 Z v b G Q v Q X V 0 b 1 J l b W 9 2 Z W R D b 2 x 1 b W 5 z M S 5 7 V G l t Z S w 0 f S Z x d W 9 0 O y w m c X V v d D t T Z W N 0 a W 9 u M S 9 N d W x 0 a U R h d G F L R m 9 s Z C 9 B d X R v U m V t b 3 Z l Z E N v b H V t b n M x L n t U b 3 R h b C B M Z W 5 n d G g s N X 0 m c X V v d D s s J n F 1 b 3 Q 7 U 2 V j d G l v b j E v T X V s d G l E Y X R h S 0 Z v b G Q v Q X V 0 b 1 J l b W 9 2 Z W R D b 2 x 1 b W 5 z M S 5 7 V H J h a W 5 p b m c g U 2 V 0 L D Z 9 J n F 1 b 3 Q 7 L C Z x d W 9 0 O 1 N l Y 3 R p b 2 4 x L 0 1 1 b H R p R G F 0 Y U t G b 2 x k L 0 F 1 d G 9 S Z W 1 v d m V k Q 2 9 s d W 1 u c z E u e 1 R l c 3 Q g U 2 V 0 L D d 9 J n F 1 b 3 Q 7 L C Z x d W 9 0 O 1 N l Y 3 R p b 2 4 x L 0 1 1 b H R p R G F 0 Y U t G b 2 x k L 0 F 1 d G 9 S Z W 1 v d m V k Q 2 9 s d W 1 u c z E u e 0 F j Y 3 V y Y W N 5 L D h 9 J n F 1 b 3 Q 7 L C Z x d W 9 0 O 1 N l Y 3 R p b 2 4 x L 0 1 1 b H R p R G F 0 Y U t G b 2 x k L 0 F 1 d G 9 S Z W 1 v d m V k Q 2 9 s d W 1 u c z E u e 1 B y Z W N p c 2 l v b i B N Y W N y b y w 5 f S Z x d W 9 0 O y w m c X V v d D t T Z W N 0 a W 9 u M S 9 N d W x 0 a U R h d G F L R m 9 s Z C 9 B d X R v U m V t b 3 Z l Z E N v b H V t b n M x L n t Q c m V j a X N p b 2 4 g T W l j c m 8 s M T B 9 J n F 1 b 3 Q 7 L C Z x d W 9 0 O 1 N l Y 3 R p b 2 4 x L 0 1 1 b H R p R G F 0 Y U t G b 2 x k L 0 F 1 d G 9 S Z W 1 v d m V k Q 2 9 s d W 1 u c z E u e 1 B y Z W N p c 2 l v b i B C a W 5 h c n k s M T F 9 J n F 1 b 3 Q 7 L C Z x d W 9 0 O 1 N l Y 3 R p b 2 4 x L 0 1 1 b H R p R G F 0 Y U t G b 2 x k L 0 F 1 d G 9 S Z W 1 v d m V k Q 2 9 s d W 1 u c z E u e 1 J l Y 2 F s b C B N Y W N y b y w x M n 0 m c X V v d D s s J n F 1 b 3 Q 7 U 2 V j d G l v b j E v T X V s d G l E Y X R h S 0 Z v b G Q v Q X V 0 b 1 J l b W 9 2 Z W R D b 2 x 1 b W 5 z M S 5 7 U m V j Y W x s I E 1 p Y 3 J v L D E z f S Z x d W 9 0 O y w m c X V v d D t T Z W N 0 a W 9 u M S 9 N d W x 0 a U R h d G F L R m 9 s Z C 9 B d X R v U m V t b 3 Z l Z E N v b H V t b n M x L n t S Z W N h b G w g Q m l u Y X J 5 L D E 0 f S Z x d W 9 0 O y w m c X V v d D t T Z W N 0 a W 9 u M S 9 N d W x 0 a U R h d G F L R m 9 s Z C 9 B d X R v U m V t b 3 Z l Z E N v b H V t b n M x L n t G M S B N Y W N y b y w x N X 0 m c X V v d D s s J n F 1 b 3 Q 7 U 2 V j d G l v b j E v T X V s d G l E Y X R h S 0 Z v b G Q v Q X V 0 b 1 J l b W 9 2 Z W R D b 2 x 1 b W 5 z M S 5 7 R j E g T W l j c m 8 s M T Z 9 J n F 1 b 3 Q 7 L C Z x d W 9 0 O 1 N l Y 3 R p b 2 4 x L 0 1 1 b H R p R G F 0 Y U t G b 2 x k L 0 F 1 d G 9 S Z W 1 v d m V k Q 2 9 s d W 1 u c z E u e 0 Y x I E J p b m F y e S w x N 3 0 m c X V v d D s s J n F 1 b 3 Q 7 U 2 V j d G l v b j E v T X V s d G l E Y X R h S 0 Z v b G Q v Q X V 0 b 1 J l b W 9 2 Z W R D b 2 x 1 b W 5 z M S 5 7 T W F 0 c m l 4 L D E 4 f S Z x d W 9 0 O y w m c X V v d D t T Z W N 0 a W 9 u M S 9 N d W x 0 a U R h d G F L R m 9 s Z C 9 B d X R v U m V t b 3 Z l Z E N v b H V t b n M x L n s w I H B y Z W N p c 2 l v b i w x O X 0 m c X V v d D s s J n F 1 b 3 Q 7 U 2 V j d G l v b j E v T X V s d G l E Y X R h S 0 Z v b G Q v Q X V 0 b 1 J l b W 9 2 Z W R D b 2 x 1 b W 5 z M S 5 7 M C B y Z W N h b G w s M j B 9 J n F 1 b 3 Q 7 L C Z x d W 9 0 O 1 N l Y 3 R p b 2 4 x L 0 1 1 b H R p R G F 0 Y U t G b 2 x k L 0 F 1 d G 9 S Z W 1 v d m V k Q 2 9 s d W 1 u c z E u e z A g Z j E t c 2 N v c m U s M j F 9 J n F 1 b 3 Q 7 L C Z x d W 9 0 O 1 N l Y 3 R p b 2 4 x L 0 1 1 b H R p R G F 0 Y U t G b 2 x k L 0 F 1 d G 9 S Z W 1 v d m V k Q 2 9 s d W 1 u c z E u e z A g c 3 V w c G 9 y d C w y M n 0 m c X V v d D s s J n F 1 b 3 Q 7 U 2 V j d G l v b j E v T X V s d G l E Y X R h S 0 Z v b G Q v Q X V 0 b 1 J l b W 9 2 Z W R D b 2 x 1 b W 5 z M S 5 7 M S B w c m V j a X N p b 2 4 s M j N 9 J n F 1 b 3 Q 7 L C Z x d W 9 0 O 1 N l Y 3 R p b 2 4 x L 0 1 1 b H R p R G F 0 Y U t G b 2 x k L 0 F 1 d G 9 S Z W 1 v d m V k Q 2 9 s d W 1 u c z E u e z E g c m V j Y W x s L D I 0 f S Z x d W 9 0 O y w m c X V v d D t T Z W N 0 a W 9 u M S 9 N d W x 0 a U R h d G F L R m 9 s Z C 9 B d X R v U m V t b 3 Z l Z E N v b H V t b n M x L n s x I G Y x L X N j b 3 J l L D I 1 f S Z x d W 9 0 O y w m c X V v d D t T Z W N 0 a W 9 u M S 9 N d W x 0 a U R h d G F L R m 9 s Z C 9 B d X R v U m V t b 3 Z l Z E N v b H V t b n M x L n s x I H N 1 c H B v c n Q s M j Z 9 J n F 1 b 3 Q 7 L C Z x d W 9 0 O 1 N l Y 3 R p b 2 4 x L 0 1 1 b H R p R G F 0 Y U t G b 2 x k L 0 F 1 d G 9 S Z W 1 v d m V k Q 2 9 s d W 1 u c z E u e 2 F j Y 3 V y Y W N 5 I G F j Y 3 V y Y W N 5 L D I 3 f S Z x d W 9 0 O y w m c X V v d D t T Z W N 0 a W 9 u M S 9 N d W x 0 a U R h d G F L R m 9 s Z C 9 B d X R v U m V t b 3 Z l Z E N v b H V t b n M x L n t t Y W N y b y B h d m c g c H J l Y 2 l z a W 9 u L D I 4 f S Z x d W 9 0 O y w m c X V v d D t T Z W N 0 a W 9 u M S 9 N d W x 0 a U R h d G F L R m 9 s Z C 9 B d X R v U m V t b 3 Z l Z E N v b H V t b n M x L n t t Y W N y b y B h d m c g c m V j Y W x s L D I 5 f S Z x d W 9 0 O y w m c X V v d D t T Z W N 0 a W 9 u M S 9 N d W x 0 a U R h d G F L R m 9 s Z C 9 B d X R v U m V t b 3 Z l Z E N v b H V t b n M x L n t t Y W N y b y B h d m c g Z j E t c 2 N v c m U s M z B 9 J n F 1 b 3 Q 7 L C Z x d W 9 0 O 1 N l Y 3 R p b 2 4 x L 0 1 1 b H R p R G F 0 Y U t G b 2 x k L 0 F 1 d G 9 S Z W 1 v d m V k Q 2 9 s d W 1 u c z E u e 2 1 h Y 3 J v I G F 2 Z y B z d X B w b 3 J 0 L D M x f S Z x d W 9 0 O y w m c X V v d D t T Z W N 0 a W 9 u M S 9 N d W x 0 a U R h d G F L R m 9 s Z C 9 B d X R v U m V t b 3 Z l Z E N v b H V t b n M x L n t 3 Z W l n a H R l Z C B h d m c g c H J l Y 2 l z a W 9 u L D M y f S Z x d W 9 0 O y w m c X V v d D t T Z W N 0 a W 9 u M S 9 N d W x 0 a U R h d G F L R m 9 s Z C 9 B d X R v U m V t b 3 Z l Z E N v b H V t b n M x L n t 3 Z W l n a H R l Z C B h d m c g c m V j Y W x s L D M z f S Z x d W 9 0 O y w m c X V v d D t T Z W N 0 a W 9 u M S 9 N d W x 0 a U R h d G F L R m 9 s Z C 9 B d X R v U m V t b 3 Z l Z E N v b H V t b n M x L n t 3 Z W l n a H R l Z C B h d m c g Z j E t c 2 N v c m U s M z R 9 J n F 1 b 3 Q 7 L C Z x d W 9 0 O 1 N l Y 3 R p b 2 4 x L 0 1 1 b H R p R G F 0 Y U t G b 2 x k L 0 F 1 d G 9 S Z W 1 v d m V k Q 2 9 s d W 1 u c z E u e 3 d l a W d o d G V k I G F 2 Z y B z d X B w b 3 J 0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V s d G l E Y X R h S 0 Z v b G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E Y X R h S 0 Z v b G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E Y X R h S 0 Z v b G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E Y X R h S 0 Z v b G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d W x 0 a U R h d G F L R m 9 s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F Q y M z o z N z o x M i 4 5 O T A 5 N T I 0 W i I g L z 4 8 R W 5 0 c n k g V H l w Z T 0 i R m l s b E N v b H V t b l R 5 c G V z I i B W Y W x 1 Z T 0 i c 0 F 3 W U d C Z 1 V E Q X d N R k J R V U R C U V V E Q l F V R E J n V U Z C U U 1 G Q l F V R E J R T U Z C U V V G Q l F V R E J R V U Z B d z 0 9 I i A v P j x F b n R y e S B U e X B l P S J G a W x s Q 2 9 s d W 1 u T m F t Z X M i I F Z h b H V l P S J z W y Z x d W 9 0 O 0 l 0 Z X J h d G l v b i Z x d W 9 0 O y w m c X V v d D t T a G 9 y d G N 1 d C Z x d W 9 0 O y w m c X V v d D t O Y W 1 l J n F 1 b 3 Q 7 L C Z x d W 9 0 O 1 R 5 c G U m c X V v d D s s J n F 1 b 3 Q 7 V G l t Z S Z x d W 9 0 O y w m c X V v d D t U b 3 R h b C B M Z W 5 n d G g m c X V v d D s s J n F 1 b 3 Q 7 V H J h a W 5 p b m c g U 2 V 0 J n F 1 b 3 Q 7 L C Z x d W 9 0 O 1 R l c 3 Q g U 2 V 0 J n F 1 b 3 Q 7 L C Z x d W 9 0 O 0 F j Y 3 V y Y W N 5 J n F 1 b 3 Q 7 L C Z x d W 9 0 O 1 B y Z W N p c 2 l v b i B N Y W N y b y Z x d W 9 0 O y w m c X V v d D t Q c m V j a X N p b 2 4 g T W l j c m 8 m c X V v d D s s J n F 1 b 3 Q 7 U H J l Y 2 l z a W 9 u I E J p b m F y e S Z x d W 9 0 O y w m c X V v d D t S Z W N h b G w g T W F j c m 8 m c X V v d D s s J n F 1 b 3 Q 7 U m V j Y W x s I E 1 p Y 3 J v J n F 1 b 3 Q 7 L C Z x d W 9 0 O 1 J l Y 2 F s b C B C a W 5 h c n k m c X V v d D s s J n F 1 b 3 Q 7 R j E g T W F j c m 8 m c X V v d D s s J n F 1 b 3 Q 7 R j E g T W l j c m 8 m c X V v d D s s J n F 1 b 3 Q 7 R j E g Q m l u Y X J 5 J n F 1 b 3 Q 7 L C Z x d W 9 0 O 0 1 h d H J p e C Z x d W 9 0 O y w m c X V v d D s w I H B y Z W N p c 2 l v b i Z x d W 9 0 O y w m c X V v d D s w I H J l Y 2 F s b C Z x d W 9 0 O y w m c X V v d D s w I G Y x L X N j b 3 J l J n F 1 b 3 Q 7 L C Z x d W 9 0 O z A g c 3 V w c G 9 y d C Z x d W 9 0 O y w m c X V v d D s x I H B y Z W N p c 2 l v b i Z x d W 9 0 O y w m c X V v d D s x I H J l Y 2 F s b C Z x d W 9 0 O y w m c X V v d D s x I G Y x L X N j b 3 J l J n F 1 b 3 Q 7 L C Z x d W 9 0 O z E g c 3 V w c G 9 y d C Z x d W 9 0 O y w m c X V v d D s y I G Y x L X N j b 3 J l J n F 1 b 3 Q 7 L C Z x d W 9 0 O z I g c 3 V w c G 9 y d C Z x d W 9 0 O y w m c X V v d D s y I H B y Z W N p c 2 l v b i Z x d W 9 0 O y w m c X V v d D s y I H J l Y 2 F s b C Z x d W 9 0 O y w m c X V v d D t h Y 2 N 1 c m F j e S B h Y 2 N 1 c m F j e S Z x d W 9 0 O y w m c X V v d D t t Y W N y b y B h d m c g c H J l Y 2 l z a W 9 u J n F 1 b 3 Q 7 L C Z x d W 9 0 O 2 1 h Y 3 J v I G F 2 Z y B y Z W N h b G w m c X V v d D s s J n F 1 b 3 Q 7 b W F j c m 8 g Y X Z n I G Y x L X N j b 3 J l J n F 1 b 3 Q 7 L C Z x d W 9 0 O 2 1 h Y 3 J v I G F 2 Z y B z d X B w b 3 J 0 J n F 1 b 3 Q 7 L C Z x d W 9 0 O 3 d l a W d o d G V k I G F 2 Z y B w c m V j a X N p b 2 4 m c X V v d D s s J n F 1 b 3 Q 7 d 2 V p Z 2 h 0 Z W Q g Y X Z n I H J l Y 2 F s b C Z x d W 9 0 O y w m c X V v d D t 3 Z W l n a H R l Z C B h d m c g Z j E t c 2 N v c m U m c X V v d D s s J n F 1 b 3 Q 7 d 2 V p Z 2 h 0 Z W Q g Y X Z n I H N 1 c H B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E Y X R h S 0 Z v b G Q g K D I p L 0 F 1 d G 9 S Z W 1 v d m V k Q 2 9 s d W 1 u c z E u e 0 l 0 Z X J h d G l v b i w w f S Z x d W 9 0 O y w m c X V v d D t T Z W N 0 a W 9 u M S 9 N d W x 0 a U R h d G F L R m 9 s Z C A o M i k v Q X V 0 b 1 J l b W 9 2 Z W R D b 2 x 1 b W 5 z M S 5 7 U 2 h v c n R j d X Q s M X 0 m c X V v d D s s J n F 1 b 3 Q 7 U 2 V j d G l v b j E v T X V s d G l E Y X R h S 0 Z v b G Q g K D I p L 0 F 1 d G 9 S Z W 1 v d m V k Q 2 9 s d W 1 u c z E u e 0 5 h b W U s M n 0 m c X V v d D s s J n F 1 b 3 Q 7 U 2 V j d G l v b j E v T X V s d G l E Y X R h S 0 Z v b G Q g K D I p L 0 F 1 d G 9 S Z W 1 v d m V k Q 2 9 s d W 1 u c z E u e 1 R 5 c G U s M 3 0 m c X V v d D s s J n F 1 b 3 Q 7 U 2 V j d G l v b j E v T X V s d G l E Y X R h S 0 Z v b G Q g K D I p L 0 F 1 d G 9 S Z W 1 v d m V k Q 2 9 s d W 1 u c z E u e 1 R p b W U s N H 0 m c X V v d D s s J n F 1 b 3 Q 7 U 2 V j d G l v b j E v T X V s d G l E Y X R h S 0 Z v b G Q g K D I p L 0 F 1 d G 9 S Z W 1 v d m V k Q 2 9 s d W 1 u c z E u e 1 R v d G F s I E x l b m d 0 a C w 1 f S Z x d W 9 0 O y w m c X V v d D t T Z W N 0 a W 9 u M S 9 N d W x 0 a U R h d G F L R m 9 s Z C A o M i k v Q X V 0 b 1 J l b W 9 2 Z W R D b 2 x 1 b W 5 z M S 5 7 V H J h a W 5 p b m c g U 2 V 0 L D Z 9 J n F 1 b 3 Q 7 L C Z x d W 9 0 O 1 N l Y 3 R p b 2 4 x L 0 1 1 b H R p R G F 0 Y U t G b 2 x k I C g y K S 9 B d X R v U m V t b 3 Z l Z E N v b H V t b n M x L n t U Z X N 0 I F N l d C w 3 f S Z x d W 9 0 O y w m c X V v d D t T Z W N 0 a W 9 u M S 9 N d W x 0 a U R h d G F L R m 9 s Z C A o M i k v Q X V 0 b 1 J l b W 9 2 Z W R D b 2 x 1 b W 5 z M S 5 7 Q W N j d X J h Y 3 k s O H 0 m c X V v d D s s J n F 1 b 3 Q 7 U 2 V j d G l v b j E v T X V s d G l E Y X R h S 0 Z v b G Q g K D I p L 0 F 1 d G 9 S Z W 1 v d m V k Q 2 9 s d W 1 u c z E u e 1 B y Z W N p c 2 l v b i B N Y W N y b y w 5 f S Z x d W 9 0 O y w m c X V v d D t T Z W N 0 a W 9 u M S 9 N d W x 0 a U R h d G F L R m 9 s Z C A o M i k v Q X V 0 b 1 J l b W 9 2 Z W R D b 2 x 1 b W 5 z M S 5 7 U H J l Y 2 l z a W 9 u I E 1 p Y 3 J v L D E w f S Z x d W 9 0 O y w m c X V v d D t T Z W N 0 a W 9 u M S 9 N d W x 0 a U R h d G F L R m 9 s Z C A o M i k v Q X V 0 b 1 J l b W 9 2 Z W R D b 2 x 1 b W 5 z M S 5 7 U H J l Y 2 l z a W 9 u I E J p b m F y e S w x M X 0 m c X V v d D s s J n F 1 b 3 Q 7 U 2 V j d G l v b j E v T X V s d G l E Y X R h S 0 Z v b G Q g K D I p L 0 F 1 d G 9 S Z W 1 v d m V k Q 2 9 s d W 1 u c z E u e 1 J l Y 2 F s b C B N Y W N y b y w x M n 0 m c X V v d D s s J n F 1 b 3 Q 7 U 2 V j d G l v b j E v T X V s d G l E Y X R h S 0 Z v b G Q g K D I p L 0 F 1 d G 9 S Z W 1 v d m V k Q 2 9 s d W 1 u c z E u e 1 J l Y 2 F s b C B N a W N y b y w x M 3 0 m c X V v d D s s J n F 1 b 3 Q 7 U 2 V j d G l v b j E v T X V s d G l E Y X R h S 0 Z v b G Q g K D I p L 0 F 1 d G 9 S Z W 1 v d m V k Q 2 9 s d W 1 u c z E u e 1 J l Y 2 F s b C B C a W 5 h c n k s M T R 9 J n F 1 b 3 Q 7 L C Z x d W 9 0 O 1 N l Y 3 R p b 2 4 x L 0 1 1 b H R p R G F 0 Y U t G b 2 x k I C g y K S 9 B d X R v U m V t b 3 Z l Z E N v b H V t b n M x L n t G M S B N Y W N y b y w x N X 0 m c X V v d D s s J n F 1 b 3 Q 7 U 2 V j d G l v b j E v T X V s d G l E Y X R h S 0 Z v b G Q g K D I p L 0 F 1 d G 9 S Z W 1 v d m V k Q 2 9 s d W 1 u c z E u e 0 Y x I E 1 p Y 3 J v L D E 2 f S Z x d W 9 0 O y w m c X V v d D t T Z W N 0 a W 9 u M S 9 N d W x 0 a U R h d G F L R m 9 s Z C A o M i k v Q X V 0 b 1 J l b W 9 2 Z W R D b 2 x 1 b W 5 z M S 5 7 R j E g Q m l u Y X J 5 L D E 3 f S Z x d W 9 0 O y w m c X V v d D t T Z W N 0 a W 9 u M S 9 N d W x 0 a U R h d G F L R m 9 s Z C A o M i k v Q X V 0 b 1 J l b W 9 2 Z W R D b 2 x 1 b W 5 z M S 5 7 T W F 0 c m l 4 L D E 4 f S Z x d W 9 0 O y w m c X V v d D t T Z W N 0 a W 9 u M S 9 N d W x 0 a U R h d G F L R m 9 s Z C A o M i k v Q X V 0 b 1 J l b W 9 2 Z W R D b 2 x 1 b W 5 z M S 5 7 M C B w c m V j a X N p b 2 4 s M T l 9 J n F 1 b 3 Q 7 L C Z x d W 9 0 O 1 N l Y 3 R p b 2 4 x L 0 1 1 b H R p R G F 0 Y U t G b 2 x k I C g y K S 9 B d X R v U m V t b 3 Z l Z E N v b H V t b n M x L n s w I H J l Y 2 F s b C w y M H 0 m c X V v d D s s J n F 1 b 3 Q 7 U 2 V j d G l v b j E v T X V s d G l E Y X R h S 0 Z v b G Q g K D I p L 0 F 1 d G 9 S Z W 1 v d m V k Q 2 9 s d W 1 u c z E u e z A g Z j E t c 2 N v c m U s M j F 9 J n F 1 b 3 Q 7 L C Z x d W 9 0 O 1 N l Y 3 R p b 2 4 x L 0 1 1 b H R p R G F 0 Y U t G b 2 x k I C g y K S 9 B d X R v U m V t b 3 Z l Z E N v b H V t b n M x L n s w I H N 1 c H B v c n Q s M j J 9 J n F 1 b 3 Q 7 L C Z x d W 9 0 O 1 N l Y 3 R p b 2 4 x L 0 1 1 b H R p R G F 0 Y U t G b 2 x k I C g y K S 9 B d X R v U m V t b 3 Z l Z E N v b H V t b n M x L n s x I H B y Z W N p c 2 l v b i w y M 3 0 m c X V v d D s s J n F 1 b 3 Q 7 U 2 V j d G l v b j E v T X V s d G l E Y X R h S 0 Z v b G Q g K D I p L 0 F 1 d G 9 S Z W 1 v d m V k Q 2 9 s d W 1 u c z E u e z E g c m V j Y W x s L D I 0 f S Z x d W 9 0 O y w m c X V v d D t T Z W N 0 a W 9 u M S 9 N d W x 0 a U R h d G F L R m 9 s Z C A o M i k v Q X V 0 b 1 J l b W 9 2 Z W R D b 2 x 1 b W 5 z M S 5 7 M S B m M S 1 z Y 2 9 y Z S w y N X 0 m c X V v d D s s J n F 1 b 3 Q 7 U 2 V j d G l v b j E v T X V s d G l E Y X R h S 0 Z v b G Q g K D I p L 0 F 1 d G 9 S Z W 1 v d m V k Q 2 9 s d W 1 u c z E u e z E g c 3 V w c G 9 y d C w y N n 0 m c X V v d D s s J n F 1 b 3 Q 7 U 2 V j d G l v b j E v T X V s d G l E Y X R h S 0 Z v b G Q g K D I p L 0 F 1 d G 9 S Z W 1 v d m V k Q 2 9 s d W 1 u c z E u e z I g Z j E t c 2 N v c m U s M j d 9 J n F 1 b 3 Q 7 L C Z x d W 9 0 O 1 N l Y 3 R p b 2 4 x L 0 1 1 b H R p R G F 0 Y U t G b 2 x k I C g y K S 9 B d X R v U m V t b 3 Z l Z E N v b H V t b n M x L n s y I H N 1 c H B v c n Q s M j h 9 J n F 1 b 3 Q 7 L C Z x d W 9 0 O 1 N l Y 3 R p b 2 4 x L 0 1 1 b H R p R G F 0 Y U t G b 2 x k I C g y K S 9 B d X R v U m V t b 3 Z l Z E N v b H V t b n M x L n s y I H B y Z W N p c 2 l v b i w y O X 0 m c X V v d D s s J n F 1 b 3 Q 7 U 2 V j d G l v b j E v T X V s d G l E Y X R h S 0 Z v b G Q g K D I p L 0 F 1 d G 9 S Z W 1 v d m V k Q 2 9 s d W 1 u c z E u e z I g c m V j Y W x s L D M w f S Z x d W 9 0 O y w m c X V v d D t T Z W N 0 a W 9 u M S 9 N d W x 0 a U R h d G F L R m 9 s Z C A o M i k v Q X V 0 b 1 J l b W 9 2 Z W R D b 2 x 1 b W 5 z M S 5 7 Y W N j d X J h Y 3 k g Y W N j d X J h Y 3 k s M z F 9 J n F 1 b 3 Q 7 L C Z x d W 9 0 O 1 N l Y 3 R p b 2 4 x L 0 1 1 b H R p R G F 0 Y U t G b 2 x k I C g y K S 9 B d X R v U m V t b 3 Z l Z E N v b H V t b n M x L n t t Y W N y b y B h d m c g c H J l Y 2 l z a W 9 u L D M y f S Z x d W 9 0 O y w m c X V v d D t T Z W N 0 a W 9 u M S 9 N d W x 0 a U R h d G F L R m 9 s Z C A o M i k v Q X V 0 b 1 J l b W 9 2 Z W R D b 2 x 1 b W 5 z M S 5 7 b W F j c m 8 g Y X Z n I H J l Y 2 F s b C w z M 3 0 m c X V v d D s s J n F 1 b 3 Q 7 U 2 V j d G l v b j E v T X V s d G l E Y X R h S 0 Z v b G Q g K D I p L 0 F 1 d G 9 S Z W 1 v d m V k Q 2 9 s d W 1 u c z E u e 2 1 h Y 3 J v I G F 2 Z y B m M S 1 z Y 2 9 y Z S w z N H 0 m c X V v d D s s J n F 1 b 3 Q 7 U 2 V j d G l v b j E v T X V s d G l E Y X R h S 0 Z v b G Q g K D I p L 0 F 1 d G 9 S Z W 1 v d m V k Q 2 9 s d W 1 u c z E u e 2 1 h Y 3 J v I G F 2 Z y B z d X B w b 3 J 0 L D M 1 f S Z x d W 9 0 O y w m c X V v d D t T Z W N 0 a W 9 u M S 9 N d W x 0 a U R h d G F L R m 9 s Z C A o M i k v Q X V 0 b 1 J l b W 9 2 Z W R D b 2 x 1 b W 5 z M S 5 7 d 2 V p Z 2 h 0 Z W Q g Y X Z n I H B y Z W N p c 2 l v b i w z N n 0 m c X V v d D s s J n F 1 b 3 Q 7 U 2 V j d G l v b j E v T X V s d G l E Y X R h S 0 Z v b G Q g K D I p L 0 F 1 d G 9 S Z W 1 v d m V k Q 2 9 s d W 1 u c z E u e 3 d l a W d o d G V k I G F 2 Z y B y Z W N h b G w s M z d 9 J n F 1 b 3 Q 7 L C Z x d W 9 0 O 1 N l Y 3 R p b 2 4 x L 0 1 1 b H R p R G F 0 Y U t G b 2 x k I C g y K S 9 B d X R v U m V t b 3 Z l Z E N v b H V t b n M x L n t 3 Z W l n a H R l Z C B h d m c g Z j E t c 2 N v c m U s M z h 9 J n F 1 b 3 Q 7 L C Z x d W 9 0 O 1 N l Y 3 R p b 2 4 x L 0 1 1 b H R p R G F 0 Y U t G b 2 x k I C g y K S 9 B d X R v U m V t b 3 Z l Z E N v b H V t b n M x L n t 3 Z W l n a H R l Z C B h d m c g c 3 V w c G 9 y d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1 1 b H R p R G F 0 Y U t G b 2 x k I C g y K S 9 B d X R v U m V t b 3 Z l Z E N v b H V t b n M x L n t J d G V y Y X R p b 2 4 s M H 0 m c X V v d D s s J n F 1 b 3 Q 7 U 2 V j d G l v b j E v T X V s d G l E Y X R h S 0 Z v b G Q g K D I p L 0 F 1 d G 9 S Z W 1 v d m V k Q 2 9 s d W 1 u c z E u e 1 N o b 3 J 0 Y 3 V 0 L D F 9 J n F 1 b 3 Q 7 L C Z x d W 9 0 O 1 N l Y 3 R p b 2 4 x L 0 1 1 b H R p R G F 0 Y U t G b 2 x k I C g y K S 9 B d X R v U m V t b 3 Z l Z E N v b H V t b n M x L n t O Y W 1 l L D J 9 J n F 1 b 3 Q 7 L C Z x d W 9 0 O 1 N l Y 3 R p b 2 4 x L 0 1 1 b H R p R G F 0 Y U t G b 2 x k I C g y K S 9 B d X R v U m V t b 3 Z l Z E N v b H V t b n M x L n t U e X B l L D N 9 J n F 1 b 3 Q 7 L C Z x d W 9 0 O 1 N l Y 3 R p b 2 4 x L 0 1 1 b H R p R G F 0 Y U t G b 2 x k I C g y K S 9 B d X R v U m V t b 3 Z l Z E N v b H V t b n M x L n t U a W 1 l L D R 9 J n F 1 b 3 Q 7 L C Z x d W 9 0 O 1 N l Y 3 R p b 2 4 x L 0 1 1 b H R p R G F 0 Y U t G b 2 x k I C g y K S 9 B d X R v U m V t b 3 Z l Z E N v b H V t b n M x L n t U b 3 R h b C B M Z W 5 n d G g s N X 0 m c X V v d D s s J n F 1 b 3 Q 7 U 2 V j d G l v b j E v T X V s d G l E Y X R h S 0 Z v b G Q g K D I p L 0 F 1 d G 9 S Z W 1 v d m V k Q 2 9 s d W 1 u c z E u e 1 R y Y W l u a W 5 n I F N l d C w 2 f S Z x d W 9 0 O y w m c X V v d D t T Z W N 0 a W 9 u M S 9 N d W x 0 a U R h d G F L R m 9 s Z C A o M i k v Q X V 0 b 1 J l b W 9 2 Z W R D b 2 x 1 b W 5 z M S 5 7 V G V z d C B T Z X Q s N 3 0 m c X V v d D s s J n F 1 b 3 Q 7 U 2 V j d G l v b j E v T X V s d G l E Y X R h S 0 Z v b G Q g K D I p L 0 F 1 d G 9 S Z W 1 v d m V k Q 2 9 s d W 1 u c z E u e 0 F j Y 3 V y Y W N 5 L D h 9 J n F 1 b 3 Q 7 L C Z x d W 9 0 O 1 N l Y 3 R p b 2 4 x L 0 1 1 b H R p R G F 0 Y U t G b 2 x k I C g y K S 9 B d X R v U m V t b 3 Z l Z E N v b H V t b n M x L n t Q c m V j a X N p b 2 4 g T W F j c m 8 s O X 0 m c X V v d D s s J n F 1 b 3 Q 7 U 2 V j d G l v b j E v T X V s d G l E Y X R h S 0 Z v b G Q g K D I p L 0 F 1 d G 9 S Z W 1 v d m V k Q 2 9 s d W 1 u c z E u e 1 B y Z W N p c 2 l v b i B N a W N y b y w x M H 0 m c X V v d D s s J n F 1 b 3 Q 7 U 2 V j d G l v b j E v T X V s d G l E Y X R h S 0 Z v b G Q g K D I p L 0 F 1 d G 9 S Z W 1 v d m V k Q 2 9 s d W 1 u c z E u e 1 B y Z W N p c 2 l v b i B C a W 5 h c n k s M T F 9 J n F 1 b 3 Q 7 L C Z x d W 9 0 O 1 N l Y 3 R p b 2 4 x L 0 1 1 b H R p R G F 0 Y U t G b 2 x k I C g y K S 9 B d X R v U m V t b 3 Z l Z E N v b H V t b n M x L n t S Z W N h b G w g T W F j c m 8 s M T J 9 J n F 1 b 3 Q 7 L C Z x d W 9 0 O 1 N l Y 3 R p b 2 4 x L 0 1 1 b H R p R G F 0 Y U t G b 2 x k I C g y K S 9 B d X R v U m V t b 3 Z l Z E N v b H V t b n M x L n t S Z W N h b G w g T W l j c m 8 s M T N 9 J n F 1 b 3 Q 7 L C Z x d W 9 0 O 1 N l Y 3 R p b 2 4 x L 0 1 1 b H R p R G F 0 Y U t G b 2 x k I C g y K S 9 B d X R v U m V t b 3 Z l Z E N v b H V t b n M x L n t S Z W N h b G w g Q m l u Y X J 5 L D E 0 f S Z x d W 9 0 O y w m c X V v d D t T Z W N 0 a W 9 u M S 9 N d W x 0 a U R h d G F L R m 9 s Z C A o M i k v Q X V 0 b 1 J l b W 9 2 Z W R D b 2 x 1 b W 5 z M S 5 7 R j E g T W F j c m 8 s M T V 9 J n F 1 b 3 Q 7 L C Z x d W 9 0 O 1 N l Y 3 R p b 2 4 x L 0 1 1 b H R p R G F 0 Y U t G b 2 x k I C g y K S 9 B d X R v U m V t b 3 Z l Z E N v b H V t b n M x L n t G M S B N a W N y b y w x N n 0 m c X V v d D s s J n F 1 b 3 Q 7 U 2 V j d G l v b j E v T X V s d G l E Y X R h S 0 Z v b G Q g K D I p L 0 F 1 d G 9 S Z W 1 v d m V k Q 2 9 s d W 1 u c z E u e 0 Y x I E J p b m F y e S w x N 3 0 m c X V v d D s s J n F 1 b 3 Q 7 U 2 V j d G l v b j E v T X V s d G l E Y X R h S 0 Z v b G Q g K D I p L 0 F 1 d G 9 S Z W 1 v d m V k Q 2 9 s d W 1 u c z E u e 0 1 h d H J p e C w x O H 0 m c X V v d D s s J n F 1 b 3 Q 7 U 2 V j d G l v b j E v T X V s d G l E Y X R h S 0 Z v b G Q g K D I p L 0 F 1 d G 9 S Z W 1 v d m V k Q 2 9 s d W 1 u c z E u e z A g c H J l Y 2 l z a W 9 u L D E 5 f S Z x d W 9 0 O y w m c X V v d D t T Z W N 0 a W 9 u M S 9 N d W x 0 a U R h d G F L R m 9 s Z C A o M i k v Q X V 0 b 1 J l b W 9 2 Z W R D b 2 x 1 b W 5 z M S 5 7 M C B y Z W N h b G w s M j B 9 J n F 1 b 3 Q 7 L C Z x d W 9 0 O 1 N l Y 3 R p b 2 4 x L 0 1 1 b H R p R G F 0 Y U t G b 2 x k I C g y K S 9 B d X R v U m V t b 3 Z l Z E N v b H V t b n M x L n s w I G Y x L X N j b 3 J l L D I x f S Z x d W 9 0 O y w m c X V v d D t T Z W N 0 a W 9 u M S 9 N d W x 0 a U R h d G F L R m 9 s Z C A o M i k v Q X V 0 b 1 J l b W 9 2 Z W R D b 2 x 1 b W 5 z M S 5 7 M C B z d X B w b 3 J 0 L D I y f S Z x d W 9 0 O y w m c X V v d D t T Z W N 0 a W 9 u M S 9 N d W x 0 a U R h d G F L R m 9 s Z C A o M i k v Q X V 0 b 1 J l b W 9 2 Z W R D b 2 x 1 b W 5 z M S 5 7 M S B w c m V j a X N p b 2 4 s M j N 9 J n F 1 b 3 Q 7 L C Z x d W 9 0 O 1 N l Y 3 R p b 2 4 x L 0 1 1 b H R p R G F 0 Y U t G b 2 x k I C g y K S 9 B d X R v U m V t b 3 Z l Z E N v b H V t b n M x L n s x I H J l Y 2 F s b C w y N H 0 m c X V v d D s s J n F 1 b 3 Q 7 U 2 V j d G l v b j E v T X V s d G l E Y X R h S 0 Z v b G Q g K D I p L 0 F 1 d G 9 S Z W 1 v d m V k Q 2 9 s d W 1 u c z E u e z E g Z j E t c 2 N v c m U s M j V 9 J n F 1 b 3 Q 7 L C Z x d W 9 0 O 1 N l Y 3 R p b 2 4 x L 0 1 1 b H R p R G F 0 Y U t G b 2 x k I C g y K S 9 B d X R v U m V t b 3 Z l Z E N v b H V t b n M x L n s x I H N 1 c H B v c n Q s M j Z 9 J n F 1 b 3 Q 7 L C Z x d W 9 0 O 1 N l Y 3 R p b 2 4 x L 0 1 1 b H R p R G F 0 Y U t G b 2 x k I C g y K S 9 B d X R v U m V t b 3 Z l Z E N v b H V t b n M x L n s y I G Y x L X N j b 3 J l L D I 3 f S Z x d W 9 0 O y w m c X V v d D t T Z W N 0 a W 9 u M S 9 N d W x 0 a U R h d G F L R m 9 s Z C A o M i k v Q X V 0 b 1 J l b W 9 2 Z W R D b 2 x 1 b W 5 z M S 5 7 M i B z d X B w b 3 J 0 L D I 4 f S Z x d W 9 0 O y w m c X V v d D t T Z W N 0 a W 9 u M S 9 N d W x 0 a U R h d G F L R m 9 s Z C A o M i k v Q X V 0 b 1 J l b W 9 2 Z W R D b 2 x 1 b W 5 z M S 5 7 M i B w c m V j a X N p b 2 4 s M j l 9 J n F 1 b 3 Q 7 L C Z x d W 9 0 O 1 N l Y 3 R p b 2 4 x L 0 1 1 b H R p R G F 0 Y U t G b 2 x k I C g y K S 9 B d X R v U m V t b 3 Z l Z E N v b H V t b n M x L n s y I H J l Y 2 F s b C w z M H 0 m c X V v d D s s J n F 1 b 3 Q 7 U 2 V j d G l v b j E v T X V s d G l E Y X R h S 0 Z v b G Q g K D I p L 0 F 1 d G 9 S Z W 1 v d m V k Q 2 9 s d W 1 u c z E u e 2 F j Y 3 V y Y W N 5 I G F j Y 3 V y Y W N 5 L D M x f S Z x d W 9 0 O y w m c X V v d D t T Z W N 0 a W 9 u M S 9 N d W x 0 a U R h d G F L R m 9 s Z C A o M i k v Q X V 0 b 1 J l b W 9 2 Z W R D b 2 x 1 b W 5 z M S 5 7 b W F j c m 8 g Y X Z n I H B y Z W N p c 2 l v b i w z M n 0 m c X V v d D s s J n F 1 b 3 Q 7 U 2 V j d G l v b j E v T X V s d G l E Y X R h S 0 Z v b G Q g K D I p L 0 F 1 d G 9 S Z W 1 v d m V k Q 2 9 s d W 1 u c z E u e 2 1 h Y 3 J v I G F 2 Z y B y Z W N h b G w s M z N 9 J n F 1 b 3 Q 7 L C Z x d W 9 0 O 1 N l Y 3 R p b 2 4 x L 0 1 1 b H R p R G F 0 Y U t G b 2 x k I C g y K S 9 B d X R v U m V t b 3 Z l Z E N v b H V t b n M x L n t t Y W N y b y B h d m c g Z j E t c 2 N v c m U s M z R 9 J n F 1 b 3 Q 7 L C Z x d W 9 0 O 1 N l Y 3 R p b 2 4 x L 0 1 1 b H R p R G F 0 Y U t G b 2 x k I C g y K S 9 B d X R v U m V t b 3 Z l Z E N v b H V t b n M x L n t t Y W N y b y B h d m c g c 3 V w c G 9 y d C w z N X 0 m c X V v d D s s J n F 1 b 3 Q 7 U 2 V j d G l v b j E v T X V s d G l E Y X R h S 0 Z v b G Q g K D I p L 0 F 1 d G 9 S Z W 1 v d m V k Q 2 9 s d W 1 u c z E u e 3 d l a W d o d G V k I G F 2 Z y B w c m V j a X N p b 2 4 s M z Z 9 J n F 1 b 3 Q 7 L C Z x d W 9 0 O 1 N l Y 3 R p b 2 4 x L 0 1 1 b H R p R G F 0 Y U t G b 2 x k I C g y K S 9 B d X R v U m V t b 3 Z l Z E N v b H V t b n M x L n t 3 Z W l n a H R l Z C B h d m c g c m V j Y W x s L D M 3 f S Z x d W 9 0 O y w m c X V v d D t T Z W N 0 a W 9 u M S 9 N d W x 0 a U R h d G F L R m 9 s Z C A o M i k v Q X V 0 b 1 J l b W 9 2 Z W R D b 2 x 1 b W 5 z M S 5 7 d 2 V p Z 2 h 0 Z W Q g Y X Z n I G Y x L X N j b 3 J l L D M 4 f S Z x d W 9 0 O y w m c X V v d D t T Z W N 0 a W 9 u M S 9 N d W x 0 a U R h d G F L R m 9 s Z C A o M i k v Q X V 0 b 1 J l b W 9 2 Z W R D b 2 x 1 b W 5 z M S 5 7 d 2 V p Z 2 h 0 Z W Q g Y X Z n I H N 1 c H B v c n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U R h d G F L R m 9 s Z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R h d G F L R m 9 s Z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R h d G F L R m 9 s Z C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v D y 5 M U 3 0 2 W F l l G Q x w 1 / A A A A A A C A A A A A A A Q Z g A A A A E A A C A A A A C O k t B e Q K t A 1 v v 4 r A n c C / z 2 r Z W 1 S o h n J g 2 r W x a Z 2 L g H O Q A A A A A O g A A A A A I A A C A A A A A i M Q R T M + e 0 v q o s e d u X 5 O K I h 2 G g G N m R I b 7 S 7 + D O t x L K b V A A A A A H 7 B 9 n v f a 1 W J Q a I f E 4 A m T 9 S i J j O P C J N X D b g a + O q 6 V S b X g j e L G L 3 P U d m 1 u f L v M F F 6 c 4 R y K Z Y a i B C y n a + d a d W N X s L e N G v r O R G 5 k I J R I Q 5 p + H X U A A A A A O 1 Q I U 8 Q d 1 X o i 5 F l h G 6 d s 7 Y e 6 7 Y O r o 8 H X J b Y o y 6 U k E G L c J P X 2 I A M f M X R r V L F A W g Z G 3 V B A x 4 w p 1 p E z K a f a K 9 o X p < / D a t a M a s h u p > 
</file>

<file path=customXml/itemProps1.xml><?xml version="1.0" encoding="utf-8"?>
<ds:datastoreItem xmlns:ds="http://schemas.openxmlformats.org/officeDocument/2006/customXml" ds:itemID="{B36A9BFD-EFE6-4015-A5B4-670833EFC6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Binary_Full_4</vt:lpstr>
      <vt:lpstr>Binary_Full_1</vt:lpstr>
      <vt:lpstr>Binary_Small</vt:lpstr>
      <vt:lpstr>Binary_Neg</vt:lpstr>
      <vt:lpstr>Binary_Pos</vt:lpstr>
      <vt:lpstr>||Trennung||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2022-11-21T12:54:08Z</dcterms:modified>
</cp:coreProperties>
</file>