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iklas\Desktop\Github_Projekts\Bachelorarbeit\Ergebnisse\RNN\"/>
    </mc:Choice>
  </mc:AlternateContent>
  <xr:revisionPtr revIDLastSave="0" documentId="13_ncr:1_{C0F3FAB4-4897-4806-8D8E-B9D434DD5FEE}" xr6:coauthVersionLast="47" xr6:coauthVersionMax="47" xr10:uidLastSave="{00000000-0000-0000-0000-000000000000}"/>
  <bookViews>
    <workbookView xWindow="38280" yWindow="45" windowWidth="38640" windowHeight="21240" xr2:uid="{00000000-000D-0000-FFFF-FFFF00000000}"/>
  </bookViews>
  <sheets>
    <sheet name="Binary_Full_4" sheetId="2" r:id="rId1"/>
    <sheet name="Binary_Full_1" sheetId="1" r:id="rId2"/>
    <sheet name="Binary_Small" sheetId="3" r:id="rId3"/>
    <sheet name="Binary_Neg" sheetId="4" r:id="rId4"/>
    <sheet name="Binary_Pos" sheetId="5" r:id="rId5"/>
    <sheet name="||Trennung||" sheetId="6" r:id="rId6"/>
    <sheet name="Ternary_Full_4" sheetId="8" r:id="rId7"/>
    <sheet name="Ternary_Full_1" sheetId="7" r:id="rId8"/>
    <sheet name="Ternary_Small" sheetId="9" r:id="rId9"/>
    <sheet name="Ternary_Neg" sheetId="10" r:id="rId10"/>
    <sheet name="Ternary_Pos" sheetId="11" r:id="rId11"/>
    <sheet name="Ternary_Neu" sheetId="12" r:id="rId12"/>
  </sheets>
  <definedNames>
    <definedName name="ExterneDaten_1" localSheetId="0" hidden="1">Binary_Full_4!$A$1:$AN$100</definedName>
    <definedName name="ExterneDaten_1" localSheetId="6" hidden="1">Ternary_Full_4!$A$1:$AW$90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2" l="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" i="12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" i="1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" i="10"/>
  <c r="AW91" i="8"/>
  <c r="AV91" i="8"/>
  <c r="AU91" i="8"/>
  <c r="AT91" i="8"/>
  <c r="AS91" i="8"/>
  <c r="AR91" i="8"/>
  <c r="AQ91" i="8"/>
  <c r="AP91" i="8"/>
  <c r="AO91" i="8"/>
  <c r="AN91" i="8"/>
  <c r="AM91" i="8"/>
  <c r="AL91" i="8"/>
  <c r="AK91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X91" i="8"/>
  <c r="W91" i="8"/>
  <c r="V91" i="8"/>
  <c r="U91" i="8"/>
  <c r="T91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AW76" i="8"/>
  <c r="AV76" i="8"/>
  <c r="AU76" i="8"/>
  <c r="AT76" i="8"/>
  <c r="AS76" i="8"/>
  <c r="AR76" i="8"/>
  <c r="AQ76" i="8"/>
  <c r="AP76" i="8"/>
  <c r="AO76" i="8"/>
  <c r="AN76" i="8"/>
  <c r="AM76" i="8"/>
  <c r="AL76" i="8"/>
  <c r="AK76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V76" i="8"/>
  <c r="U76" i="8"/>
  <c r="T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AW71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U71" i="8"/>
  <c r="T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" i="4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25301E-86B2-42BD-8700-8E2BB0B2B764}" keepAlive="1" name="Abfrage - RNNDataKFold" description="Verbindung mit der Abfrage 'RNNDataKFold' in der Arbeitsmappe." type="5" refreshedVersion="7" background="1" saveData="1">
    <dbPr connection="Provider=Microsoft.Mashup.OleDb.1;Data Source=$Workbook$;Location=RNNDataKFold;Extended Properties=&quot;&quot;" command="SELECT * FROM [RNNDataKFold]"/>
  </connection>
  <connection id="2" xr16:uid="{4C61E85E-4617-4770-9B5B-7A58FFE6831D}" keepAlive="1" name="Abfrage - RNNDataKFoldTernary" description="Verbindung mit der Abfrage 'RNNDataKFoldTernary' in der Arbeitsmappe." type="5" refreshedVersion="7" background="1" saveData="1">
    <dbPr connection="Provider=Microsoft.Mashup.OleDb.1;Data Source=$Workbook$;Location=RNNDataKFoldTernary;Extended Properties=&quot;&quot;" command="SELECT * FROM [RNNDataKFoldTernary]"/>
  </connection>
</connections>
</file>

<file path=xl/sharedStrings.xml><?xml version="1.0" encoding="utf-8"?>
<sst xmlns="http://schemas.openxmlformats.org/spreadsheetml/2006/main" count="1614" uniqueCount="252">
  <si>
    <t>Iteration</t>
  </si>
  <si>
    <t>Shortcut</t>
  </si>
  <si>
    <t>Name</t>
  </si>
  <si>
    <t>Type</t>
  </si>
  <si>
    <t>Time</t>
  </si>
  <si>
    <t>Total Length</t>
  </si>
  <si>
    <t>Training Set</t>
  </si>
  <si>
    <t>Test Set</t>
  </si>
  <si>
    <t>Accuracy</t>
  </si>
  <si>
    <t>Precision Macro</t>
  </si>
  <si>
    <t>Precision Micro</t>
  </si>
  <si>
    <t>Precision Binary</t>
  </si>
  <si>
    <t>Recall Macro</t>
  </si>
  <si>
    <t>Recall Micro</t>
  </si>
  <si>
    <t>Recall Binary</t>
  </si>
  <si>
    <t>F1 Macro</t>
  </si>
  <si>
    <t>F1 Micro</t>
  </si>
  <si>
    <t>F1 Binary</t>
  </si>
  <si>
    <t>Matrix</t>
  </si>
  <si>
    <t>accuracy accuracy</t>
  </si>
  <si>
    <t>macro avg precision</t>
  </si>
  <si>
    <t>macro avg recall</t>
  </si>
  <si>
    <t>macro avg f1-score</t>
  </si>
  <si>
    <t>macro avg support</t>
  </si>
  <si>
    <t>weighted avg precision</t>
  </si>
  <si>
    <t>weighted avg recall</t>
  </si>
  <si>
    <t>weighted avg f1-score</t>
  </si>
  <si>
    <t>weighted avg support</t>
  </si>
  <si>
    <t>LT01</t>
  </si>
  <si>
    <t>gnd</t>
  </si>
  <si>
    <t>Binary</t>
  </si>
  <si>
    <t>LT02</t>
  </si>
  <si>
    <t>speechLessing</t>
  </si>
  <si>
    <t>LT03</t>
  </si>
  <si>
    <t>historicplays</t>
  </si>
  <si>
    <t>MI01</t>
  </si>
  <si>
    <t>mlsa</t>
  </si>
  <si>
    <t>MI02</t>
  </si>
  <si>
    <t>germeval</t>
  </si>
  <si>
    <t>MI03</t>
  </si>
  <si>
    <t>corpusRauh</t>
  </si>
  <si>
    <t>NA01</t>
  </si>
  <si>
    <t>gersen</t>
  </si>
  <si>
    <t>NA02</t>
  </si>
  <si>
    <t>gerom</t>
  </si>
  <si>
    <t>NA03</t>
  </si>
  <si>
    <t>ompc</t>
  </si>
  <si>
    <t>RE01</t>
  </si>
  <si>
    <t>usage</t>
  </si>
  <si>
    <t>RE03</t>
  </si>
  <si>
    <t>critics</t>
  </si>
  <si>
    <t>SM01</t>
  </si>
  <si>
    <t>sb10k</t>
  </si>
  <si>
    <t>SM02</t>
  </si>
  <si>
    <t>potts</t>
  </si>
  <si>
    <t>SM03</t>
  </si>
  <si>
    <t>multiSe</t>
  </si>
  <si>
    <t>SM04</t>
  </si>
  <si>
    <t>gertwittersent</t>
  </si>
  <si>
    <t>SM05</t>
  </si>
  <si>
    <t>ironycorpus</t>
  </si>
  <si>
    <t>SM06</t>
  </si>
  <si>
    <t>celeb</t>
  </si>
  <si>
    <t>RE02</t>
  </si>
  <si>
    <t>scare</t>
  </si>
  <si>
    <t>RE04</t>
  </si>
  <si>
    <t>filmstarts</t>
  </si>
  <si>
    <t>RE05</t>
  </si>
  <si>
    <t>amazonreviews</t>
  </si>
  <si>
    <t>0 15  0 22</t>
  </si>
  <si>
    <t>0 14  0 23</t>
  </si>
  <si>
    <t>7  7 14  8</t>
  </si>
  <si>
    <t>0 14  0 22</t>
  </si>
  <si>
    <t>27 23 43 50</t>
  </si>
  <si>
    <t>6 44  1 92</t>
  </si>
  <si>
    <t>7 44 16 76</t>
  </si>
  <si>
    <t>18 33 37 55</t>
  </si>
  <si>
    <t>0 15  0 35</t>
  </si>
  <si>
    <t>0 16  0 34</t>
  </si>
  <si>
    <t>0 18  0 27</t>
  </si>
  <si>
    <t>0 17  0 28</t>
  </si>
  <si>
    <t>1 16  0 28</t>
  </si>
  <si>
    <t>0 17  0 27</t>
  </si>
  <si>
    <t>182  203  109 1612</t>
  </si>
  <si>
    <t>191  193   81 1641</t>
  </si>
  <si>
    <t>152  232   63 1659</t>
  </si>
  <si>
    <t>186  198  102 1620</t>
  </si>
  <si>
    <t>37 46 40 79</t>
  </si>
  <si>
    <t>40 43 32 87</t>
  </si>
  <si>
    <t>43 40 42 77</t>
  </si>
  <si>
    <t>43 41 34 84</t>
  </si>
  <si>
    <t>72 21 40 82</t>
  </si>
  <si>
    <t>79 14 52 69</t>
  </si>
  <si>
    <t>57 36 36 85</t>
  </si>
  <si>
    <t>76 17 25 96</t>
  </si>
  <si>
    <t>18  0 10  0</t>
  </si>
  <si>
    <t>18  0  9  0</t>
  </si>
  <si>
    <t>17  0 10  0</t>
  </si>
  <si>
    <t xml:space="preserve"> 0  11   0 399</t>
  </si>
  <si>
    <t xml:space="preserve"> 0  10   0 399</t>
  </si>
  <si>
    <t>126   1  12   0</t>
  </si>
  <si>
    <t>127   0  12   0</t>
  </si>
  <si>
    <t>126   0  13   0</t>
  </si>
  <si>
    <t>160  19  52  21</t>
  </si>
  <si>
    <t>155  24  36  37</t>
  </si>
  <si>
    <t>154  26  52  20</t>
  </si>
  <si>
    <t>150  30  44  28</t>
  </si>
  <si>
    <t>331  95 103 176</t>
  </si>
  <si>
    <t>330  96 108 171</t>
  </si>
  <si>
    <t>353  73 121 158</t>
  </si>
  <si>
    <t>295 130  74 206</t>
  </si>
  <si>
    <t>708 130 192 185</t>
  </si>
  <si>
    <t>726 111 188 190</t>
  </si>
  <si>
    <t>706 131 171 207</t>
  </si>
  <si>
    <t>726 111 190 187</t>
  </si>
  <si>
    <t>62 26 22 37</t>
  </si>
  <si>
    <t>71 17 16 43</t>
  </si>
  <si>
    <t>71 16 32 28</t>
  </si>
  <si>
    <t>75 12 24 35</t>
  </si>
  <si>
    <t>3173  944  969 1949</t>
  </si>
  <si>
    <t>3168  948  907 2011</t>
  </si>
  <si>
    <t>3214  902  930 1988</t>
  </si>
  <si>
    <t>3288  829  992 1925</t>
  </si>
  <si>
    <t>0 12  0 27</t>
  </si>
  <si>
    <t>0 13  0 26</t>
  </si>
  <si>
    <t>53 17 24 23</t>
  </si>
  <si>
    <t>53 17 26 21</t>
  </si>
  <si>
    <t>24 45 10 38</t>
  </si>
  <si>
    <t>51 18 29 19</t>
  </si>
  <si>
    <t>7604 1146 1264 7486</t>
  </si>
  <si>
    <t>7481 1269 1047 7703</t>
  </si>
  <si>
    <t>7644 1106 1298 7452</t>
  </si>
  <si>
    <t>7549 1201 1204 7546</t>
  </si>
  <si>
    <t>9287  617  853 3006</t>
  </si>
  <si>
    <t>9276  628  946 2912</t>
  </si>
  <si>
    <t>9277  627  901 2957</t>
  </si>
  <si>
    <t>9347  556 1028 2831</t>
  </si>
  <si>
    <t>7445 1305 1193 7557</t>
  </si>
  <si>
    <t>7317 1433 1059 7691</t>
  </si>
  <si>
    <t>7634 1116 1409 7341</t>
  </si>
  <si>
    <t>7596 1154 1353 7397</t>
  </si>
  <si>
    <t>Pos ist Pos TP</t>
  </si>
  <si>
    <t>Pos ist Neg FP</t>
  </si>
  <si>
    <t>Neg ist Pos FN</t>
  </si>
  <si>
    <t>Neg ist Neg TN</t>
  </si>
  <si>
    <t>Ge</t>
  </si>
  <si>
    <t>Pos recall</t>
  </si>
  <si>
    <t>Pos precision</t>
  </si>
  <si>
    <t>Pos f1-score</t>
  </si>
  <si>
    <t>Pos support</t>
  </si>
  <si>
    <t>Neg recall</t>
  </si>
  <si>
    <t>Neg f1-score</t>
  </si>
  <si>
    <t>Neg support</t>
  </si>
  <si>
    <t>Pos is Pos (TP)</t>
  </si>
  <si>
    <t>Pos is Neg (FP)</t>
  </si>
  <si>
    <t>Neg is Pos (FN)</t>
  </si>
  <si>
    <t>Neg is Neg (TN)</t>
  </si>
  <si>
    <t>negative precision</t>
  </si>
  <si>
    <t>negative recall</t>
  </si>
  <si>
    <t>negative f1-score</t>
  </si>
  <si>
    <t>negative support</t>
  </si>
  <si>
    <t>Accuracy Neg</t>
  </si>
  <si>
    <t>Neg precision</t>
  </si>
  <si>
    <t>positive precision</t>
  </si>
  <si>
    <t>positive recall</t>
  </si>
  <si>
    <t>positive f1-score</t>
  </si>
  <si>
    <t>positive support</t>
  </si>
  <si>
    <t>Accuracy Pos</t>
  </si>
  <si>
    <t>Ternary</t>
  </si>
  <si>
    <t>[31  0  0 23  0  0 14  0  0]</t>
  </si>
  <si>
    <t>[17 14  0 11 11  0 10  5  0]</t>
  </si>
  <si>
    <t>[18 13  0 11 11  0  6  8  0]</t>
  </si>
  <si>
    <t>[24  7  0 16  6  0 11  3  0]</t>
  </si>
  <si>
    <t>[18 14  1 13 79  1  5 44  1]</t>
  </si>
  <si>
    <t>[22 11  0 12 81  0  8 42  0]</t>
  </si>
  <si>
    <t>[20 13  0 21 71  0  4 46  1]</t>
  </si>
  <si>
    <t>[ 7 26  0  4 81  7  6 41  4]</t>
  </si>
  <si>
    <t>[ 5 18  0 10 17  0  2 16  0]</t>
  </si>
  <si>
    <t>[ 3 20  0  1 27  0  1 16  0]</t>
  </si>
  <si>
    <t>[ 8 14  0 11 17  0  4 13  0]</t>
  </si>
  <si>
    <t>[ 0 23  0  0 27  0  0 17  0]</t>
  </si>
  <si>
    <t>[3910  536  118  804  881   36  220   56  109]</t>
  </si>
  <si>
    <t>[4204  329   31  974  732   16  252   50   82]</t>
  </si>
  <si>
    <t>[4105  420   39  917  796    9  257   51   76]</t>
  </si>
  <si>
    <t>[3966  487  111  864  838   20  230   57   97]</t>
  </si>
  <si>
    <t>[105  31  19  57  47  14  42  19  23]</t>
  </si>
  <si>
    <t>[86 53 15 47 58 14 38 23 22]</t>
  </si>
  <si>
    <t>[67 25 62 40 35 44 26 14 43]</t>
  </si>
  <si>
    <t>[77 59 18 29 64 26 29 31 23]</t>
  </si>
  <si>
    <t>[302  43  24  73  38  11  54  14  25]</t>
  </si>
  <si>
    <t>[295  55  20  75  43   3  65   7  21]</t>
  </si>
  <si>
    <t>[289  50  30  64  41  16  52  11  30]</t>
  </si>
  <si>
    <t>[312  39  18  72  45   4  55  12  26]</t>
  </si>
  <si>
    <t>[185   0   0  10   0   0  15   0   3]</t>
  </si>
  <si>
    <t>[185   0   1   9   0   0  13   0   5]</t>
  </si>
  <si>
    <t>[181   0   5   8   0   1  18   0   0]</t>
  </si>
  <si>
    <t>[185   0   0  10   0   0  16   0   1]</t>
  </si>
  <si>
    <t>[269 172   0 193 206   0   9   2   0]</t>
  </si>
  <si>
    <t>[289 152   0 201 198   0   4   6   0]</t>
  </si>
  <si>
    <t>[285 155   0 214 185   0   8   3   0]</t>
  </si>
  <si>
    <t>[222 218   0 151 248   0   5   6   0]</t>
  </si>
  <si>
    <t>[  0   0   9   0   0  12   0   0 127]</t>
  </si>
  <si>
    <t>[  0   0   9   0   1  11   0   0 127]</t>
  </si>
  <si>
    <t>[  0   0   8   0   0  13   0   0 126]</t>
  </si>
  <si>
    <t>[103  19  47  25  17  31  18   9 153]</t>
  </si>
  <si>
    <t>[120   5  44  24  15  34  42  10 127]</t>
  </si>
  <si>
    <t>[116  13  41  20  22  30  41  20 118]</t>
  </si>
  <si>
    <t>[125  14  30  25  19  28  46  18 116]</t>
  </si>
  <si>
    <t>[887 149 116 130 109  40 139  64 223]</t>
  </si>
  <si>
    <t>[990  75  87 163  76  40 176  32 218]</t>
  </si>
  <si>
    <t>[971  83  98 165  81  33 147  32 247]</t>
  </si>
  <si>
    <t>[1007   59   86  153   78   49  175   26  224]</t>
  </si>
  <si>
    <t>[389  93 127 109 124 144 133  68 637]</t>
  </si>
  <si>
    <t>[393 101 115 124 153 101 134  79 624]</t>
  </si>
  <si>
    <t>[400  94 114 129 132 117 152  67 618]</t>
  </si>
  <si>
    <t>[407  69 133 126 131 120 144  79 614]</t>
  </si>
  <si>
    <t>[211   8  49  30  14  15  39   0  49]</t>
  </si>
  <si>
    <t>[229   9  30  36   8  16  37   4  46]</t>
  </si>
  <si>
    <t>[217  37  14  35  17   7  35  15  37]</t>
  </si>
  <si>
    <t>[237   5  25  39   8  12  40   3  45]</t>
  </si>
  <si>
    <t>[7395  657 1039 1812  813  293 1917  227 1973]</t>
  </si>
  <si>
    <t>[7641  611  839 1820  904  194 2032  285 1799]</t>
  </si>
  <si>
    <t>[7568  599  924 1827  835  256 1913  240 1963]</t>
  </si>
  <si>
    <t>[7580  638  873 1767  910  240 2034  251 1832]</t>
  </si>
  <si>
    <t>[ 0  2  0  0 27  0  0 12  0]</t>
  </si>
  <si>
    <t>[ 0  1  0  0 26  0  0 13  0]</t>
  </si>
  <si>
    <t>[ 0  4  1  0 23 25  0 22 48]</t>
  </si>
  <si>
    <t>[ 0  1  4  0 17 31  0 10 60]</t>
  </si>
  <si>
    <t>[ 0  0  6  0  8 39  0  3 66]</t>
  </si>
  <si>
    <t>[ 0  1  5  0  6 41  0  3 66]</t>
  </si>
  <si>
    <t>[3170 1496 1168 1577 3744  512  868  392 4574]</t>
  </si>
  <si>
    <t>[3017 1697 1120 1386 3975  472  816  473 4545]</t>
  </si>
  <si>
    <t>[3341 1549  943 1481 3894  459 1025  446 4362]</t>
  </si>
  <si>
    <t>[3446 1622  765 1451 3972  411 1222  454 4157]</t>
  </si>
  <si>
    <t>[1613  669 1563  442 2604  813  656  380 8868]</t>
  </si>
  <si>
    <t>[1649  436 1761  595 2312  951  582  232 9090]</t>
  </si>
  <si>
    <t>[1712  548 1585  630 2442  786  576  353 8975]</t>
  </si>
  <si>
    <t>[1728  520 1597  562 2469  828  673  318 8912]</t>
  </si>
  <si>
    <t>Neg ist Neg</t>
  </si>
  <si>
    <t>Neg ist Pos</t>
  </si>
  <si>
    <t>Neg ist Neu</t>
  </si>
  <si>
    <t>Pos ist Neg</t>
  </si>
  <si>
    <t>Pos ist Pos</t>
  </si>
  <si>
    <t>Pos ist Neu</t>
  </si>
  <si>
    <t>Neu ist Pos</t>
  </si>
  <si>
    <t>Neu ist Neu</t>
  </si>
  <si>
    <t>Neu support</t>
  </si>
  <si>
    <t>Neu f1-score</t>
  </si>
  <si>
    <t>Neu recall</t>
  </si>
  <si>
    <t>Neu precision</t>
  </si>
  <si>
    <t>Neu ist Neg</t>
  </si>
  <si>
    <t>Accurcacy 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</si>
</sst>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4" borderId="1" xfId="0" applyFont="1" applyFill="1" applyBorder="1"/>
    <xf numFmtId="0" fontId="0" fillId="0" borderId="1" xfId="0" applyFont="1" applyBorder="1"/>
    <xf numFmtId="0" fontId="0" fillId="0" borderId="0" xfId="0" applyFill="1"/>
    <xf numFmtId="0" fontId="1" fillId="3" borderId="2" xfId="0" applyFont="1" applyFill="1" applyBorder="1"/>
    <xf numFmtId="0" fontId="1" fillId="3" borderId="3" xfId="0" applyFont="1" applyFill="1" applyBorder="1"/>
    <xf numFmtId="0" fontId="0" fillId="0" borderId="4" xfId="0" applyFont="1" applyBorder="1"/>
    <xf numFmtId="0" fontId="1" fillId="3" borderId="1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4" borderId="5" xfId="0" applyFont="1" applyFill="1" applyBorder="1"/>
    <xf numFmtId="0" fontId="0" fillId="0" borderId="5" xfId="0" applyFont="1" applyBorder="1"/>
  </cellXfs>
  <cellStyles count="1">
    <cellStyle name="Standard" xfId="0" builtinId="0"/>
  </cellStyles>
  <dxfs count="2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CB61020-ECDE-4D18-AC05-65FBC07B4AB3}" autoFormatId="16" applyNumberFormats="0" applyBorderFormats="0" applyFontFormats="0" applyPatternFormats="0" applyAlignmentFormats="0" applyWidthHeightFormats="0">
  <queryTableRefresh nextId="43">
    <queryTableFields count="40">
      <queryTableField id="1" name="Iteration" tableColumnId="1"/>
      <queryTableField id="2" name="Shortcut" tableColumnId="2"/>
      <queryTableField id="3" name="Name" tableColumnId="3"/>
      <queryTableField id="4" name="Type" tableColumnId="4"/>
      <queryTableField id="5" name="Time" tableColumnId="5"/>
      <queryTableField id="6" name="Total Length" tableColumnId="6"/>
      <queryTableField id="7" name="Training Set" tableColumnId="7"/>
      <queryTableField id="8" name="Test Set" tableColumnId="8"/>
      <queryTableField id="9" name="Accuracy" tableColumnId="9"/>
      <queryTableField id="10" name="Precision Macro" tableColumnId="10"/>
      <queryTableField id="11" name="Precision Micro" tableColumnId="11"/>
      <queryTableField id="12" name="Precision Binary" tableColumnId="12"/>
      <queryTableField id="13" name="Recall Macro" tableColumnId="13"/>
      <queryTableField id="14" name="Recall Micro" tableColumnId="14"/>
      <queryTableField id="15" name="Recall Binary" tableColumnId="15"/>
      <queryTableField id="16" name="F1 Macro" tableColumnId="16"/>
      <queryTableField id="17" name="F1 Micro" tableColumnId="17"/>
      <queryTableField id="18" name="F1 Binary" tableColumnId="18"/>
      <queryTableField id="19" name="Matrix" tableColumnId="19"/>
      <queryTableField id="37" dataBound="0" tableColumnId="37"/>
      <queryTableField id="38" dataBound="0" tableColumnId="38"/>
      <queryTableField id="39" dataBound="0" tableColumnId="39"/>
      <queryTableField id="40" dataBound="0" tableColumnId="40"/>
      <queryTableField id="20" name="0 precision" tableColumnId="20"/>
      <queryTableField id="21" name="0 recall" tableColumnId="21"/>
      <queryTableField id="22" name="0 f1-score" tableColumnId="22"/>
      <queryTableField id="23" name="0 support" tableColumnId="23"/>
      <queryTableField id="24" name="1 precision" tableColumnId="24"/>
      <queryTableField id="25" name="1 recall" tableColumnId="25"/>
      <queryTableField id="26" name="1 f1-score" tableColumnId="26"/>
      <queryTableField id="27" name="1 support" tableColumnId="27"/>
      <queryTableField id="28" name="accuracy accuracy" tableColumnId="28"/>
      <queryTableField id="29" name="macro avg precision" tableColumnId="29"/>
      <queryTableField id="30" name="macro avg recall" tableColumnId="30"/>
      <queryTableField id="31" name="macro avg f1-score" tableColumnId="31"/>
      <queryTableField id="32" name="macro avg support" tableColumnId="32"/>
      <queryTableField id="33" name="weighted avg precision" tableColumnId="33"/>
      <queryTableField id="34" name="weighted avg recall" tableColumnId="34"/>
      <queryTableField id="35" name="weighted avg f1-score" tableColumnId="35"/>
      <queryTableField id="36" name="weighted avg support" tableColumnId="3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C41E3E15-A3CF-440C-A147-3B761AA4A48F}" autoFormatId="16" applyNumberFormats="0" applyBorderFormats="0" applyFontFormats="0" applyPatternFormats="0" applyAlignmentFormats="0" applyWidthHeightFormats="0">
  <queryTableRefresh nextId="52">
    <queryTableFields count="49">
      <queryTableField id="1" name="Iteration" tableColumnId="1"/>
      <queryTableField id="2" name="Shortcut" tableColumnId="2"/>
      <queryTableField id="3" name="Name" tableColumnId="3"/>
      <queryTableField id="4" name="Type" tableColumnId="4"/>
      <queryTableField id="5" name="Time" tableColumnId="5"/>
      <queryTableField id="6" name="Total Length" tableColumnId="6"/>
      <queryTableField id="7" name="Training Set" tableColumnId="7"/>
      <queryTableField id="8" name="Test Set" tableColumnId="8"/>
      <queryTableField id="9" name="Accuracy" tableColumnId="9"/>
      <queryTableField id="10" name="Precision Macro" tableColumnId="10"/>
      <queryTableField id="11" name="Precision Micro" tableColumnId="11"/>
      <queryTableField id="12" name="Precision Binary" tableColumnId="12"/>
      <queryTableField id="13" name="Recall Macro" tableColumnId="13"/>
      <queryTableField id="14" name="Recall Micro" tableColumnId="14"/>
      <queryTableField id="15" name="Recall Binary" tableColumnId="15"/>
      <queryTableField id="16" name="F1 Macro" tableColumnId="16"/>
      <queryTableField id="17" name="F1 Micro" tableColumnId="17"/>
      <queryTableField id="18" name="F1 Binary" tableColumnId="18"/>
      <queryTableField id="19" name="Matrix" tableColumnId="19"/>
      <queryTableField id="41" dataBound="0" tableColumnId="41"/>
      <queryTableField id="42" dataBound="0" tableColumnId="42"/>
      <queryTableField id="43" dataBound="0" tableColumnId="43"/>
      <queryTableField id="44" dataBound="0" tableColumnId="44"/>
      <queryTableField id="45" dataBound="0" tableColumnId="45"/>
      <queryTableField id="46" dataBound="0" tableColumnId="46"/>
      <queryTableField id="47" dataBound="0" tableColumnId="47"/>
      <queryTableField id="48" dataBound="0" tableColumnId="48"/>
      <queryTableField id="49" dataBound="0" tableColumnId="49"/>
      <queryTableField id="20" name="0 precision" tableColumnId="20"/>
      <queryTableField id="21" name="0 recall" tableColumnId="21"/>
      <queryTableField id="22" name="0 f1-score" tableColumnId="22"/>
      <queryTableField id="23" name="0 support" tableColumnId="23"/>
      <queryTableField id="24" name="1 precision" tableColumnId="24"/>
      <queryTableField id="25" name="1 recall" tableColumnId="25"/>
      <queryTableField id="26" name="1 f1-score" tableColumnId="26"/>
      <queryTableField id="27" name="1 support" tableColumnId="27"/>
      <queryTableField id="28" name="2 f1-score" tableColumnId="28"/>
      <queryTableField id="29" name="2 support" tableColumnId="29"/>
      <queryTableField id="30" name="2 precision" tableColumnId="30"/>
      <queryTableField id="31" name="2 recall" tableColumnId="31"/>
      <queryTableField id="32" name="accuracy accuracy" tableColumnId="32"/>
      <queryTableField id="33" name="macro avg precision" tableColumnId="33"/>
      <queryTableField id="34" name="macro avg recall" tableColumnId="34"/>
      <queryTableField id="35" name="macro avg f1-score" tableColumnId="35"/>
      <queryTableField id="36" name="macro avg support" tableColumnId="36"/>
      <queryTableField id="37" name="weighted avg precision" tableColumnId="37"/>
      <queryTableField id="38" name="weighted avg recall" tableColumnId="38"/>
      <queryTableField id="39" name="weighted avg f1-score" tableColumnId="39"/>
      <queryTableField id="40" name="weighted avg suppor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13D5C-7F77-4C2B-8E8E-AE910CA5617F}" name="RNNDataKFold" displayName="RNNDataKFold" ref="A1:AN100" tableType="queryTable" totalsRowShown="0">
  <autoFilter ref="A1:AN100" xr:uid="{1D013D5C-7F77-4C2B-8E8E-AE910CA5617F}"/>
  <tableColumns count="40">
    <tableColumn id="1" xr3:uid="{42B43E75-4794-4075-836B-B578E57BE867}" uniqueName="1" name="Iteration" queryTableFieldId="1"/>
    <tableColumn id="2" xr3:uid="{EECA75C5-12A6-4587-95B5-E51B97EB9C59}" uniqueName="2" name="Shortcut" queryTableFieldId="2" dataDxfId="212"/>
    <tableColumn id="3" xr3:uid="{CA79B12A-1965-419F-90B3-CCE623B1B5D0}" uniqueName="3" name="Name" queryTableFieldId="3" dataDxfId="211"/>
    <tableColumn id="4" xr3:uid="{861D25E3-216F-4644-A451-25241F0CC10A}" uniqueName="4" name="Type" queryTableFieldId="4" dataDxfId="210"/>
    <tableColumn id="5" xr3:uid="{701F7E05-76A9-4F3A-AAD3-274284D4FB8E}" uniqueName="5" name="Time" queryTableFieldId="5"/>
    <tableColumn id="6" xr3:uid="{1C6D7DCA-63FD-4528-8568-D2FBC9DDDCA8}" uniqueName="6" name="Total Length" queryTableFieldId="6"/>
    <tableColumn id="7" xr3:uid="{AC42AD37-B673-4275-8010-25DA7557A0C1}" uniqueName="7" name="Training Set" queryTableFieldId="7"/>
    <tableColumn id="8" xr3:uid="{7C9ABA68-C68A-45A1-A222-1A1E78524A34}" uniqueName="8" name="Test Set" queryTableFieldId="8"/>
    <tableColumn id="9" xr3:uid="{1E0D66CC-DF54-4BB0-BF66-C00DD327DB39}" uniqueName="9" name="Accuracy" queryTableFieldId="9"/>
    <tableColumn id="10" xr3:uid="{296F367B-90C5-406F-9746-03C734D6F795}" uniqueName="10" name="Precision Macro" queryTableFieldId="10"/>
    <tableColumn id="11" xr3:uid="{11EAA0A1-DAB0-4815-8DF9-079F7FA68AED}" uniqueName="11" name="Precision Micro" queryTableFieldId="11"/>
    <tableColumn id="12" xr3:uid="{8F5773C0-3820-440F-9254-31569D31F70D}" uniqueName="12" name="Precision Binary" queryTableFieldId="12"/>
    <tableColumn id="13" xr3:uid="{641B5259-9471-4EE6-9F63-CAFC27A5CCA7}" uniqueName="13" name="Recall Macro" queryTableFieldId="13"/>
    <tableColumn id="14" xr3:uid="{407C7472-67C2-4205-A5BA-323D27F6D6E6}" uniqueName="14" name="Recall Micro" queryTableFieldId="14"/>
    <tableColumn id="15" xr3:uid="{DC7FC19E-50D7-4929-ABED-2977B935875F}" uniqueName="15" name="Recall Binary" queryTableFieldId="15"/>
    <tableColumn id="16" xr3:uid="{2CD7EA5D-F38E-48DA-BC3A-6BD46303AF6E}" uniqueName="16" name="F1 Macro" queryTableFieldId="16"/>
    <tableColumn id="17" xr3:uid="{EF7BD6F7-C740-44BA-88E9-80C64A4C9120}" uniqueName="17" name="F1 Micro" queryTableFieldId="17"/>
    <tableColumn id="18" xr3:uid="{710BDA1B-6A38-433F-968C-E06B0F604A06}" uniqueName="18" name="F1 Binary" queryTableFieldId="18"/>
    <tableColumn id="19" xr3:uid="{16270DF2-DEAB-4355-9D03-C5E066593020}" uniqueName="19" name="Matrix" queryTableFieldId="19" dataDxfId="209"/>
    <tableColumn id="37" xr3:uid="{F46AB061-F426-4634-8E43-1E45073E6126}" uniqueName="37" name="Pos ist Pos TP" queryTableFieldId="37" dataDxfId="208"/>
    <tableColumn id="38" xr3:uid="{E517C162-DFB0-4179-A81D-6F80F0C27F55}" uniqueName="38" name="Pos ist Neg FP" queryTableFieldId="38" dataDxfId="207"/>
    <tableColumn id="39" xr3:uid="{16AC89A3-FFE7-486E-9853-65B5A2A6982E}" uniqueName="39" name="Neg ist Pos FN" queryTableFieldId="39" dataDxfId="206"/>
    <tableColumn id="40" xr3:uid="{A62805E9-F716-4971-AE67-382851A7C264}" uniqueName="40" name="Neg ist Neg TN" queryTableFieldId="40" dataDxfId="205"/>
    <tableColumn id="20" xr3:uid="{EB64A2F5-0DB7-4DC2-9A12-CAADB752D446}" uniqueName="20" name="Neg precision" queryTableFieldId="20"/>
    <tableColumn id="21" xr3:uid="{D88E3E5F-B27F-40AF-9776-DDB740276582}" uniqueName="21" name="Neg recall" queryTableFieldId="21"/>
    <tableColumn id="22" xr3:uid="{C438D236-212D-468C-A0D5-E45D02335D5F}" uniqueName="22" name="Neg f1-score" queryTableFieldId="22"/>
    <tableColumn id="23" xr3:uid="{FAEBE7AD-6C54-4447-BABC-8D83C3E74DBF}" uniqueName="23" name="Neg support" queryTableFieldId="23"/>
    <tableColumn id="24" xr3:uid="{2BABD85C-6B8E-4AD1-8286-ED40AF528168}" uniqueName="24" name="Pos precision" queryTableFieldId="24"/>
    <tableColumn id="25" xr3:uid="{BF074D1C-4283-4CEB-9CA8-F88DE2B18547}" uniqueName="25" name="Pos recall" queryTableFieldId="25"/>
    <tableColumn id="26" xr3:uid="{9C6873B2-6BC1-4F0C-81A5-4A77643A0A1A}" uniqueName="26" name="Pos f1-score" queryTableFieldId="26"/>
    <tableColumn id="27" xr3:uid="{6705F988-651A-4817-AB19-D6B2447C68B3}" uniqueName="27" name="Pos support" queryTableFieldId="27"/>
    <tableColumn id="28" xr3:uid="{70BAE5F2-DAD8-4CC2-A5CE-258CED0E71E6}" uniqueName="28" name="accuracy accuracy" queryTableFieldId="28"/>
    <tableColumn id="29" xr3:uid="{9C64F0E6-3C77-4C10-A517-6F7B97C4FE29}" uniqueName="29" name="macro avg precision" queryTableFieldId="29"/>
    <tableColumn id="30" xr3:uid="{0061F07D-63E6-45D0-B4FB-A88A6505049C}" uniqueName="30" name="macro avg recall" queryTableFieldId="30"/>
    <tableColumn id="31" xr3:uid="{10B9441E-4A35-436B-9889-A27150D5C658}" uniqueName="31" name="macro avg f1-score" queryTableFieldId="31"/>
    <tableColumn id="32" xr3:uid="{52FB453A-E3B3-42BB-B366-4010F20579BE}" uniqueName="32" name="macro avg support" queryTableFieldId="32"/>
    <tableColumn id="33" xr3:uid="{9F24347D-AABB-436C-86BE-B20D143A4E48}" uniqueName="33" name="weighted avg precision" queryTableFieldId="33"/>
    <tableColumn id="34" xr3:uid="{2BF6BCF3-F36F-4FCB-A287-224D438F5BCB}" uniqueName="34" name="weighted avg recall" queryTableFieldId="34"/>
    <tableColumn id="35" xr3:uid="{D2BA2BDE-47EB-458B-8224-2BEE56E81D35}" uniqueName="35" name="weighted avg f1-score" queryTableFieldId="35"/>
    <tableColumn id="36" xr3:uid="{415A19C5-C879-4AAE-B0F5-A330AD8FC30B}" uniqueName="36" name="weighted avg support" queryTableFieldId="3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56E6BAF-E20F-4A37-8B1F-D2749DD87CC4}" name="Tabelle10" displayName="Tabelle10" ref="A1:L19" totalsRowShown="0" headerRowDxfId="14" dataDxfId="12" headerRowBorderDxfId="13" tableBorderDxfId="11">
  <autoFilter ref="A1:L19" xr:uid="{556E6BAF-E20F-4A37-8B1F-D2749DD87CC4}"/>
  <tableColumns count="12">
    <tableColumn id="1" xr3:uid="{5BBCF352-887A-42D6-A02D-DAF358F0922F}" name="Iteration" dataDxfId="10"/>
    <tableColumn id="2" xr3:uid="{6C700FC0-01B9-43AE-9F67-9F043457326E}" name="Shortcut" dataDxfId="9"/>
    <tableColumn id="3" xr3:uid="{35314845-7760-49CF-AE34-1F5CE0AB8E2E}" name="Name" dataDxfId="8"/>
    <tableColumn id="4" xr3:uid="{A3D3EE6D-FA43-484B-BC42-CAE31D7129A8}" name="Type" dataDxfId="7"/>
    <tableColumn id="5" xr3:uid="{978AF9C2-0C3F-4631-8B8F-F050C784B759}" name="Neu precision" dataDxfId="6"/>
    <tableColumn id="6" xr3:uid="{6F7A1DD2-0270-406F-BD39-75E4FFB1764E}" name="Neu recall" dataDxfId="5"/>
    <tableColumn id="7" xr3:uid="{BCCA8607-DD2D-4779-8B51-B81360DB3B5F}" name="Neu f1-score" dataDxfId="4"/>
    <tableColumn id="8" xr3:uid="{27579D29-8AFE-457D-BEAD-0A81C531BD1E}" name="Neu support" dataDxfId="3"/>
    <tableColumn id="9" xr3:uid="{5ED11C16-4596-4EFA-AEBD-5FC335F7885D}" name="Neu ist Neu" dataDxfId="2"/>
    <tableColumn id="10" xr3:uid="{7F97EBEA-EDF9-4394-A35E-164C982862AC}" name="Neu ist Neg" dataDxfId="1"/>
    <tableColumn id="11" xr3:uid="{D9795CF6-4AB3-4F42-8CE0-3E8A60F39F74}" name="Neu ist Pos" dataDxfId="0"/>
    <tableColumn id="12" xr3:uid="{3600C981-3B38-417C-A2F6-988FF91EDE7C}" name="Accurcacy Neu">
      <calculatedColumnFormula>I2/(I2+J2+K2)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A1CBA7-B482-43D6-9379-F2157505ACD4}" name="Tabelle3" displayName="Tabelle3" ref="A1:AN21" totalsRowShown="0" dataDxfId="204">
  <autoFilter ref="A1:AN21" xr:uid="{1BA1CBA7-B482-43D6-9379-F2157505ACD4}"/>
  <tableColumns count="40">
    <tableColumn id="1" xr3:uid="{070FE0CA-A256-4E71-9C74-3FE23D6FEBFF}" name="Iteration" dataDxfId="203"/>
    <tableColumn id="2" xr3:uid="{9593B288-499B-4815-9398-ECC5AEEFF389}" name="Shortcut" dataDxfId="202"/>
    <tableColumn id="3" xr3:uid="{2A5B0096-269E-4B82-AEBD-86A5C614EF31}" name="Name" dataDxfId="201"/>
    <tableColumn id="4" xr3:uid="{310BF8A4-C9E9-47C5-87D8-7ED237113A40}" name="Type" dataDxfId="200"/>
    <tableColumn id="5" xr3:uid="{99B3BBBF-9615-4350-8527-C363DBE34B8D}" name="Time" dataDxfId="199"/>
    <tableColumn id="6" xr3:uid="{E3CCEF85-71C6-4E27-97C9-727C64484542}" name="Total Length" dataDxfId="198"/>
    <tableColumn id="7" xr3:uid="{707421D1-1383-4DE1-B178-E4CBDEAF684E}" name="Training Set" dataDxfId="197"/>
    <tableColumn id="8" xr3:uid="{F91915B4-0762-4CD8-9289-BB3CBA8C8282}" name="Test Set" dataDxfId="196"/>
    <tableColumn id="9" xr3:uid="{4C26F3DD-94AD-4599-B263-E9E2CD7E4511}" name="Accuracy" dataDxfId="195"/>
    <tableColumn id="10" xr3:uid="{C8F6AD11-D165-423C-9A12-AA965C7A57E8}" name="Precision Macro" dataDxfId="194"/>
    <tableColumn id="11" xr3:uid="{155FC1F4-9269-431A-ABB4-7C56C8275FCF}" name="Precision Micro" dataDxfId="193"/>
    <tableColumn id="12" xr3:uid="{C6164F1E-E8F4-4632-BF66-E16FD441DEAE}" name="Precision Binary" dataDxfId="192"/>
    <tableColumn id="13" xr3:uid="{03F48D96-47FC-445C-9C21-1347706CDD40}" name="Recall Macro" dataDxfId="191"/>
    <tableColumn id="14" xr3:uid="{1C8F5CAF-080A-4A1B-AF8A-EBEEFF29FCB8}" name="Recall Micro" dataDxfId="190"/>
    <tableColumn id="15" xr3:uid="{D430FCBB-249E-4692-A239-A2A439F12FCD}" name="Recall Binary" dataDxfId="189"/>
    <tableColumn id="16" xr3:uid="{5FE361B1-847B-4C35-8BC8-1683002C58AE}" name="F1 Macro" dataDxfId="188"/>
    <tableColumn id="17" xr3:uid="{B7A33FAC-D767-49FF-BC87-77624E98EDC4}" name="F1 Micro" dataDxfId="187"/>
    <tableColumn id="18" xr3:uid="{EE367514-0F35-4BED-B828-FC515275A369}" name="F1 Binary" dataDxfId="186"/>
    <tableColumn id="19" xr3:uid="{ADD3A98D-A6CA-4C98-94F6-7C82E8452D6B}" name="Matrix" dataDxfId="185"/>
    <tableColumn id="20" xr3:uid="{350C23CE-9EF4-4A37-859F-C4CA9B2A2FB6}" name="Pos ist Pos TP" dataDxfId="184"/>
    <tableColumn id="21" xr3:uid="{D1B7F5C5-EB0C-4E3B-90BC-3907C110F7A3}" name="Pos ist Neg FP" dataDxfId="183"/>
    <tableColumn id="22" xr3:uid="{7FAF5885-BAD4-4F15-A0C2-C956BCDCE3D9}" name="Neg ist Pos FN" dataDxfId="182"/>
    <tableColumn id="23" xr3:uid="{685EBD6C-6B49-4727-A5E1-449376ABF1B9}" name="Neg ist Neg TN" dataDxfId="181"/>
    <tableColumn id="24" xr3:uid="{4D17F59F-7489-4289-96D4-0BB6F122926C}" name="Neg precision" dataDxfId="180"/>
    <tableColumn id="25" xr3:uid="{BA5E784F-72D5-4AB7-A5E0-3A6C1F616BE5}" name="Neg recall" dataDxfId="179"/>
    <tableColumn id="26" xr3:uid="{BC682BE7-F7E6-433E-80B4-5CB2838D0658}" name="Neg f1-score" dataDxfId="178"/>
    <tableColumn id="27" xr3:uid="{5826DBAD-DBE0-48A3-98C9-C8D9E821D5F4}" name="Neg support" dataDxfId="177"/>
    <tableColumn id="28" xr3:uid="{6BEDE319-1465-4F94-8757-63AF909C8196}" name="Pos precision" dataDxfId="176"/>
    <tableColumn id="29" xr3:uid="{D452CA30-7B9C-4853-896E-2FA1A844790E}" name="Pos recall" dataDxfId="175"/>
    <tableColumn id="30" xr3:uid="{ACB9B411-EF89-41E0-9ABA-C9C3A238FEED}" name="Pos f1-score" dataDxfId="174"/>
    <tableColumn id="31" xr3:uid="{FB922592-DC00-4E9F-8CEE-A307BDA89AAD}" name="Pos support" dataDxfId="173"/>
    <tableColumn id="32" xr3:uid="{2DFA2D88-6846-4644-B4B6-BC7C136966F8}" name="accuracy accuracy" dataDxfId="172"/>
    <tableColumn id="33" xr3:uid="{DDDFBE15-180A-4BBA-91A6-478592E65591}" name="macro avg precision" dataDxfId="171"/>
    <tableColumn id="34" xr3:uid="{DABFF618-6596-494C-A4DD-4A4ACDF91115}" name="macro avg recall" dataDxfId="170"/>
    <tableColumn id="35" xr3:uid="{E22DABE6-C497-454B-90A4-6F5C4EC40E7F}" name="macro avg f1-score" dataDxfId="169"/>
    <tableColumn id="36" xr3:uid="{59A6CFDE-EE81-4C81-8A6F-70023A4AC19E}" name="macro avg support" dataDxfId="168"/>
    <tableColumn id="37" xr3:uid="{155B4896-6127-44D9-9193-FD1335A2147C}" name="weighted avg precision" dataDxfId="167"/>
    <tableColumn id="38" xr3:uid="{35D7B5A4-BA62-4273-B127-FAAAB1841F27}" name="weighted avg recall" dataDxfId="166"/>
    <tableColumn id="39" xr3:uid="{B90CF34D-AC16-4FE0-BCAF-55E213F07491}" name="weighted avg f1-score" dataDxfId="165"/>
    <tableColumn id="40" xr3:uid="{CCFD9D62-F6A8-4B0D-AD49-FA97DB866CEF}" name="weighted avg support" dataDxfId="16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C96A55-0B73-4C48-B865-20EA1E2E7394}" name="Tabelle4" displayName="Tabelle4" ref="A1:V21" totalsRowShown="0" headerRowDxfId="163" dataDxfId="161" headerRowBorderDxfId="162" tableBorderDxfId="160" totalsRowBorderDxfId="159">
  <autoFilter ref="A1:V21" xr:uid="{4EC96A55-0B73-4C48-B865-20EA1E2E7394}"/>
  <tableColumns count="22">
    <tableColumn id="1" xr3:uid="{A1FF117D-9060-4517-8D94-87CFE1988C38}" name="Iteration" dataDxfId="158"/>
    <tableColumn id="2" xr3:uid="{C582EE99-C7DD-4234-AFA6-172CF63A3ACB}" name="Shortcut" dataDxfId="157"/>
    <tableColumn id="3" xr3:uid="{340708F7-49A0-4A18-86EF-71490CA6BC4A}" name="Name" dataDxfId="156"/>
    <tableColumn id="4" xr3:uid="{C4366821-B6E6-4818-9551-B8C23F6C1B1B}" name="Type" dataDxfId="155"/>
    <tableColumn id="5" xr3:uid="{3F6FEC8E-CABE-4DB1-9279-1001A67C4B1A}" name="Time" dataDxfId="154"/>
    <tableColumn id="6" xr3:uid="{E964069F-E167-4402-8892-247353DA87BB}" name="Total Length" dataDxfId="153"/>
    <tableColumn id="7" xr3:uid="{1D51DEC4-5213-494E-B84C-7E394582BD9E}" name="Training Set" dataDxfId="152"/>
    <tableColumn id="8" xr3:uid="{45C9033A-F087-45FF-BF48-63269E628A76}" name="Test Set" dataDxfId="151"/>
    <tableColumn id="9" xr3:uid="{5524DD9E-32DD-4135-B6F9-5918A150537C}" name="Pos is Pos (TP)" dataDxfId="150"/>
    <tableColumn id="10" xr3:uid="{B26BB33F-E7D0-4E94-9C9D-F781AEE39BD7}" name="Pos is Neg (FP)" dataDxfId="149"/>
    <tableColumn id="11" xr3:uid="{2D859CBE-0561-4BB2-A363-5947339FC195}" name="Neg is Pos (FN)" dataDxfId="148"/>
    <tableColumn id="12" xr3:uid="{E3EE9C9C-3D62-4C6B-B41D-AB2B69BFBA07}" name="Neg is Neg (TN)" dataDxfId="147"/>
    <tableColumn id="13" xr3:uid="{B16F8184-EB3E-4B19-9C43-53558C49521A}" name="Accuracy" dataDxfId="146"/>
    <tableColumn id="14" xr3:uid="{6D8EB197-93F0-44CB-A15F-9D0B2163A7FF}" name="Precision Binary" dataDxfId="145"/>
    <tableColumn id="15" xr3:uid="{6ECF3A3F-A39C-419B-8537-F64DF4393B43}" name="Recall Binary" dataDxfId="144"/>
    <tableColumn id="16" xr3:uid="{42F6FDB7-17F3-4F1F-BC98-5F6F48579921}" name="F1 Binary" dataDxfId="143"/>
    <tableColumn id="17" xr3:uid="{14C77072-4DD9-49F2-BD85-F4FB2AF3D823}" name="macro avg precision" dataDxfId="142"/>
    <tableColumn id="18" xr3:uid="{D010486C-9C75-4649-A8C4-D13A018FB212}" name="macro avg recall" dataDxfId="141"/>
    <tableColumn id="19" xr3:uid="{814D5DF8-AC55-4AB0-8E83-3B9DC3604C46}" name="macro avg f1-score" dataDxfId="140"/>
    <tableColumn id="20" xr3:uid="{6FBC8C9D-5D56-4D06-95CB-23A3F76A766C}" name="weighted avg precision" dataDxfId="139"/>
    <tableColumn id="21" xr3:uid="{FDA8AC7C-0D14-407C-A91C-C311A2BBE838}" name="weighted avg recall" dataDxfId="138"/>
    <tableColumn id="22" xr3:uid="{0751DE30-619A-4019-86FE-3288BE55F32B}" name="weighted avg f1-score" dataDxfId="1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11CF47-96EC-46FB-9DE5-3623DC2585FE}" name="Tabelle6" displayName="Tabelle6" ref="A1:K21" totalsRowShown="0" headerRowDxfId="136" dataDxfId="134" headerRowBorderDxfId="135" tableBorderDxfId="133">
  <autoFilter ref="A1:K21" xr:uid="{D511CF47-96EC-46FB-9DE5-3623DC2585FE}"/>
  <tableColumns count="11">
    <tableColumn id="1" xr3:uid="{3F4E9D95-625B-4F63-BC77-8B1778696AAD}" name="Iteration" dataDxfId="132"/>
    <tableColumn id="2" xr3:uid="{D8E6B7F1-0C5B-48DB-8227-46CD400B9A91}" name="Shortcut" dataDxfId="131"/>
    <tableColumn id="3" xr3:uid="{05C2F3FF-EFFD-494E-AB68-85EE7655FDF4}" name="Name" dataDxfId="130"/>
    <tableColumn id="4" xr3:uid="{7B60DEBB-4ABB-4BC9-8F85-819E334BDFBB}" name="Type" dataDxfId="129"/>
    <tableColumn id="5" xr3:uid="{5A2BA807-A622-4741-A343-B414EA34D983}" name="negative precision" dataDxfId="128"/>
    <tableColumn id="6" xr3:uid="{865CDC1D-5145-4713-958D-3098F176BE3E}" name="negative recall" dataDxfId="127"/>
    <tableColumn id="7" xr3:uid="{81E847B2-82E4-42CF-9D6E-F876F4AE1510}" name="negative f1-score" dataDxfId="126"/>
    <tableColumn id="8" xr3:uid="{9E8178F0-0AD6-41BD-83AF-9EB486F2AFFF}" name="negative support" dataDxfId="125"/>
    <tableColumn id="9" xr3:uid="{42477044-4C89-4801-A43D-C20F16464A3A}" name="Neg is Pos (FN)" dataDxfId="124"/>
    <tableColumn id="10" xr3:uid="{F8EA2604-756F-4C23-9036-6792A8F57854}" name="Neg is Neg (TN)" dataDxfId="123"/>
    <tableColumn id="11" xr3:uid="{BE33B40F-EF5D-4A34-965A-55AE9956A8AD}" name="Accuracy Neg">
      <calculatedColumnFormula>J2/(J2+I2)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183CF1-A2EA-440B-B29E-219B5F3B5DFA}" name="Tabelle5" displayName="Tabelle5" ref="A1:K21" totalsRowShown="0" headerRowDxfId="122" dataDxfId="120" headerRowBorderDxfId="121" tableBorderDxfId="119">
  <autoFilter ref="A1:K21" xr:uid="{F1183CF1-A2EA-440B-B29E-219B5F3B5DFA}"/>
  <tableColumns count="11">
    <tableColumn id="1" xr3:uid="{A25B36D6-5D99-4049-A468-316ED3F64EB5}" name="Iteration" dataDxfId="118"/>
    <tableColumn id="2" xr3:uid="{739E9E3F-427E-4ACB-A606-772016884F8F}" name="Shortcut" dataDxfId="117"/>
    <tableColumn id="3" xr3:uid="{60FBF1A9-E598-41C8-B6DC-B3F227E0C503}" name="Name" dataDxfId="116"/>
    <tableColumn id="4" xr3:uid="{964C0566-40BD-43EA-B36C-B1BD10B9E385}" name="Type" dataDxfId="115"/>
    <tableColumn id="5" xr3:uid="{8B991736-0133-441C-BBF8-8696B557EA05}" name="positive precision" dataDxfId="114"/>
    <tableColumn id="6" xr3:uid="{F1D75214-68F1-4BE6-979A-91AA5DC9D5B8}" name="positive recall" dataDxfId="113"/>
    <tableColumn id="7" xr3:uid="{24FB209D-2732-4E83-A3DC-996688C477D9}" name="positive f1-score" dataDxfId="112"/>
    <tableColumn id="8" xr3:uid="{B151FBAE-B0C7-4412-973E-3F6ADA2E203B}" name="positive support" dataDxfId="111"/>
    <tableColumn id="9" xr3:uid="{D3573BAE-61DC-4FD2-A9C5-A8F0B9D7578E}" name="Pos is Pos (TP)" dataDxfId="110"/>
    <tableColumn id="10" xr3:uid="{097F567D-F56D-4B5F-A3BB-C363C2389FD2}" name="Pos is Neg (FP)" dataDxfId="109"/>
    <tableColumn id="11" xr3:uid="{BA64DCC7-7756-465D-9B9C-58EA3321B654}" name="Accuracy Pos">
      <calculatedColumnFormula>I2/(I2+J2)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301AF2-99AA-4435-9DDC-267512F6FACE}" name="RNNDataKFoldTernary" displayName="RNNDataKFoldTernary" ref="A1:AW90" tableType="queryTable" totalsRowShown="0">
  <autoFilter ref="A1:AW90" xr:uid="{49301AF2-99AA-4435-9DDC-267512F6FACE}"/>
  <tableColumns count="49">
    <tableColumn id="1" xr3:uid="{352B8598-7672-4199-B96E-293557DB0FF7}" uniqueName="1" name="Iteration" queryTableFieldId="1"/>
    <tableColumn id="2" xr3:uid="{9375EBA9-F437-4CA2-98A1-8B608D07E2FE}" uniqueName="2" name="Shortcut" queryTableFieldId="2" dataDxfId="108"/>
    <tableColumn id="3" xr3:uid="{43B1817D-49AA-4E97-8080-5E57D46BDB42}" uniqueName="3" name="Name" queryTableFieldId="3" dataDxfId="107"/>
    <tableColumn id="4" xr3:uid="{834080F8-90DE-43F1-9D0F-EA591F3D9776}" uniqueName="4" name="Type" queryTableFieldId="4" dataDxfId="106"/>
    <tableColumn id="5" xr3:uid="{E6E06255-92A1-4BDC-B29D-954EF24D80A5}" uniqueName="5" name="Time" queryTableFieldId="5"/>
    <tableColumn id="6" xr3:uid="{66F105A1-4281-45E2-86E5-9E0FE90D4347}" uniqueName="6" name="Total Length" queryTableFieldId="6"/>
    <tableColumn id="7" xr3:uid="{1621C308-067A-4FE8-A1B4-93F3F198F2E6}" uniqueName="7" name="Training Set" queryTableFieldId="7"/>
    <tableColumn id="8" xr3:uid="{BDF7FEA3-DDF6-48A8-B409-3090923182A9}" uniqueName="8" name="Test Set" queryTableFieldId="8"/>
    <tableColumn id="9" xr3:uid="{70FDE365-476B-4093-B63B-4D402A0D1788}" uniqueName="9" name="Accuracy" queryTableFieldId="9"/>
    <tableColumn id="10" xr3:uid="{C8B2C45E-6F55-4B5F-9587-07CED96CE00F}" uniqueName="10" name="Precision Macro" queryTableFieldId="10"/>
    <tableColumn id="11" xr3:uid="{9B1B4F29-63ED-48CE-B9BD-268A6E011CF5}" uniqueName="11" name="Precision Micro" queryTableFieldId="11"/>
    <tableColumn id="12" xr3:uid="{81772F29-5976-4765-AB56-F1FA2F15B37B}" uniqueName="12" name="Precision Binary" queryTableFieldId="12"/>
    <tableColumn id="13" xr3:uid="{6AB55BE1-29E7-42CA-8944-914409B73531}" uniqueName="13" name="Recall Macro" queryTableFieldId="13"/>
    <tableColumn id="14" xr3:uid="{8B297C47-A8B8-43AB-A687-F52A77F49479}" uniqueName="14" name="Recall Micro" queryTableFieldId="14"/>
    <tableColumn id="15" xr3:uid="{5AF6F9BA-062B-455D-B3AD-C786E17EB4C0}" uniqueName="15" name="Recall Binary" queryTableFieldId="15"/>
    <tableColumn id="16" xr3:uid="{55E68094-ED12-4152-A505-B2849CBC0C05}" uniqueName="16" name="F1 Macro" queryTableFieldId="16"/>
    <tableColumn id="17" xr3:uid="{9D784A95-28D5-4C6A-ABB2-568525778B28}" uniqueName="17" name="F1 Micro" queryTableFieldId="17"/>
    <tableColumn id="18" xr3:uid="{2AD8439F-D0D1-4054-9832-85AB1248C6D1}" uniqueName="18" name="F1 Binary" queryTableFieldId="18"/>
    <tableColumn id="19" xr3:uid="{4A6E5D65-3C09-4300-B80C-9FACCDFC5018}" uniqueName="19" name="Matrix" queryTableFieldId="19" dataDxfId="105"/>
    <tableColumn id="41" xr3:uid="{68D0FF11-AD88-4388-B231-19A53E253921}" uniqueName="41" name="Neu ist Neu" queryTableFieldId="41" dataDxfId="104"/>
    <tableColumn id="42" xr3:uid="{7E014B85-9EF1-43FB-AE57-7F7786DAEFC9}" uniqueName="42" name="Neu ist Neg" queryTableFieldId="42" dataDxfId="103"/>
    <tableColumn id="43" xr3:uid="{3EEC4DC9-F019-472E-BEE5-45CA1B722563}" uniqueName="43" name="Neu ist Pos" queryTableFieldId="43" dataDxfId="102"/>
    <tableColumn id="44" xr3:uid="{906C9653-4529-41DD-B9A9-B4D18F7788BB}" uniqueName="44" name="Neg ist Neu" queryTableFieldId="44" dataDxfId="101"/>
    <tableColumn id="45" xr3:uid="{01A649B8-4DFC-4D73-9EA0-29367EEE420B}" uniqueName="45" name="Neg ist Neg" queryTableFieldId="45" dataDxfId="100"/>
    <tableColumn id="46" xr3:uid="{BF5077F1-8B9F-45AB-8BA2-45F67075C9A9}" uniqueName="46" name="Neg ist Pos" queryTableFieldId="46" dataDxfId="99"/>
    <tableColumn id="47" xr3:uid="{439A5F77-71A8-4A56-A5CE-3D2E463C2138}" uniqueName="47" name="Pos ist Neu" queryTableFieldId="47" dataDxfId="98"/>
    <tableColumn id="48" xr3:uid="{EBCB0F82-9485-4DDA-8EDB-22B146CDBCB4}" uniqueName="48" name="Pos ist Neg" queryTableFieldId="48" dataDxfId="97"/>
    <tableColumn id="49" xr3:uid="{780F6B23-11AB-435A-B44E-A16E40F76965}" uniqueName="49" name="Pos ist Pos" queryTableFieldId="49" dataDxfId="96"/>
    <tableColumn id="20" xr3:uid="{679AA9A9-D5AD-49FC-A57C-C1F2BF105C21}" uniqueName="20" name="Neg precision" queryTableFieldId="20"/>
    <tableColumn id="21" xr3:uid="{2D911E8B-7834-4F02-AEDD-B26C49FDC1D9}" uniqueName="21" name="Neg recall" queryTableFieldId="21"/>
    <tableColumn id="22" xr3:uid="{775D247C-7AA6-486A-B614-98B633CBB530}" uniqueName="22" name="Neg f1-score" queryTableFieldId="22"/>
    <tableColumn id="23" xr3:uid="{A305038F-9E99-45C8-9089-F5FF4CF6C150}" uniqueName="23" name="Neg support" queryTableFieldId="23"/>
    <tableColumn id="24" xr3:uid="{C9DFC7C0-16A5-4797-813F-84883F14BB0C}" uniqueName="24" name="Neu precision" queryTableFieldId="24"/>
    <tableColumn id="25" xr3:uid="{B201D8B9-C592-471B-86D1-1831881DA3F1}" uniqueName="25" name="Neu recall" queryTableFieldId="25"/>
    <tableColumn id="26" xr3:uid="{55140ED4-9622-4A5C-8170-4EFF4E1C7F31}" uniqueName="26" name="Neu f1-score" queryTableFieldId="26"/>
    <tableColumn id="27" xr3:uid="{DF250DFF-BA68-4799-A38C-70AD7C8A00C1}" uniqueName="27" name="Neu support" queryTableFieldId="27"/>
    <tableColumn id="28" xr3:uid="{2DB798FE-483B-40B2-B3BD-2DDB61B35BB1}" uniqueName="28" name="Pos f1-score" queryTableFieldId="28"/>
    <tableColumn id="29" xr3:uid="{3DA675C8-7B7D-467A-A7C3-0165E2E0A1D2}" uniqueName="29" name="Pos support" queryTableFieldId="29"/>
    <tableColumn id="30" xr3:uid="{204EE6AB-3636-4E5F-817E-1D55756CE3AE}" uniqueName="30" name="Pos precision" queryTableFieldId="30"/>
    <tableColumn id="31" xr3:uid="{C9D5F3F2-9391-4482-8702-570D038F65D4}" uniqueName="31" name="Pos recall" queryTableFieldId="31"/>
    <tableColumn id="32" xr3:uid="{E7EDB51C-97C4-4DCB-BC79-AED237039779}" uniqueName="32" name="accuracy accuracy" queryTableFieldId="32"/>
    <tableColumn id="33" xr3:uid="{36DEC00C-E36E-44EA-890F-DA84106B5B34}" uniqueName="33" name="macro avg precision" queryTableFieldId="33"/>
    <tableColumn id="34" xr3:uid="{C932A3C3-293C-48C6-8DC8-B80DEAE9B169}" uniqueName="34" name="macro avg recall" queryTableFieldId="34"/>
    <tableColumn id="35" xr3:uid="{542045E6-5E73-442E-A022-37EC9A74A562}" uniqueName="35" name="macro avg f1-score" queryTableFieldId="35"/>
    <tableColumn id="36" xr3:uid="{B7F1AD8F-D8D3-48EC-8140-D7358E2B1393}" uniqueName="36" name="macro avg support" queryTableFieldId="36"/>
    <tableColumn id="37" xr3:uid="{A915C476-6FF1-4C77-B6E9-F0BB0E535526}" uniqueName="37" name="weighted avg precision" queryTableFieldId="37"/>
    <tableColumn id="38" xr3:uid="{1FF26C55-B2FC-45CB-965C-ADF1AD349471}" uniqueName="38" name="weighted avg recall" queryTableFieldId="38"/>
    <tableColumn id="39" xr3:uid="{DA8AA3A9-FEE5-4E83-86B7-2C39DEA0C544}" uniqueName="39" name="weighted avg f1-score" queryTableFieldId="39"/>
    <tableColumn id="40" xr3:uid="{EEAE4D8A-E918-42AD-990E-01EFF712C18F}" uniqueName="40" name="weighted avg support" queryTableFieldId="4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97DB39-2DB1-4DC9-A628-5060F667EAF1}" name="Tabelle7" displayName="Tabelle7" ref="A1:AW19" totalsRowShown="0" headerRowDxfId="95" dataDxfId="94">
  <autoFilter ref="A1:AW19" xr:uid="{1197DB39-2DB1-4DC9-A628-5060F667EAF1}"/>
  <tableColumns count="49">
    <tableColumn id="1" xr3:uid="{8E73F40C-D3FA-4F14-B816-F2F8402D89E4}" name="Iteration" dataDxfId="93"/>
    <tableColumn id="2" xr3:uid="{333A9B83-D80E-4834-A130-500CBB259330}" name="Shortcut" dataDxfId="92"/>
    <tableColumn id="3" xr3:uid="{039F54F3-D114-4659-8F87-84F0D71C35A1}" name="Name" dataDxfId="91"/>
    <tableColumn id="4" xr3:uid="{40C25540-8948-4A63-A649-001C5FD1462F}" name="Type" dataDxfId="90"/>
    <tableColumn id="5" xr3:uid="{D3D2516C-C35E-4F7D-9B93-0C40201E431F}" name="Time" dataDxfId="89"/>
    <tableColumn id="6" xr3:uid="{D60F8F29-DDAA-41FD-ABDA-AAF4DAF51874}" name="Total Length" dataDxfId="88"/>
    <tableColumn id="7" xr3:uid="{AB49900C-95C2-483F-ACFA-616D0027DCCF}" name="Training Set" dataDxfId="87"/>
    <tableColumn id="8" xr3:uid="{3A2868C5-39F3-4AC5-A272-D55337463290}" name="Test Set" dataDxfId="86"/>
    <tableColumn id="9" xr3:uid="{B14EF93F-74C0-471C-A97D-1C0DD44CA375}" name="Accuracy" dataDxfId="85"/>
    <tableColumn id="10" xr3:uid="{213AC97C-AB79-4E4A-BFE7-A8C756084511}" name="Precision Macro" dataDxfId="84"/>
    <tableColumn id="11" xr3:uid="{D1CDE3D9-32EF-46B7-81A1-5394728FA512}" name="Precision Micro" dataDxfId="83"/>
    <tableColumn id="12" xr3:uid="{D826971B-1209-4E0C-8563-E730BEF1D386}" name="Precision Binary" dataDxfId="82"/>
    <tableColumn id="13" xr3:uid="{E9A8D7EF-4FD6-4769-AA42-87D75366EDD2}" name="Recall Macro" dataDxfId="81"/>
    <tableColumn id="14" xr3:uid="{614BDB3E-CC16-4BA4-ACB9-B8E18D857582}" name="Recall Micro" dataDxfId="80"/>
    <tableColumn id="15" xr3:uid="{262F11F4-6A89-4716-B3B1-B29E9AA4E53E}" name="Recall Binary" dataDxfId="79"/>
    <tableColumn id="16" xr3:uid="{4F9F58DA-49DA-431D-B972-21E0EC7A521F}" name="F1 Macro" dataDxfId="78"/>
    <tableColumn id="17" xr3:uid="{812EEF6A-F130-4B98-A2AA-D601AD0D7DE8}" name="F1 Micro" dataDxfId="77"/>
    <tableColumn id="18" xr3:uid="{48D7E6D8-E7BB-442A-8BC2-6AB69E60AA39}" name="F1 Binary" dataDxfId="76"/>
    <tableColumn id="19" xr3:uid="{8F3F8D5C-4D01-4019-AE15-7C40A2969A03}" name="Matrix" dataDxfId="75"/>
    <tableColumn id="20" xr3:uid="{BC9DA569-801D-4AF7-9EEC-344F0CC36A5F}" name="Neu ist Neu" dataDxfId="74"/>
    <tableColumn id="21" xr3:uid="{E3049125-129E-4F10-9DB3-BF9476F5B931}" name="Neu ist Neg" dataDxfId="73"/>
    <tableColumn id="22" xr3:uid="{EE8CC5F4-8470-4736-AE91-74446F9168B6}" name="Neu ist Pos" dataDxfId="72"/>
    <tableColumn id="23" xr3:uid="{A4B3B589-1FF2-41D1-A4CA-B425EF7210B6}" name="Neg ist Neu" dataDxfId="71"/>
    <tableColumn id="24" xr3:uid="{F5CEFAF9-B9AC-486F-8518-FD34A6C32CE7}" name="Neg ist Neg" dataDxfId="70"/>
    <tableColumn id="25" xr3:uid="{9C0BE5E0-1B70-4B8B-9333-6E0FD3612908}" name="Neg ist Pos" dataDxfId="69"/>
    <tableColumn id="26" xr3:uid="{AD006D5C-227E-481B-AA57-6BA932BEECC4}" name="Pos ist Neu" dataDxfId="68"/>
    <tableColumn id="27" xr3:uid="{1606B497-33A0-4D65-9416-7B92AC2ED61F}" name="Pos ist Neg" dataDxfId="67"/>
    <tableColumn id="28" xr3:uid="{4430D750-FEAC-4F24-BF20-F6F3643DA035}" name="Pos ist Pos" dataDxfId="66"/>
    <tableColumn id="29" xr3:uid="{8C9A271C-FE4E-442A-8983-D7DD19D54ABA}" name="Neg precision" dataDxfId="65"/>
    <tableColumn id="30" xr3:uid="{8CD27976-AB5A-4255-9FD4-20FEE51C0215}" name="Neg recall" dataDxfId="64"/>
    <tableColumn id="31" xr3:uid="{B5B2C838-0961-491B-9D81-420E7DE5C0B3}" name="Neg f1-score" dataDxfId="63"/>
    <tableColumn id="32" xr3:uid="{FF7DAA3C-42B7-4EA7-9223-9E27A44174F5}" name="Neg support" dataDxfId="62"/>
    <tableColumn id="33" xr3:uid="{8D875B7B-CE54-40A6-B0A0-8F17EEA2747B}" name="Neu precision" dataDxfId="61"/>
    <tableColumn id="34" xr3:uid="{95D2C02B-6AE8-4A70-B712-90A6EC8558D7}" name="Neu recall" dataDxfId="60"/>
    <tableColumn id="35" xr3:uid="{FD18FAB7-DC24-44A2-8D67-AC023E5963A2}" name="Neu f1-score" dataDxfId="59"/>
    <tableColumn id="36" xr3:uid="{6ABB2D06-A37F-4733-9DF5-E6DA1BD56891}" name="Neu support" dataDxfId="58"/>
    <tableColumn id="37" xr3:uid="{AB926521-68E1-49A2-AEDE-5336452B72EA}" name="Pos f1-score" dataDxfId="57"/>
    <tableColumn id="38" xr3:uid="{0FB5A063-B0EF-4203-91AC-80AD6D70783F}" name="Pos support" dataDxfId="56"/>
    <tableColumn id="39" xr3:uid="{0364DCD8-976E-4CDE-9DC0-A36123316189}" name="Pos precision" dataDxfId="55"/>
    <tableColumn id="40" xr3:uid="{0E94199D-726D-4BEE-9FD4-D22D10421F88}" name="Pos recall" dataDxfId="54"/>
    <tableColumn id="41" xr3:uid="{4F8C62C0-37FA-4ED9-8C61-BA3A7C8924D5}" name="accuracy accuracy" dataDxfId="53"/>
    <tableColumn id="42" xr3:uid="{5665CF84-1776-4C3E-8B43-811C33F72152}" name="macro avg precision" dataDxfId="52"/>
    <tableColumn id="43" xr3:uid="{1BA9F74E-63AA-4465-BCC3-163F2D4B1B6E}" name="macro avg recall" dataDxfId="51"/>
    <tableColumn id="44" xr3:uid="{936915AA-6A1F-4816-ADA4-551ABFF15747}" name="macro avg f1-score" dataDxfId="50"/>
    <tableColumn id="45" xr3:uid="{71C24FE5-3581-4DCF-B673-8181CD87D209}" name="macro avg support" dataDxfId="49"/>
    <tableColumn id="46" xr3:uid="{76E85F54-AE27-4723-A803-660910503655}" name="weighted avg precision" dataDxfId="48"/>
    <tableColumn id="47" xr3:uid="{2CC92575-9E50-4CC9-BC26-566F7FB66160}" name="weighted avg recall" dataDxfId="47"/>
    <tableColumn id="48" xr3:uid="{DFFB31CA-94B0-4892-BA54-16FD44FA7D85}" name="weighted avg f1-score" dataDxfId="46"/>
    <tableColumn id="49" xr3:uid="{6C112E9E-548C-48D2-8CCC-1E834A12A9D8}" name="weighted avg support" dataDxfId="4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1DDD3B-1A3B-49D7-8C94-2808AF2CFA07}" name="Tabelle8" displayName="Tabelle8" ref="A1:L19" totalsRowShown="0" headerRowDxfId="44" dataDxfId="42" headerRowBorderDxfId="43" tableBorderDxfId="41">
  <autoFilter ref="A1:L19" xr:uid="{201DDD3B-1A3B-49D7-8C94-2808AF2CFA07}"/>
  <tableColumns count="12">
    <tableColumn id="1" xr3:uid="{71B2F089-F69F-4C74-933E-AD70AB5A0F6C}" name="Iteration" dataDxfId="40"/>
    <tableColumn id="2" xr3:uid="{E0CEF060-95C0-46E7-BEB2-B38C49774961}" name="Shortcut" dataDxfId="39"/>
    <tableColumn id="3" xr3:uid="{A7205818-0C64-4D27-AFC2-5F10FFF9AD8A}" name="Name" dataDxfId="38"/>
    <tableColumn id="4" xr3:uid="{0CA3693A-520C-413B-9CAE-89B3745161CF}" name="Type" dataDxfId="37"/>
    <tableColumn id="5" xr3:uid="{99EDE03C-176A-434B-B1D3-551FA5D0F5D4}" name="Neg precision" dataDxfId="36"/>
    <tableColumn id="6" xr3:uid="{F3DEA264-75E4-4492-9143-A6DF8A6A590A}" name="Neg recall" dataDxfId="35"/>
    <tableColumn id="7" xr3:uid="{944BC8E4-FAB1-4F26-9700-7A43335766B4}" name="Neg f1-score" dataDxfId="34"/>
    <tableColumn id="8" xr3:uid="{262D4489-655A-4398-847F-196736940F29}" name="Neg support" dataDxfId="33"/>
    <tableColumn id="9" xr3:uid="{E8F3FC9C-27AC-4378-B5D9-A54030209830}" name="Neg ist Neu" dataDxfId="32"/>
    <tableColumn id="10" xr3:uid="{4ED92A36-B2B1-453C-BB14-F62C16C3BBA3}" name="Neg ist Neg" dataDxfId="31"/>
    <tableColumn id="11" xr3:uid="{D5DFD1E9-008F-4A3A-A349-B202B7885575}" name="Neg ist Pos" dataDxfId="30"/>
    <tableColumn id="12" xr3:uid="{980197A5-A712-4C6E-8B52-CE38E71F6E1A}" name="Accuracy Neg">
      <calculatedColumnFormula>J2/(I2+J2+K2)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28CEE37-58FC-441E-8519-B1DA91593E36}" name="Tabelle9" displayName="Tabelle9" ref="A1:L19" totalsRowShown="0" headerRowDxfId="29" dataDxfId="27" headerRowBorderDxfId="28" tableBorderDxfId="26">
  <autoFilter ref="A1:L19" xr:uid="{D28CEE37-58FC-441E-8519-B1DA91593E36}"/>
  <tableColumns count="12">
    <tableColumn id="1" xr3:uid="{75F18943-D785-46D4-A927-FFB8B3B36458}" name="Iteration" dataDxfId="25"/>
    <tableColumn id="2" xr3:uid="{97533531-F456-4ADF-936C-5FD84BE8AD25}" name="Shortcut" dataDxfId="24"/>
    <tableColumn id="3" xr3:uid="{C833A680-21A2-40BB-89E6-2767E590A255}" name="Name" dataDxfId="23"/>
    <tableColumn id="4" xr3:uid="{BF374D00-2378-4582-B50B-61B0F72DBA4A}" name="Type" dataDxfId="22"/>
    <tableColumn id="5" xr3:uid="{365CC213-6635-4164-ABA7-6EBC7C33040E}" name="Pos f1-score" dataDxfId="21"/>
    <tableColumn id="6" xr3:uid="{53663B58-7E43-440A-A58D-9124CAD5B863}" name="Pos support" dataDxfId="20"/>
    <tableColumn id="7" xr3:uid="{2928A711-2C27-4C9B-98AC-DB26B9C96011}" name="Pos precision" dataDxfId="19"/>
    <tableColumn id="8" xr3:uid="{FFEEABB7-8E7A-45A3-899E-E0CA896665A7}" name="Pos recall" dataDxfId="18"/>
    <tableColumn id="9" xr3:uid="{EF4C05DA-9982-4112-AB4A-3C1FB05FBAF4}" name="Pos ist Neu" dataDxfId="17"/>
    <tableColumn id="10" xr3:uid="{CB8FE204-864C-4BDA-9218-9CFABA149B79}" name="Pos ist Neg" dataDxfId="16"/>
    <tableColumn id="11" xr3:uid="{7A7847AA-6920-4FF6-B197-31E80BD7FF2B}" name="Pos ist Pos" dataDxfId="15"/>
    <tableColumn id="12" xr3:uid="{DC781286-FB18-4216-B4E1-5C8D3D7CBF5E}" name="Accuracy Pos">
      <calculatedColumnFormula>K2/(K2+J2+I2)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19A0-DB50-45A5-BACF-90CE2CA76E4F}">
  <dimension ref="A1:AN101"/>
  <sheetViews>
    <sheetView tabSelected="1" topLeftCell="P1" zoomScale="130" zoomScaleNormal="130" workbookViewId="0">
      <selection activeCell="P6" sqref="A6:XFD6"/>
    </sheetView>
  </sheetViews>
  <sheetFormatPr baseColWidth="10" defaultRowHeight="15" x14ac:dyDescent="0.25"/>
  <cols>
    <col min="1" max="1" width="11" bestFit="1" customWidth="1"/>
    <col min="2" max="2" width="10.7109375" bestFit="1" customWidth="1"/>
    <col min="3" max="3" width="14.85546875" bestFit="1" customWidth="1"/>
    <col min="4" max="4" width="7.5703125" bestFit="1" customWidth="1"/>
    <col min="5" max="5" width="12" bestFit="1" customWidth="1"/>
    <col min="6" max="6" width="14.140625" bestFit="1" customWidth="1"/>
    <col min="7" max="7" width="13.7109375" bestFit="1" customWidth="1"/>
    <col min="8" max="8" width="10.28515625" bestFit="1" customWidth="1"/>
    <col min="9" max="9" width="12" bestFit="1" customWidth="1"/>
    <col min="10" max="10" width="17.42578125" bestFit="1" customWidth="1"/>
    <col min="11" max="11" width="17" bestFit="1" customWidth="1"/>
    <col min="12" max="12" width="17.42578125" bestFit="1" customWidth="1"/>
    <col min="13" max="13" width="14.5703125" bestFit="1" customWidth="1"/>
    <col min="14" max="14" width="14.140625" bestFit="1" customWidth="1"/>
    <col min="15" max="15" width="14.5703125" bestFit="1" customWidth="1"/>
    <col min="16" max="16" width="11.28515625" bestFit="1" customWidth="1"/>
    <col min="17" max="17" width="10.85546875" bestFit="1" customWidth="1"/>
    <col min="18" max="18" width="12" bestFit="1" customWidth="1"/>
    <col min="19" max="19" width="19.85546875" bestFit="1" customWidth="1"/>
    <col min="20" max="20" width="12.85546875" bestFit="1" customWidth="1"/>
    <col min="21" max="22" width="12" bestFit="1" customWidth="1"/>
    <col min="23" max="23" width="11.5703125" bestFit="1" customWidth="1"/>
    <col min="24" max="24" width="12" bestFit="1" customWidth="1"/>
    <col min="25" max="25" width="11.5703125" bestFit="1" customWidth="1"/>
    <col min="26" max="26" width="18.7109375" bestFit="1" customWidth="1"/>
    <col min="27" max="27" width="20.85546875" bestFit="1" customWidth="1"/>
    <col min="28" max="28" width="17.42578125" bestFit="1" customWidth="1"/>
    <col min="29" max="29" width="19.85546875" bestFit="1" customWidth="1"/>
    <col min="30" max="30" width="19.5703125" bestFit="1" customWidth="1"/>
    <col min="31" max="31" width="24" bestFit="1" customWidth="1"/>
    <col min="32" max="32" width="20.5703125" bestFit="1" customWidth="1"/>
    <col min="33" max="33" width="22.85546875" bestFit="1" customWidth="1"/>
    <col min="34" max="34" width="22.5703125" bestFit="1" customWidth="1"/>
    <col min="40" max="40" width="22.1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141</v>
      </c>
      <c r="U1" t="s">
        <v>142</v>
      </c>
      <c r="V1" t="s">
        <v>143</v>
      </c>
      <c r="W1" t="s">
        <v>144</v>
      </c>
      <c r="X1" t="s">
        <v>162</v>
      </c>
      <c r="Y1" t="s">
        <v>150</v>
      </c>
      <c r="Z1" t="s">
        <v>151</v>
      </c>
      <c r="AA1" t="s">
        <v>152</v>
      </c>
      <c r="AB1" t="s">
        <v>147</v>
      </c>
      <c r="AC1" t="s">
        <v>146</v>
      </c>
      <c r="AD1" t="s">
        <v>148</v>
      </c>
      <c r="AE1" t="s">
        <v>149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</row>
    <row r="2" spans="1:40" x14ac:dyDescent="0.25">
      <c r="A2">
        <v>1</v>
      </c>
      <c r="B2" s="1" t="s">
        <v>28</v>
      </c>
      <c r="C2" s="1" t="s">
        <v>29</v>
      </c>
      <c r="D2" s="1" t="s">
        <v>30</v>
      </c>
      <c r="E2">
        <v>3.183327436447144</v>
      </c>
      <c r="F2">
        <v>146</v>
      </c>
      <c r="G2">
        <v>109</v>
      </c>
      <c r="H2">
        <v>37</v>
      </c>
      <c r="I2">
        <v>0.59459459459459463</v>
      </c>
      <c r="J2">
        <v>0</v>
      </c>
      <c r="K2">
        <v>0</v>
      </c>
      <c r="L2">
        <v>0.59459459459459463</v>
      </c>
      <c r="M2">
        <v>0</v>
      </c>
      <c r="N2">
        <v>0</v>
      </c>
      <c r="O2">
        <v>1</v>
      </c>
      <c r="P2">
        <v>0</v>
      </c>
      <c r="Q2">
        <v>0</v>
      </c>
      <c r="R2">
        <v>0.74576271186440679</v>
      </c>
      <c r="S2" s="1" t="s">
        <v>69</v>
      </c>
      <c r="T2" s="1">
        <v>0</v>
      </c>
      <c r="U2" s="1">
        <v>15</v>
      </c>
      <c r="V2" s="1">
        <v>0</v>
      </c>
      <c r="W2" s="1">
        <v>22</v>
      </c>
      <c r="X2">
        <v>0.59459459459459463</v>
      </c>
      <c r="Y2">
        <v>1</v>
      </c>
      <c r="Z2">
        <v>0.74576271186440679</v>
      </c>
      <c r="AA2">
        <v>22</v>
      </c>
      <c r="AB2">
        <v>0</v>
      </c>
      <c r="AC2">
        <v>0</v>
      </c>
      <c r="AD2">
        <v>0</v>
      </c>
      <c r="AE2">
        <v>15</v>
      </c>
      <c r="AF2">
        <v>0.59459459459459463</v>
      </c>
      <c r="AG2">
        <v>0.29729729729729731</v>
      </c>
      <c r="AH2">
        <v>0.5</v>
      </c>
      <c r="AI2">
        <v>0.3728813559322034</v>
      </c>
      <c r="AJ2">
        <v>37</v>
      </c>
      <c r="AK2">
        <v>0.3535427319211103</v>
      </c>
      <c r="AL2">
        <v>0.59459459459459463</v>
      </c>
      <c r="AM2">
        <v>0.4434264773247823</v>
      </c>
      <c r="AN2">
        <v>37</v>
      </c>
    </row>
    <row r="3" spans="1:40" x14ac:dyDescent="0.25">
      <c r="A3">
        <v>2</v>
      </c>
      <c r="B3" s="1" t="s">
        <v>28</v>
      </c>
      <c r="C3" s="1" t="s">
        <v>29</v>
      </c>
      <c r="D3" s="1" t="s">
        <v>30</v>
      </c>
      <c r="E3">
        <v>1.7320587635040283</v>
      </c>
      <c r="F3">
        <v>146</v>
      </c>
      <c r="G3">
        <v>109</v>
      </c>
      <c r="H3">
        <v>37</v>
      </c>
      <c r="I3">
        <v>0.6216216216216216</v>
      </c>
      <c r="J3">
        <v>0</v>
      </c>
      <c r="K3">
        <v>0</v>
      </c>
      <c r="L3">
        <v>0.6216216216216216</v>
      </c>
      <c r="M3">
        <v>0</v>
      </c>
      <c r="N3">
        <v>0</v>
      </c>
      <c r="O3">
        <v>1</v>
      </c>
      <c r="P3">
        <v>0</v>
      </c>
      <c r="Q3">
        <v>0</v>
      </c>
      <c r="R3">
        <v>0.76666666666666672</v>
      </c>
      <c r="S3" s="1" t="s">
        <v>70</v>
      </c>
      <c r="T3" s="1">
        <v>0</v>
      </c>
      <c r="U3" s="1">
        <v>14</v>
      </c>
      <c r="V3" s="1">
        <v>0</v>
      </c>
      <c r="W3" s="1">
        <v>23</v>
      </c>
      <c r="X3">
        <v>0.6216216216216216</v>
      </c>
      <c r="Y3">
        <v>1</v>
      </c>
      <c r="Z3">
        <v>0.76666666666666672</v>
      </c>
      <c r="AA3">
        <v>23</v>
      </c>
      <c r="AB3">
        <v>0</v>
      </c>
      <c r="AC3">
        <v>0</v>
      </c>
      <c r="AD3">
        <v>0</v>
      </c>
      <c r="AE3">
        <v>14</v>
      </c>
      <c r="AF3">
        <v>0.6216216216216216</v>
      </c>
      <c r="AG3">
        <v>0.3108108108108108</v>
      </c>
      <c r="AH3">
        <v>0.5</v>
      </c>
      <c r="AI3">
        <v>0.3833333333333333</v>
      </c>
      <c r="AJ3">
        <v>37</v>
      </c>
      <c r="AK3">
        <v>0.38641344046749448</v>
      </c>
      <c r="AL3">
        <v>0.6216216216216216</v>
      </c>
      <c r="AM3">
        <v>0.47657657657657648</v>
      </c>
      <c r="AN3">
        <v>37</v>
      </c>
    </row>
    <row r="4" spans="1:40" x14ac:dyDescent="0.25">
      <c r="A4">
        <v>3</v>
      </c>
      <c r="B4" s="1" t="s">
        <v>28</v>
      </c>
      <c r="C4" s="1" t="s">
        <v>29</v>
      </c>
      <c r="D4" s="1" t="s">
        <v>30</v>
      </c>
      <c r="E4">
        <v>1.5228579044342041</v>
      </c>
      <c r="F4">
        <v>146</v>
      </c>
      <c r="G4">
        <v>110</v>
      </c>
      <c r="H4">
        <v>36</v>
      </c>
      <c r="I4">
        <v>0.41666666666666669</v>
      </c>
      <c r="J4">
        <v>0</v>
      </c>
      <c r="K4">
        <v>0</v>
      </c>
      <c r="L4">
        <v>0.53333333333333333</v>
      </c>
      <c r="M4">
        <v>0</v>
      </c>
      <c r="N4">
        <v>0</v>
      </c>
      <c r="O4">
        <v>0.36363636363636359</v>
      </c>
      <c r="P4">
        <v>0</v>
      </c>
      <c r="Q4">
        <v>0</v>
      </c>
      <c r="R4">
        <v>0.4324324324324324</v>
      </c>
      <c r="S4" s="1" t="s">
        <v>71</v>
      </c>
      <c r="T4" s="1">
        <v>7</v>
      </c>
      <c r="U4" s="1">
        <v>7</v>
      </c>
      <c r="V4" s="1">
        <v>14</v>
      </c>
      <c r="W4" s="1">
        <v>8</v>
      </c>
      <c r="X4">
        <v>0.53333333333333333</v>
      </c>
      <c r="Y4">
        <v>0.36363636363636359</v>
      </c>
      <c r="Z4">
        <v>0.4324324324324324</v>
      </c>
      <c r="AA4">
        <v>22</v>
      </c>
      <c r="AB4">
        <v>0.33333333333333331</v>
      </c>
      <c r="AC4">
        <v>0.5</v>
      </c>
      <c r="AD4">
        <v>0.4</v>
      </c>
      <c r="AE4">
        <v>14</v>
      </c>
      <c r="AF4">
        <v>0.41666666666666669</v>
      </c>
      <c r="AG4">
        <v>0.43333333333333329</v>
      </c>
      <c r="AH4">
        <v>0.43181818181818182</v>
      </c>
      <c r="AI4">
        <v>0.41621621621621618</v>
      </c>
      <c r="AJ4">
        <v>36</v>
      </c>
      <c r="AK4">
        <v>0.45555555555555549</v>
      </c>
      <c r="AL4">
        <v>0.41666666666666669</v>
      </c>
      <c r="AM4">
        <v>0.41981981981981981</v>
      </c>
      <c r="AN4">
        <v>36</v>
      </c>
    </row>
    <row r="5" spans="1:40" x14ac:dyDescent="0.25">
      <c r="A5">
        <v>4</v>
      </c>
      <c r="B5" s="1" t="s">
        <v>28</v>
      </c>
      <c r="C5" s="1" t="s">
        <v>29</v>
      </c>
      <c r="D5" s="1" t="s">
        <v>30</v>
      </c>
      <c r="E5">
        <v>1.6220688819885254</v>
      </c>
      <c r="F5">
        <v>146</v>
      </c>
      <c r="G5">
        <v>110</v>
      </c>
      <c r="H5">
        <v>36</v>
      </c>
      <c r="I5">
        <v>0.61111111111111116</v>
      </c>
      <c r="J5">
        <v>0</v>
      </c>
      <c r="K5">
        <v>0</v>
      </c>
      <c r="L5">
        <v>0.61111111111111116</v>
      </c>
      <c r="M5">
        <v>0</v>
      </c>
      <c r="N5">
        <v>0</v>
      </c>
      <c r="O5">
        <v>1</v>
      </c>
      <c r="P5">
        <v>0</v>
      </c>
      <c r="Q5">
        <v>0</v>
      </c>
      <c r="R5">
        <v>0.75862068965517249</v>
      </c>
      <c r="S5" s="1" t="s">
        <v>72</v>
      </c>
      <c r="T5" s="1">
        <v>0</v>
      </c>
      <c r="U5" s="1">
        <v>14</v>
      </c>
      <c r="V5" s="1">
        <v>0</v>
      </c>
      <c r="W5" s="1">
        <v>22</v>
      </c>
      <c r="X5">
        <v>0.61111111111111116</v>
      </c>
      <c r="Y5">
        <v>1</v>
      </c>
      <c r="Z5">
        <v>0.75862068965517249</v>
      </c>
      <c r="AA5">
        <v>22</v>
      </c>
      <c r="AB5">
        <v>0</v>
      </c>
      <c r="AC5">
        <v>0</v>
      </c>
      <c r="AD5">
        <v>0</v>
      </c>
      <c r="AE5">
        <v>14</v>
      </c>
      <c r="AF5">
        <v>0.61111111111111116</v>
      </c>
      <c r="AG5">
        <v>0.30555555555555558</v>
      </c>
      <c r="AH5">
        <v>0.5</v>
      </c>
      <c r="AI5">
        <v>0.37931034482758619</v>
      </c>
      <c r="AJ5">
        <v>36</v>
      </c>
      <c r="AK5">
        <v>0.37345679012345678</v>
      </c>
      <c r="AL5">
        <v>0.61111111111111116</v>
      </c>
      <c r="AM5">
        <v>0.46360153256704978</v>
      </c>
      <c r="AN5">
        <v>36</v>
      </c>
    </row>
    <row r="6" spans="1:40" x14ac:dyDescent="0.25">
      <c r="A6" s="2" t="s">
        <v>145</v>
      </c>
      <c r="B6" s="2" t="str">
        <f>B5</f>
        <v>LT01</v>
      </c>
      <c r="C6" s="2" t="str">
        <f>C5</f>
        <v>gnd</v>
      </c>
      <c r="D6" s="2" t="str">
        <f>D5</f>
        <v>Binary</v>
      </c>
      <c r="E6" s="2">
        <f>SUM(E2:E5)</f>
        <v>8.0603129863739014</v>
      </c>
      <c r="F6" s="2">
        <f>F5</f>
        <v>146</v>
      </c>
      <c r="G6" s="2">
        <f>G5</f>
        <v>110</v>
      </c>
      <c r="H6" s="2">
        <f>H5</f>
        <v>36</v>
      </c>
      <c r="I6" s="2">
        <f>SUM(I2:I5)/4</f>
        <v>0.56099849849849859</v>
      </c>
      <c r="J6" s="2">
        <f t="shared" ref="J6:L6" si="0">SUM(J2:J5)/4</f>
        <v>0</v>
      </c>
      <c r="K6" s="2">
        <f t="shared" si="0"/>
        <v>0</v>
      </c>
      <c r="L6" s="2">
        <f t="shared" si="0"/>
        <v>0.59016516516516515</v>
      </c>
      <c r="M6" s="2">
        <f>SUM(M2:M5)/4</f>
        <v>0</v>
      </c>
      <c r="N6" s="2">
        <f t="shared" ref="N6:O6" si="1">SUM(N2:N5)/4</f>
        <v>0</v>
      </c>
      <c r="O6" s="2">
        <f t="shared" si="1"/>
        <v>0.84090909090909094</v>
      </c>
      <c r="P6" s="2">
        <f>SUM(P2:P5)/4</f>
        <v>0</v>
      </c>
      <c r="Q6" s="2">
        <f t="shared" ref="Q6:R6" si="2">SUM(Q2:Q5)/4</f>
        <v>0</v>
      </c>
      <c r="R6" s="2">
        <f t="shared" si="2"/>
        <v>0.67587062515466967</v>
      </c>
      <c r="S6" s="2"/>
      <c r="T6" s="2">
        <f>ROUND(SUM(T2:T5)/4,0)</f>
        <v>2</v>
      </c>
      <c r="U6" s="2">
        <f t="shared" ref="U6:W6" si="3">ROUND(SUM(U2:U5)/4,0)</f>
        <v>13</v>
      </c>
      <c r="V6" s="2">
        <f t="shared" si="3"/>
        <v>4</v>
      </c>
      <c r="W6" s="2">
        <f t="shared" si="3"/>
        <v>19</v>
      </c>
      <c r="X6" s="2">
        <f t="shared" ref="X6" si="4">SUM(X2:X5)/4</f>
        <v>0.59016516516516515</v>
      </c>
      <c r="Y6" s="2">
        <f t="shared" ref="Y6:Z6" si="5">SUM(Y2:Y5)/4</f>
        <v>0.84090909090909094</v>
      </c>
      <c r="Z6" s="2">
        <f t="shared" si="5"/>
        <v>0.67587062515466967</v>
      </c>
      <c r="AA6" s="2">
        <f>AA5</f>
        <v>22</v>
      </c>
      <c r="AB6" s="2">
        <f t="shared" ref="AB6:AD6" si="6">SUM(AB2:AB5)/4</f>
        <v>8.3333333333333329E-2</v>
      </c>
      <c r="AC6" s="2">
        <f t="shared" si="6"/>
        <v>0.125</v>
      </c>
      <c r="AD6" s="2">
        <f t="shared" si="6"/>
        <v>0.1</v>
      </c>
      <c r="AE6" s="2">
        <f>AE5</f>
        <v>14</v>
      </c>
      <c r="AF6" s="2">
        <f t="shared" ref="AF6:AI6" si="7">SUM(AF2:AF5)/4</f>
        <v>0.56099849849849859</v>
      </c>
      <c r="AG6" s="2">
        <f t="shared" si="7"/>
        <v>0.33674924924924926</v>
      </c>
      <c r="AH6" s="2">
        <f t="shared" si="7"/>
        <v>0.48295454545454547</v>
      </c>
      <c r="AI6" s="2">
        <f t="shared" si="7"/>
        <v>0.38793531257733482</v>
      </c>
      <c r="AJ6" s="2">
        <f>AJ5</f>
        <v>36</v>
      </c>
      <c r="AK6" s="2">
        <f t="shared" ref="AK6:AM6" si="8">SUM(AK2:AK5)/4</f>
        <v>0.39224212951690429</v>
      </c>
      <c r="AL6" s="2">
        <f t="shared" si="8"/>
        <v>0.56099849849849859</v>
      </c>
      <c r="AM6" s="2">
        <f t="shared" si="8"/>
        <v>0.45085610157205708</v>
      </c>
      <c r="AN6" s="2">
        <f>AN5</f>
        <v>36</v>
      </c>
    </row>
    <row r="7" spans="1:40" x14ac:dyDescent="0.25">
      <c r="A7">
        <v>1</v>
      </c>
      <c r="B7" s="1" t="s">
        <v>31</v>
      </c>
      <c r="C7" s="1" t="s">
        <v>32</v>
      </c>
      <c r="D7" s="1" t="s">
        <v>30</v>
      </c>
      <c r="E7">
        <v>2.4920976161956787</v>
      </c>
      <c r="F7">
        <v>572</v>
      </c>
      <c r="G7">
        <v>429</v>
      </c>
      <c r="H7">
        <v>143</v>
      </c>
      <c r="I7">
        <v>0.53846153846153844</v>
      </c>
      <c r="J7">
        <v>0</v>
      </c>
      <c r="K7">
        <v>0</v>
      </c>
      <c r="L7">
        <v>0.68493150684931503</v>
      </c>
      <c r="M7">
        <v>0</v>
      </c>
      <c r="N7">
        <v>0</v>
      </c>
      <c r="O7">
        <v>0.5376344086021505</v>
      </c>
      <c r="P7">
        <v>0</v>
      </c>
      <c r="Q7">
        <v>0</v>
      </c>
      <c r="R7">
        <v>0.6024096385542167</v>
      </c>
      <c r="S7" s="1" t="s">
        <v>73</v>
      </c>
      <c r="T7" s="1">
        <v>27</v>
      </c>
      <c r="U7" s="1">
        <v>23</v>
      </c>
      <c r="V7" s="1">
        <v>43</v>
      </c>
      <c r="W7" s="1">
        <v>50</v>
      </c>
      <c r="X7">
        <v>0.68493150684931503</v>
      </c>
      <c r="Y7">
        <v>0.5376344086021505</v>
      </c>
      <c r="Z7">
        <v>0.6024096385542167</v>
      </c>
      <c r="AA7">
        <v>93</v>
      </c>
      <c r="AB7">
        <v>0.38571428571428568</v>
      </c>
      <c r="AC7">
        <v>0.54</v>
      </c>
      <c r="AD7">
        <v>0.45</v>
      </c>
      <c r="AE7">
        <v>50</v>
      </c>
      <c r="AF7">
        <v>0.53846153846153844</v>
      </c>
      <c r="AG7">
        <v>0.53532289628180041</v>
      </c>
      <c r="AH7">
        <v>0.53881720430107527</v>
      </c>
      <c r="AI7">
        <v>0.52620481927710838</v>
      </c>
      <c r="AJ7">
        <v>143</v>
      </c>
      <c r="AK7">
        <v>0.58031010085804602</v>
      </c>
      <c r="AL7">
        <v>0.53846153846153844</v>
      </c>
      <c r="AM7">
        <v>0.54911955514365141</v>
      </c>
      <c r="AN7">
        <v>143</v>
      </c>
    </row>
    <row r="8" spans="1:40" x14ac:dyDescent="0.25">
      <c r="A8">
        <v>2</v>
      </c>
      <c r="B8" s="1" t="s">
        <v>31</v>
      </c>
      <c r="C8" s="1" t="s">
        <v>32</v>
      </c>
      <c r="D8" s="1" t="s">
        <v>30</v>
      </c>
      <c r="E8">
        <v>2.1728334426879883</v>
      </c>
      <c r="F8">
        <v>572</v>
      </c>
      <c r="G8">
        <v>429</v>
      </c>
      <c r="H8">
        <v>143</v>
      </c>
      <c r="I8">
        <v>0.68531468531468531</v>
      </c>
      <c r="J8">
        <v>0</v>
      </c>
      <c r="K8">
        <v>0</v>
      </c>
      <c r="L8">
        <v>0.67647058823529416</v>
      </c>
      <c r="M8">
        <v>0</v>
      </c>
      <c r="N8">
        <v>0</v>
      </c>
      <c r="O8">
        <v>0.989247311827957</v>
      </c>
      <c r="P8">
        <v>0</v>
      </c>
      <c r="Q8">
        <v>0</v>
      </c>
      <c r="R8">
        <v>0.80349344978165937</v>
      </c>
      <c r="S8" s="1" t="s">
        <v>74</v>
      </c>
      <c r="T8" s="1">
        <v>6</v>
      </c>
      <c r="U8" s="1">
        <v>44</v>
      </c>
      <c r="V8" s="1">
        <v>1</v>
      </c>
      <c r="W8" s="1">
        <v>92</v>
      </c>
      <c r="X8">
        <v>0.67647058823529416</v>
      </c>
      <c r="Y8">
        <v>0.989247311827957</v>
      </c>
      <c r="Z8">
        <v>0.80349344978165937</v>
      </c>
      <c r="AA8">
        <v>93</v>
      </c>
      <c r="AB8">
        <v>0.8571428571428571</v>
      </c>
      <c r="AC8">
        <v>0.12</v>
      </c>
      <c r="AD8">
        <v>0.21052631578947359</v>
      </c>
      <c r="AE8">
        <v>50</v>
      </c>
      <c r="AF8">
        <v>0.68531468531468531</v>
      </c>
      <c r="AG8">
        <v>0.76680672268907557</v>
      </c>
      <c r="AH8">
        <v>0.55462365591397855</v>
      </c>
      <c r="AI8">
        <v>0.50700988278556647</v>
      </c>
      <c r="AJ8">
        <v>143</v>
      </c>
      <c r="AK8">
        <v>0.73964271023094552</v>
      </c>
      <c r="AL8">
        <v>0.68531468531468531</v>
      </c>
      <c r="AM8">
        <v>0.59616228405012583</v>
      </c>
      <c r="AN8">
        <v>143</v>
      </c>
    </row>
    <row r="9" spans="1:40" x14ac:dyDescent="0.25">
      <c r="A9">
        <v>3</v>
      </c>
      <c r="B9" s="1" t="s">
        <v>31</v>
      </c>
      <c r="C9" s="1" t="s">
        <v>32</v>
      </c>
      <c r="D9" s="1" t="s">
        <v>30</v>
      </c>
      <c r="E9">
        <v>2.421486616134644</v>
      </c>
      <c r="F9">
        <v>572</v>
      </c>
      <c r="G9">
        <v>429</v>
      </c>
      <c r="H9">
        <v>143</v>
      </c>
      <c r="I9">
        <v>0.58041958041958042</v>
      </c>
      <c r="J9">
        <v>0</v>
      </c>
      <c r="K9">
        <v>0</v>
      </c>
      <c r="L9">
        <v>0.6333333333333333</v>
      </c>
      <c r="M9">
        <v>0</v>
      </c>
      <c r="N9">
        <v>0</v>
      </c>
      <c r="O9">
        <v>0.82608695652173914</v>
      </c>
      <c r="P9">
        <v>0</v>
      </c>
      <c r="Q9">
        <v>0</v>
      </c>
      <c r="R9">
        <v>0.71698113207547165</v>
      </c>
      <c r="S9" s="1" t="s">
        <v>75</v>
      </c>
      <c r="T9" s="1">
        <v>7</v>
      </c>
      <c r="U9" s="1">
        <v>44</v>
      </c>
      <c r="V9" s="1">
        <v>16</v>
      </c>
      <c r="W9" s="1">
        <v>76</v>
      </c>
      <c r="X9">
        <v>0.6333333333333333</v>
      </c>
      <c r="Y9">
        <v>0.82608695652173914</v>
      </c>
      <c r="Z9">
        <v>0.71698113207547165</v>
      </c>
      <c r="AA9">
        <v>92</v>
      </c>
      <c r="AB9">
        <v>0.30434782608695649</v>
      </c>
      <c r="AC9">
        <v>0.1372549019607843</v>
      </c>
      <c r="AD9">
        <v>0.1891891891891892</v>
      </c>
      <c r="AE9">
        <v>51</v>
      </c>
      <c r="AF9">
        <v>0.58041958041958042</v>
      </c>
      <c r="AG9">
        <v>0.46884057971014492</v>
      </c>
      <c r="AH9">
        <v>0.4816709292412617</v>
      </c>
      <c r="AI9">
        <v>0.4530851606323304</v>
      </c>
      <c r="AJ9">
        <v>143</v>
      </c>
      <c r="AK9">
        <v>0.5160028377419682</v>
      </c>
      <c r="AL9">
        <v>0.58041958041958042</v>
      </c>
      <c r="AM9">
        <v>0.52874764195518908</v>
      </c>
      <c r="AN9">
        <v>143</v>
      </c>
    </row>
    <row r="10" spans="1:40" x14ac:dyDescent="0.25">
      <c r="A10">
        <v>4</v>
      </c>
      <c r="B10" s="1" t="s">
        <v>31</v>
      </c>
      <c r="C10" s="1" t="s">
        <v>32</v>
      </c>
      <c r="D10" s="1" t="s">
        <v>30</v>
      </c>
      <c r="E10">
        <v>2.1685211658477783</v>
      </c>
      <c r="F10">
        <v>572</v>
      </c>
      <c r="G10">
        <v>429</v>
      </c>
      <c r="H10">
        <v>143</v>
      </c>
      <c r="I10">
        <v>0.51048951048951052</v>
      </c>
      <c r="J10">
        <v>0</v>
      </c>
      <c r="K10">
        <v>0</v>
      </c>
      <c r="L10">
        <v>0.625</v>
      </c>
      <c r="M10">
        <v>0</v>
      </c>
      <c r="N10">
        <v>0</v>
      </c>
      <c r="O10">
        <v>0.59782608695652173</v>
      </c>
      <c r="P10">
        <v>0</v>
      </c>
      <c r="Q10">
        <v>0</v>
      </c>
      <c r="R10">
        <v>0.61111111111111105</v>
      </c>
      <c r="S10" s="1" t="s">
        <v>76</v>
      </c>
      <c r="T10" s="1">
        <v>18</v>
      </c>
      <c r="U10" s="1">
        <v>33</v>
      </c>
      <c r="V10" s="1">
        <v>37</v>
      </c>
      <c r="W10" s="1">
        <v>55</v>
      </c>
      <c r="X10">
        <v>0.625</v>
      </c>
      <c r="Y10">
        <v>0.59782608695652173</v>
      </c>
      <c r="Z10">
        <v>0.61111111111111105</v>
      </c>
      <c r="AA10">
        <v>92</v>
      </c>
      <c r="AB10">
        <v>0.32727272727272722</v>
      </c>
      <c r="AC10">
        <v>0.3529411764705882</v>
      </c>
      <c r="AD10">
        <v>0.339622641509434</v>
      </c>
      <c r="AE10">
        <v>51</v>
      </c>
      <c r="AF10">
        <v>0.51048951048951052</v>
      </c>
      <c r="AG10">
        <v>0.47613636363636358</v>
      </c>
      <c r="AH10">
        <v>0.47538363171355502</v>
      </c>
      <c r="AI10">
        <v>0.47536687631027252</v>
      </c>
      <c r="AJ10">
        <v>143</v>
      </c>
      <c r="AK10">
        <v>0.51881754609027331</v>
      </c>
      <c r="AL10">
        <v>0.51048951048951052</v>
      </c>
      <c r="AM10">
        <v>0.51428655202240114</v>
      </c>
      <c r="AN10">
        <v>143</v>
      </c>
    </row>
    <row r="11" spans="1:40" x14ac:dyDescent="0.25">
      <c r="A11" s="2" t="s">
        <v>145</v>
      </c>
      <c r="B11" s="2" t="str">
        <f>B10</f>
        <v>LT02</v>
      </c>
      <c r="C11" s="2" t="str">
        <f>C10</f>
        <v>speechLessing</v>
      </c>
      <c r="D11" s="2" t="str">
        <f>D10</f>
        <v>Binary</v>
      </c>
      <c r="E11" s="2">
        <f>SUM(E7:E10)</f>
        <v>9.2549388408660889</v>
      </c>
      <c r="F11" s="2">
        <f>F10</f>
        <v>572</v>
      </c>
      <c r="G11" s="2">
        <f>G10</f>
        <v>429</v>
      </c>
      <c r="H11" s="2">
        <f>H10</f>
        <v>143</v>
      </c>
      <c r="I11" s="2">
        <f>SUM(I7:I10)/4</f>
        <v>0.57867132867132864</v>
      </c>
      <c r="J11" s="2">
        <f t="shared" ref="J11:L11" si="9">SUM(J7:J10)/4</f>
        <v>0</v>
      </c>
      <c r="K11" s="2">
        <f t="shared" si="9"/>
        <v>0</v>
      </c>
      <c r="L11" s="2">
        <f t="shared" si="9"/>
        <v>0.6549338571044856</v>
      </c>
      <c r="M11" s="2">
        <f>SUM(M7:M10)/4</f>
        <v>0</v>
      </c>
      <c r="N11" s="2">
        <f t="shared" ref="N11:O11" si="10">SUM(N7:N10)/4</f>
        <v>0</v>
      </c>
      <c r="O11" s="2">
        <f t="shared" si="10"/>
        <v>0.73769869097709218</v>
      </c>
      <c r="P11" s="2">
        <f>SUM(P7:P10)/4</f>
        <v>0</v>
      </c>
      <c r="Q11" s="2">
        <f t="shared" ref="Q11:R11" si="11">SUM(Q7:Q10)/4</f>
        <v>0</v>
      </c>
      <c r="R11" s="2">
        <f t="shared" si="11"/>
        <v>0.68349883288061475</v>
      </c>
      <c r="S11" s="2"/>
      <c r="T11" s="2">
        <f>ROUND(SUM(T7:T10)/4,0)</f>
        <v>15</v>
      </c>
      <c r="U11" s="2">
        <f t="shared" ref="U11:W11" si="12">ROUND(SUM(U7:U10)/4,0)</f>
        <v>36</v>
      </c>
      <c r="V11" s="2">
        <f t="shared" si="12"/>
        <v>24</v>
      </c>
      <c r="W11" s="2">
        <f t="shared" si="12"/>
        <v>68</v>
      </c>
      <c r="X11" s="2">
        <f t="shared" ref="X11" si="13">SUM(X7:X10)/4</f>
        <v>0.6549338571044856</v>
      </c>
      <c r="Y11" s="2">
        <f t="shared" ref="Y11:Z11" si="14">SUM(Y7:Y10)/4</f>
        <v>0.73769869097709218</v>
      </c>
      <c r="Z11" s="2">
        <f t="shared" si="14"/>
        <v>0.68349883288061475</v>
      </c>
      <c r="AA11" s="2">
        <f>AA10</f>
        <v>92</v>
      </c>
      <c r="AB11" s="2">
        <f t="shared" ref="AB11:AD11" si="15">SUM(AB7:AB10)/4</f>
        <v>0.46861942405420665</v>
      </c>
      <c r="AC11" s="2">
        <f t="shared" si="15"/>
        <v>0.28754901960784313</v>
      </c>
      <c r="AD11" s="2">
        <f t="shared" si="15"/>
        <v>0.29733453662202425</v>
      </c>
      <c r="AE11" s="2">
        <f>AE10</f>
        <v>51</v>
      </c>
      <c r="AF11" s="2">
        <f t="shared" ref="AF11:AI11" si="16">SUM(AF7:AF10)/4</f>
        <v>0.57867132867132864</v>
      </c>
      <c r="AG11" s="2">
        <f t="shared" si="16"/>
        <v>0.56177664057934606</v>
      </c>
      <c r="AH11" s="2">
        <f t="shared" si="16"/>
        <v>0.51262385529246768</v>
      </c>
      <c r="AI11" s="2">
        <f t="shared" si="16"/>
        <v>0.49041668475131939</v>
      </c>
      <c r="AJ11" s="2">
        <f>AJ10</f>
        <v>143</v>
      </c>
      <c r="AK11" s="2">
        <f t="shared" ref="AK11:AM11" si="17">SUM(AK7:AK10)/4</f>
        <v>0.58869329873030829</v>
      </c>
      <c r="AL11" s="2">
        <f t="shared" si="17"/>
        <v>0.57867132867132864</v>
      </c>
      <c r="AM11" s="2">
        <f t="shared" si="17"/>
        <v>0.54707900829284184</v>
      </c>
      <c r="AN11" s="2">
        <f>AN10</f>
        <v>143</v>
      </c>
    </row>
    <row r="12" spans="1:40" x14ac:dyDescent="0.25">
      <c r="A12">
        <v>1</v>
      </c>
      <c r="B12" s="1" t="s">
        <v>33</v>
      </c>
      <c r="C12" s="1" t="s">
        <v>34</v>
      </c>
      <c r="D12" s="1" t="s">
        <v>30</v>
      </c>
      <c r="E12">
        <v>1.9497225284576416</v>
      </c>
      <c r="F12">
        <v>200</v>
      </c>
      <c r="G12">
        <v>150</v>
      </c>
      <c r="H12">
        <v>50</v>
      </c>
      <c r="I12">
        <v>0.7</v>
      </c>
      <c r="J12">
        <v>0</v>
      </c>
      <c r="K12">
        <v>0</v>
      </c>
      <c r="L12">
        <v>0.7</v>
      </c>
      <c r="M12">
        <v>0</v>
      </c>
      <c r="N12">
        <v>0</v>
      </c>
      <c r="O12">
        <v>1</v>
      </c>
      <c r="P12">
        <v>0</v>
      </c>
      <c r="Q12">
        <v>0</v>
      </c>
      <c r="R12">
        <v>0.82352941176470584</v>
      </c>
      <c r="S12" s="1" t="s">
        <v>77</v>
      </c>
      <c r="T12" s="1">
        <v>0</v>
      </c>
      <c r="U12" s="1">
        <v>15</v>
      </c>
      <c r="V12" s="1">
        <v>0</v>
      </c>
      <c r="W12" s="1">
        <v>35</v>
      </c>
      <c r="X12">
        <v>0.7</v>
      </c>
      <c r="Y12">
        <v>1</v>
      </c>
      <c r="Z12">
        <v>0.82352941176470584</v>
      </c>
      <c r="AA12">
        <v>35</v>
      </c>
      <c r="AB12">
        <v>0</v>
      </c>
      <c r="AC12">
        <v>0</v>
      </c>
      <c r="AD12">
        <v>0</v>
      </c>
      <c r="AE12">
        <v>15</v>
      </c>
      <c r="AF12">
        <v>0.7</v>
      </c>
      <c r="AG12">
        <v>0.35</v>
      </c>
      <c r="AH12">
        <v>0.5</v>
      </c>
      <c r="AI12">
        <v>0.41176470588235292</v>
      </c>
      <c r="AJ12">
        <v>50</v>
      </c>
      <c r="AK12">
        <v>0.49</v>
      </c>
      <c r="AL12">
        <v>0.7</v>
      </c>
      <c r="AM12">
        <v>0.57647058823529407</v>
      </c>
      <c r="AN12">
        <v>50</v>
      </c>
    </row>
    <row r="13" spans="1:40" x14ac:dyDescent="0.25">
      <c r="A13">
        <v>2</v>
      </c>
      <c r="B13" s="1" t="s">
        <v>33</v>
      </c>
      <c r="C13" s="1" t="s">
        <v>34</v>
      </c>
      <c r="D13" s="1" t="s">
        <v>30</v>
      </c>
      <c r="E13">
        <v>1.7646999359130859</v>
      </c>
      <c r="F13">
        <v>200</v>
      </c>
      <c r="G13">
        <v>150</v>
      </c>
      <c r="H13">
        <v>50</v>
      </c>
      <c r="I13">
        <v>0.7</v>
      </c>
      <c r="J13">
        <v>0</v>
      </c>
      <c r="K13">
        <v>0</v>
      </c>
      <c r="L13">
        <v>0.7</v>
      </c>
      <c r="M13">
        <v>0</v>
      </c>
      <c r="N13">
        <v>0</v>
      </c>
      <c r="O13">
        <v>1</v>
      </c>
      <c r="P13">
        <v>0</v>
      </c>
      <c r="Q13">
        <v>0</v>
      </c>
      <c r="R13">
        <v>0.82352941176470584</v>
      </c>
      <c r="S13" s="1" t="s">
        <v>77</v>
      </c>
      <c r="T13" s="1">
        <v>0</v>
      </c>
      <c r="U13" s="1">
        <v>15</v>
      </c>
      <c r="V13" s="1">
        <v>0</v>
      </c>
      <c r="W13" s="1">
        <v>35</v>
      </c>
      <c r="X13">
        <v>0.7</v>
      </c>
      <c r="Y13">
        <v>1</v>
      </c>
      <c r="Z13">
        <v>0.82352941176470584</v>
      </c>
      <c r="AA13">
        <v>35</v>
      </c>
      <c r="AB13">
        <v>0</v>
      </c>
      <c r="AC13">
        <v>0</v>
      </c>
      <c r="AD13">
        <v>0</v>
      </c>
      <c r="AE13">
        <v>15</v>
      </c>
      <c r="AF13">
        <v>0.7</v>
      </c>
      <c r="AG13">
        <v>0.35</v>
      </c>
      <c r="AH13">
        <v>0.5</v>
      </c>
      <c r="AI13">
        <v>0.41176470588235292</v>
      </c>
      <c r="AJ13">
        <v>50</v>
      </c>
      <c r="AK13">
        <v>0.49</v>
      </c>
      <c r="AL13">
        <v>0.7</v>
      </c>
      <c r="AM13">
        <v>0.57647058823529407</v>
      </c>
      <c r="AN13">
        <v>50</v>
      </c>
    </row>
    <row r="14" spans="1:40" x14ac:dyDescent="0.25">
      <c r="A14">
        <v>3</v>
      </c>
      <c r="B14" s="1" t="s">
        <v>33</v>
      </c>
      <c r="C14" s="1" t="s">
        <v>34</v>
      </c>
      <c r="D14" s="1" t="s">
        <v>30</v>
      </c>
      <c r="E14">
        <v>1.7429368495941162</v>
      </c>
      <c r="F14">
        <v>200</v>
      </c>
      <c r="G14">
        <v>150</v>
      </c>
      <c r="H14">
        <v>50</v>
      </c>
      <c r="I14">
        <v>0.7</v>
      </c>
      <c r="J14">
        <v>0</v>
      </c>
      <c r="K14">
        <v>0</v>
      </c>
      <c r="L14">
        <v>0.7</v>
      </c>
      <c r="M14">
        <v>0</v>
      </c>
      <c r="N14">
        <v>0</v>
      </c>
      <c r="O14">
        <v>1</v>
      </c>
      <c r="P14">
        <v>0</v>
      </c>
      <c r="Q14">
        <v>0</v>
      </c>
      <c r="R14">
        <v>0.82352941176470584</v>
      </c>
      <c r="S14" s="1" t="s">
        <v>77</v>
      </c>
      <c r="T14" s="1">
        <v>0</v>
      </c>
      <c r="U14" s="1">
        <v>15</v>
      </c>
      <c r="V14" s="1">
        <v>0</v>
      </c>
      <c r="W14" s="1">
        <v>35</v>
      </c>
      <c r="X14">
        <v>0.7</v>
      </c>
      <c r="Y14">
        <v>1</v>
      </c>
      <c r="Z14">
        <v>0.82352941176470584</v>
      </c>
      <c r="AA14">
        <v>35</v>
      </c>
      <c r="AB14">
        <v>0</v>
      </c>
      <c r="AC14">
        <v>0</v>
      </c>
      <c r="AD14">
        <v>0</v>
      </c>
      <c r="AE14">
        <v>15</v>
      </c>
      <c r="AF14">
        <v>0.7</v>
      </c>
      <c r="AG14">
        <v>0.35</v>
      </c>
      <c r="AH14">
        <v>0.5</v>
      </c>
      <c r="AI14">
        <v>0.41176470588235292</v>
      </c>
      <c r="AJ14">
        <v>50</v>
      </c>
      <c r="AK14">
        <v>0.49</v>
      </c>
      <c r="AL14">
        <v>0.7</v>
      </c>
      <c r="AM14">
        <v>0.57647058823529407</v>
      </c>
      <c r="AN14">
        <v>50</v>
      </c>
    </row>
    <row r="15" spans="1:40" x14ac:dyDescent="0.25">
      <c r="A15">
        <v>4</v>
      </c>
      <c r="B15" s="1" t="s">
        <v>33</v>
      </c>
      <c r="C15" s="1" t="s">
        <v>34</v>
      </c>
      <c r="D15" s="1" t="s">
        <v>30</v>
      </c>
      <c r="E15">
        <v>1.7952075004577637</v>
      </c>
      <c r="F15">
        <v>200</v>
      </c>
      <c r="G15">
        <v>150</v>
      </c>
      <c r="H15">
        <v>50</v>
      </c>
      <c r="I15">
        <v>0.68</v>
      </c>
      <c r="J15">
        <v>0</v>
      </c>
      <c r="K15">
        <v>0</v>
      </c>
      <c r="L15">
        <v>0.68</v>
      </c>
      <c r="M15">
        <v>0</v>
      </c>
      <c r="N15">
        <v>0</v>
      </c>
      <c r="O15">
        <v>1</v>
      </c>
      <c r="P15">
        <v>0</v>
      </c>
      <c r="Q15">
        <v>0</v>
      </c>
      <c r="R15">
        <v>0.80952380952380953</v>
      </c>
      <c r="S15" s="1" t="s">
        <v>78</v>
      </c>
      <c r="T15" s="1">
        <v>0</v>
      </c>
      <c r="U15" s="1">
        <v>16</v>
      </c>
      <c r="V15" s="1">
        <v>0</v>
      </c>
      <c r="W15" s="1">
        <v>34</v>
      </c>
      <c r="X15">
        <v>0.68</v>
      </c>
      <c r="Y15">
        <v>1</v>
      </c>
      <c r="Z15">
        <v>0.80952380952380953</v>
      </c>
      <c r="AA15">
        <v>34</v>
      </c>
      <c r="AB15">
        <v>0</v>
      </c>
      <c r="AC15">
        <v>0</v>
      </c>
      <c r="AD15">
        <v>0</v>
      </c>
      <c r="AE15">
        <v>16</v>
      </c>
      <c r="AF15">
        <v>0.68</v>
      </c>
      <c r="AG15">
        <v>0.34</v>
      </c>
      <c r="AH15">
        <v>0.5</v>
      </c>
      <c r="AI15">
        <v>0.40476190476190471</v>
      </c>
      <c r="AJ15">
        <v>50</v>
      </c>
      <c r="AK15">
        <v>0.46239999999999998</v>
      </c>
      <c r="AL15">
        <v>0.68</v>
      </c>
      <c r="AM15">
        <v>0.55047619047619056</v>
      </c>
      <c r="AN15">
        <v>50</v>
      </c>
    </row>
    <row r="16" spans="1:40" x14ac:dyDescent="0.25">
      <c r="A16" s="2" t="s">
        <v>145</v>
      </c>
      <c r="B16" s="2" t="str">
        <f>B15</f>
        <v>LT03</v>
      </c>
      <c r="C16" s="2" t="str">
        <f>C15</f>
        <v>historicplays</v>
      </c>
      <c r="D16" s="2" t="str">
        <f>D15</f>
        <v>Binary</v>
      </c>
      <c r="E16" s="2">
        <f>SUM(E12:E15)</f>
        <v>7.2525668144226074</v>
      </c>
      <c r="F16" s="2">
        <f>F15</f>
        <v>200</v>
      </c>
      <c r="G16" s="2">
        <f>G15</f>
        <v>150</v>
      </c>
      <c r="H16" s="2">
        <f>H15</f>
        <v>50</v>
      </c>
      <c r="I16" s="2">
        <f>SUM(I12:I15)/4</f>
        <v>0.69499999999999995</v>
      </c>
      <c r="J16" s="2">
        <f t="shared" ref="J16:L16" si="18">SUM(J12:J15)/4</f>
        <v>0</v>
      </c>
      <c r="K16" s="2">
        <f t="shared" si="18"/>
        <v>0</v>
      </c>
      <c r="L16" s="2">
        <f t="shared" si="18"/>
        <v>0.69499999999999995</v>
      </c>
      <c r="M16" s="2">
        <f>SUM(M12:M15)/4</f>
        <v>0</v>
      </c>
      <c r="N16" s="2">
        <f t="shared" ref="N16:O16" si="19">SUM(N12:N15)/4</f>
        <v>0</v>
      </c>
      <c r="O16" s="2">
        <f t="shared" si="19"/>
        <v>1</v>
      </c>
      <c r="P16" s="2">
        <f>SUM(P12:P15)/4</f>
        <v>0</v>
      </c>
      <c r="Q16" s="2">
        <f t="shared" ref="Q16:R16" si="20">SUM(Q12:Q15)/4</f>
        <v>0</v>
      </c>
      <c r="R16" s="2">
        <f t="shared" si="20"/>
        <v>0.82002801120448177</v>
      </c>
      <c r="S16" s="2"/>
      <c r="T16" s="2">
        <f>ROUND(SUM(T12:T15)/4,0)</f>
        <v>0</v>
      </c>
      <c r="U16" s="2">
        <f t="shared" ref="U16:W16" si="21">ROUND(SUM(U12:U15)/4,0)</f>
        <v>15</v>
      </c>
      <c r="V16" s="2">
        <f t="shared" si="21"/>
        <v>0</v>
      </c>
      <c r="W16" s="2">
        <f t="shared" si="21"/>
        <v>35</v>
      </c>
      <c r="X16" s="2">
        <f t="shared" ref="X16" si="22">SUM(X12:X15)/4</f>
        <v>0.69499999999999995</v>
      </c>
      <c r="Y16" s="2">
        <f t="shared" ref="Y16:Z16" si="23">SUM(Y12:Y15)/4</f>
        <v>1</v>
      </c>
      <c r="Z16" s="2">
        <f t="shared" si="23"/>
        <v>0.82002801120448177</v>
      </c>
      <c r="AA16" s="2">
        <f>AA15</f>
        <v>34</v>
      </c>
      <c r="AB16" s="2">
        <f t="shared" ref="AB16:AD16" si="24">SUM(AB12:AB15)/4</f>
        <v>0</v>
      </c>
      <c r="AC16" s="2">
        <f t="shared" si="24"/>
        <v>0</v>
      </c>
      <c r="AD16" s="2">
        <f t="shared" si="24"/>
        <v>0</v>
      </c>
      <c r="AE16" s="2">
        <f>AE15</f>
        <v>16</v>
      </c>
      <c r="AF16" s="2">
        <f t="shared" ref="AF16:AI16" si="25">SUM(AF12:AF15)/4</f>
        <v>0.69499999999999995</v>
      </c>
      <c r="AG16" s="2">
        <f t="shared" si="25"/>
        <v>0.34749999999999998</v>
      </c>
      <c r="AH16" s="2">
        <f t="shared" si="25"/>
        <v>0.5</v>
      </c>
      <c r="AI16" s="2">
        <f t="shared" si="25"/>
        <v>0.41001400560224088</v>
      </c>
      <c r="AJ16" s="2">
        <f>AJ15</f>
        <v>50</v>
      </c>
      <c r="AK16" s="2">
        <f t="shared" ref="AK16:AM16" si="26">SUM(AK12:AK15)/4</f>
        <v>0.48309999999999997</v>
      </c>
      <c r="AL16" s="2">
        <f t="shared" si="26"/>
        <v>0.69499999999999995</v>
      </c>
      <c r="AM16" s="2">
        <f t="shared" si="26"/>
        <v>0.56997198879551814</v>
      </c>
      <c r="AN16" s="2">
        <f>AN15</f>
        <v>50</v>
      </c>
    </row>
    <row r="17" spans="1:40" x14ac:dyDescent="0.25">
      <c r="A17">
        <v>1</v>
      </c>
      <c r="B17" s="1" t="s">
        <v>35</v>
      </c>
      <c r="C17" s="1" t="s">
        <v>36</v>
      </c>
      <c r="D17" s="1" t="s">
        <v>30</v>
      </c>
      <c r="E17">
        <v>1.5672953128814695</v>
      </c>
      <c r="F17">
        <v>179</v>
      </c>
      <c r="G17">
        <v>134</v>
      </c>
      <c r="H17">
        <v>45</v>
      </c>
      <c r="I17">
        <v>0.6</v>
      </c>
      <c r="J17">
        <v>0</v>
      </c>
      <c r="K17">
        <v>0</v>
      </c>
      <c r="L17">
        <v>0.6</v>
      </c>
      <c r="M17">
        <v>0</v>
      </c>
      <c r="N17">
        <v>0</v>
      </c>
      <c r="O17">
        <v>1</v>
      </c>
      <c r="P17">
        <v>0</v>
      </c>
      <c r="Q17">
        <v>0</v>
      </c>
      <c r="R17">
        <v>0.74999999999999989</v>
      </c>
      <c r="S17" s="1" t="s">
        <v>79</v>
      </c>
      <c r="T17" s="1">
        <v>0</v>
      </c>
      <c r="U17" s="1">
        <v>18</v>
      </c>
      <c r="V17" s="1">
        <v>0</v>
      </c>
      <c r="W17" s="1">
        <v>27</v>
      </c>
      <c r="X17">
        <v>0.6</v>
      </c>
      <c r="Y17">
        <v>1</v>
      </c>
      <c r="Z17">
        <v>0.74999999999999989</v>
      </c>
      <c r="AA17">
        <v>27</v>
      </c>
      <c r="AB17">
        <v>0</v>
      </c>
      <c r="AC17">
        <v>0</v>
      </c>
      <c r="AD17">
        <v>0</v>
      </c>
      <c r="AE17">
        <v>18</v>
      </c>
      <c r="AF17">
        <v>0.6</v>
      </c>
      <c r="AG17">
        <v>0.3</v>
      </c>
      <c r="AH17">
        <v>0.5</v>
      </c>
      <c r="AI17">
        <v>0.37499999999999989</v>
      </c>
      <c r="AJ17">
        <v>45</v>
      </c>
      <c r="AK17">
        <v>0.36</v>
      </c>
      <c r="AL17">
        <v>0.6</v>
      </c>
      <c r="AM17">
        <v>0.4499999999999999</v>
      </c>
      <c r="AN17">
        <v>45</v>
      </c>
    </row>
    <row r="18" spans="1:40" x14ac:dyDescent="0.25">
      <c r="A18">
        <v>2</v>
      </c>
      <c r="B18" s="1" t="s">
        <v>35</v>
      </c>
      <c r="C18" s="1" t="s">
        <v>36</v>
      </c>
      <c r="D18" s="1" t="s">
        <v>30</v>
      </c>
      <c r="E18">
        <v>1.9177801609039309</v>
      </c>
      <c r="F18">
        <v>179</v>
      </c>
      <c r="G18">
        <v>134</v>
      </c>
      <c r="H18">
        <v>45</v>
      </c>
      <c r="I18">
        <v>0.62222222222222223</v>
      </c>
      <c r="J18">
        <v>0</v>
      </c>
      <c r="K18">
        <v>0</v>
      </c>
      <c r="L18">
        <v>0.62222222222222223</v>
      </c>
      <c r="M18">
        <v>0</v>
      </c>
      <c r="N18">
        <v>0</v>
      </c>
      <c r="O18">
        <v>1</v>
      </c>
      <c r="P18">
        <v>0</v>
      </c>
      <c r="Q18">
        <v>0</v>
      </c>
      <c r="R18">
        <v>0.76712328767123283</v>
      </c>
      <c r="S18" s="1" t="s">
        <v>80</v>
      </c>
      <c r="T18" s="1">
        <v>0</v>
      </c>
      <c r="U18" s="1">
        <v>17</v>
      </c>
      <c r="V18" s="1">
        <v>0</v>
      </c>
      <c r="W18" s="1">
        <v>28</v>
      </c>
      <c r="X18">
        <v>0.62222222222222223</v>
      </c>
      <c r="Y18">
        <v>1</v>
      </c>
      <c r="Z18">
        <v>0.76712328767123283</v>
      </c>
      <c r="AA18">
        <v>28</v>
      </c>
      <c r="AB18">
        <v>0</v>
      </c>
      <c r="AC18">
        <v>0</v>
      </c>
      <c r="AD18">
        <v>0</v>
      </c>
      <c r="AE18">
        <v>17</v>
      </c>
      <c r="AF18">
        <v>0.62222222222222223</v>
      </c>
      <c r="AG18">
        <v>0.31111111111111112</v>
      </c>
      <c r="AH18">
        <v>0.5</v>
      </c>
      <c r="AI18">
        <v>0.38356164383561642</v>
      </c>
      <c r="AJ18">
        <v>45</v>
      </c>
      <c r="AK18">
        <v>0.3871604938271605</v>
      </c>
      <c r="AL18">
        <v>0.62222222222222223</v>
      </c>
      <c r="AM18">
        <v>0.47732115677321157</v>
      </c>
      <c r="AN18">
        <v>45</v>
      </c>
    </row>
    <row r="19" spans="1:40" x14ac:dyDescent="0.25">
      <c r="A19">
        <v>3</v>
      </c>
      <c r="B19" s="1" t="s">
        <v>35</v>
      </c>
      <c r="C19" s="1" t="s">
        <v>36</v>
      </c>
      <c r="D19" s="1" t="s">
        <v>30</v>
      </c>
      <c r="E19">
        <v>1.5980031490325928</v>
      </c>
      <c r="F19">
        <v>179</v>
      </c>
      <c r="G19">
        <v>134</v>
      </c>
      <c r="H19">
        <v>45</v>
      </c>
      <c r="I19">
        <v>0.64444444444444449</v>
      </c>
      <c r="J19">
        <v>0</v>
      </c>
      <c r="K19">
        <v>0</v>
      </c>
      <c r="L19">
        <v>0.63636363636363635</v>
      </c>
      <c r="M19">
        <v>0</v>
      </c>
      <c r="N19">
        <v>0</v>
      </c>
      <c r="O19">
        <v>1</v>
      </c>
      <c r="P19">
        <v>0</v>
      </c>
      <c r="Q19">
        <v>0</v>
      </c>
      <c r="R19">
        <v>0.77777777777777779</v>
      </c>
      <c r="S19" s="1" t="s">
        <v>81</v>
      </c>
      <c r="T19" s="1">
        <v>1</v>
      </c>
      <c r="U19" s="1">
        <v>16</v>
      </c>
      <c r="V19" s="1">
        <v>0</v>
      </c>
      <c r="W19" s="1">
        <v>28</v>
      </c>
      <c r="X19">
        <v>0.63636363636363635</v>
      </c>
      <c r="Y19">
        <v>1</v>
      </c>
      <c r="Z19">
        <v>0.77777777777777779</v>
      </c>
      <c r="AA19">
        <v>28</v>
      </c>
      <c r="AB19">
        <v>1</v>
      </c>
      <c r="AC19">
        <v>5.8823529411764698E-2</v>
      </c>
      <c r="AD19">
        <v>0.1111111111111111</v>
      </c>
      <c r="AE19">
        <v>17</v>
      </c>
      <c r="AF19">
        <v>0.64444444444444449</v>
      </c>
      <c r="AG19">
        <v>0.81818181818181812</v>
      </c>
      <c r="AH19">
        <v>0.52941176470588236</v>
      </c>
      <c r="AI19">
        <v>0.44444444444444442</v>
      </c>
      <c r="AJ19">
        <v>45</v>
      </c>
      <c r="AK19">
        <v>0.77373737373737361</v>
      </c>
      <c r="AL19">
        <v>0.64444444444444449</v>
      </c>
      <c r="AM19">
        <v>0.52592592592592591</v>
      </c>
      <c r="AN19">
        <v>45</v>
      </c>
    </row>
    <row r="20" spans="1:40" x14ac:dyDescent="0.25">
      <c r="A20">
        <v>4</v>
      </c>
      <c r="B20" s="1" t="s">
        <v>35</v>
      </c>
      <c r="C20" s="1" t="s">
        <v>36</v>
      </c>
      <c r="D20" s="1" t="s">
        <v>30</v>
      </c>
      <c r="E20">
        <v>1.8155364990234373</v>
      </c>
      <c r="F20">
        <v>179</v>
      </c>
      <c r="G20">
        <v>135</v>
      </c>
      <c r="H20">
        <v>44</v>
      </c>
      <c r="I20">
        <v>0.61363636363636365</v>
      </c>
      <c r="J20">
        <v>0</v>
      </c>
      <c r="K20">
        <v>0</v>
      </c>
      <c r="L20">
        <v>0.61363636363636365</v>
      </c>
      <c r="M20">
        <v>0</v>
      </c>
      <c r="N20">
        <v>0</v>
      </c>
      <c r="O20">
        <v>1</v>
      </c>
      <c r="P20">
        <v>0</v>
      </c>
      <c r="Q20">
        <v>0</v>
      </c>
      <c r="R20">
        <v>0.76056338028169013</v>
      </c>
      <c r="S20" s="1" t="s">
        <v>82</v>
      </c>
      <c r="T20" s="1">
        <v>0</v>
      </c>
      <c r="U20" s="1">
        <v>17</v>
      </c>
      <c r="V20" s="1">
        <v>0</v>
      </c>
      <c r="W20" s="1">
        <v>27</v>
      </c>
      <c r="X20">
        <v>0.61363636363636365</v>
      </c>
      <c r="Y20">
        <v>1</v>
      </c>
      <c r="Z20">
        <v>0.76056338028169013</v>
      </c>
      <c r="AA20">
        <v>27</v>
      </c>
      <c r="AB20">
        <v>0</v>
      </c>
      <c r="AC20">
        <v>0</v>
      </c>
      <c r="AD20">
        <v>0</v>
      </c>
      <c r="AE20">
        <v>17</v>
      </c>
      <c r="AF20">
        <v>0.61363636363636365</v>
      </c>
      <c r="AG20">
        <v>0.30681818181818182</v>
      </c>
      <c r="AH20">
        <v>0.5</v>
      </c>
      <c r="AI20">
        <v>0.38028169014084501</v>
      </c>
      <c r="AJ20">
        <v>44</v>
      </c>
      <c r="AK20">
        <v>0.37654958677685951</v>
      </c>
      <c r="AL20">
        <v>0.61363636363636365</v>
      </c>
      <c r="AM20">
        <v>0.46670934699103711</v>
      </c>
      <c r="AN20">
        <v>44</v>
      </c>
    </row>
    <row r="21" spans="1:40" x14ac:dyDescent="0.25">
      <c r="A21" s="2" t="s">
        <v>145</v>
      </c>
      <c r="B21" s="2" t="str">
        <f>B20</f>
        <v>MI01</v>
      </c>
      <c r="C21" s="2" t="str">
        <f>C20</f>
        <v>mlsa</v>
      </c>
      <c r="D21" s="2" t="str">
        <f>D20</f>
        <v>Binary</v>
      </c>
      <c r="E21" s="2">
        <f>SUM(E17:E20)</f>
        <v>6.8986151218414307</v>
      </c>
      <c r="F21" s="2">
        <f>F20</f>
        <v>179</v>
      </c>
      <c r="G21" s="2">
        <f>G20</f>
        <v>135</v>
      </c>
      <c r="H21" s="2">
        <f>H20</f>
        <v>44</v>
      </c>
      <c r="I21" s="2">
        <f>SUM(I17:I20)/4</f>
        <v>0.62007575757575761</v>
      </c>
      <c r="J21" s="2">
        <f t="shared" ref="J21:L21" si="27">SUM(J17:J20)/4</f>
        <v>0</v>
      </c>
      <c r="K21" s="2">
        <f t="shared" si="27"/>
        <v>0</v>
      </c>
      <c r="L21" s="2">
        <f t="shared" si="27"/>
        <v>0.61805555555555558</v>
      </c>
      <c r="M21" s="2">
        <f>SUM(M17:M20)/4</f>
        <v>0</v>
      </c>
      <c r="N21" s="2">
        <f t="shared" ref="N21:O21" si="28">SUM(N17:N20)/4</f>
        <v>0</v>
      </c>
      <c r="O21" s="2">
        <f t="shared" si="28"/>
        <v>1</v>
      </c>
      <c r="P21" s="2">
        <f>SUM(P17:P20)/4</f>
        <v>0</v>
      </c>
      <c r="Q21" s="2">
        <f t="shared" ref="Q21:R21" si="29">SUM(Q17:Q20)/4</f>
        <v>0</v>
      </c>
      <c r="R21" s="2">
        <f t="shared" si="29"/>
        <v>0.76386611143267513</v>
      </c>
      <c r="S21" s="2"/>
      <c r="T21" s="2">
        <f>ROUND(SUM(T17:T20)/4,0)</f>
        <v>0</v>
      </c>
      <c r="U21" s="2">
        <f t="shared" ref="U21:W21" si="30">ROUND(SUM(U17:U20)/4,0)</f>
        <v>17</v>
      </c>
      <c r="V21" s="2">
        <f t="shared" si="30"/>
        <v>0</v>
      </c>
      <c r="W21" s="2">
        <f t="shared" si="30"/>
        <v>28</v>
      </c>
      <c r="X21" s="2">
        <f t="shared" ref="X21" si="31">SUM(X17:X20)/4</f>
        <v>0.61805555555555558</v>
      </c>
      <c r="Y21" s="2">
        <f t="shared" ref="Y21:Z21" si="32">SUM(Y17:Y20)/4</f>
        <v>1</v>
      </c>
      <c r="Z21" s="2">
        <f t="shared" si="32"/>
        <v>0.76386611143267513</v>
      </c>
      <c r="AA21" s="2">
        <f>AA20</f>
        <v>27</v>
      </c>
      <c r="AB21" s="2">
        <f t="shared" ref="AB21:AD21" si="33">SUM(AB17:AB20)/4</f>
        <v>0.25</v>
      </c>
      <c r="AC21" s="2">
        <f t="shared" si="33"/>
        <v>1.4705882352941175E-2</v>
      </c>
      <c r="AD21" s="2">
        <f t="shared" si="33"/>
        <v>2.7777777777777776E-2</v>
      </c>
      <c r="AE21" s="2">
        <f>AE20</f>
        <v>17</v>
      </c>
      <c r="AF21" s="2">
        <f t="shared" ref="AF21:AI21" si="34">SUM(AF17:AF20)/4</f>
        <v>0.62007575757575761</v>
      </c>
      <c r="AG21" s="2">
        <f t="shared" si="34"/>
        <v>0.43402777777777779</v>
      </c>
      <c r="AH21" s="2">
        <f t="shared" si="34"/>
        <v>0.50735294117647056</v>
      </c>
      <c r="AI21" s="2">
        <f t="shared" si="34"/>
        <v>0.39582194460522646</v>
      </c>
      <c r="AJ21" s="2">
        <f>AJ20</f>
        <v>44</v>
      </c>
      <c r="AK21" s="2">
        <f t="shared" ref="AK21:AM21" si="35">SUM(AK17:AK20)/4</f>
        <v>0.47436186358534843</v>
      </c>
      <c r="AL21" s="2">
        <f t="shared" si="35"/>
        <v>0.62007575757575761</v>
      </c>
      <c r="AM21" s="2">
        <f t="shared" si="35"/>
        <v>0.47998910742254364</v>
      </c>
      <c r="AN21" s="2">
        <f>AN20</f>
        <v>44</v>
      </c>
    </row>
    <row r="22" spans="1:40" x14ac:dyDescent="0.25">
      <c r="A22">
        <v>1</v>
      </c>
      <c r="B22" s="1" t="s">
        <v>37</v>
      </c>
      <c r="C22" s="1" t="s">
        <v>38</v>
      </c>
      <c r="D22" s="1" t="s">
        <v>30</v>
      </c>
      <c r="E22">
        <v>34.254513502120972</v>
      </c>
      <c r="F22">
        <v>8424</v>
      </c>
      <c r="G22">
        <v>6318</v>
      </c>
      <c r="H22">
        <v>2106</v>
      </c>
      <c r="I22">
        <v>0.85185185185185186</v>
      </c>
      <c r="J22">
        <v>0</v>
      </c>
      <c r="K22">
        <v>0</v>
      </c>
      <c r="L22">
        <v>0.88815426997245184</v>
      </c>
      <c r="M22">
        <v>0</v>
      </c>
      <c r="N22">
        <v>0</v>
      </c>
      <c r="O22">
        <v>0.936664729808251</v>
      </c>
      <c r="P22">
        <v>0</v>
      </c>
      <c r="Q22">
        <v>0</v>
      </c>
      <c r="R22">
        <v>0.91176470588235303</v>
      </c>
      <c r="S22" s="1" t="s">
        <v>83</v>
      </c>
      <c r="T22" s="1">
        <v>182</v>
      </c>
      <c r="U22" s="1">
        <v>203</v>
      </c>
      <c r="V22" s="1">
        <v>109</v>
      </c>
      <c r="W22" s="1">
        <v>1612</v>
      </c>
      <c r="X22">
        <v>0.88815426997245184</v>
      </c>
      <c r="Y22">
        <v>0.936664729808251</v>
      </c>
      <c r="Z22">
        <v>0.91176470588235303</v>
      </c>
      <c r="AA22">
        <v>1721</v>
      </c>
      <c r="AB22">
        <v>0.62542955326460481</v>
      </c>
      <c r="AC22">
        <v>0.47272727272727272</v>
      </c>
      <c r="AD22">
        <v>0.53846153846153855</v>
      </c>
      <c r="AE22">
        <v>385</v>
      </c>
      <c r="AF22">
        <v>0.85185185185185186</v>
      </c>
      <c r="AG22">
        <v>0.75679191161852832</v>
      </c>
      <c r="AH22">
        <v>0.70469600126776188</v>
      </c>
      <c r="AI22">
        <v>0.72511312217194579</v>
      </c>
      <c r="AJ22">
        <v>2106</v>
      </c>
      <c r="AK22">
        <v>0.84012529754485399</v>
      </c>
      <c r="AL22">
        <v>0.85185185185185186</v>
      </c>
      <c r="AM22">
        <v>0.84352077451624974</v>
      </c>
      <c r="AN22">
        <v>2106</v>
      </c>
    </row>
    <row r="23" spans="1:40" x14ac:dyDescent="0.25">
      <c r="A23">
        <v>2</v>
      </c>
      <c r="B23" s="1" t="s">
        <v>37</v>
      </c>
      <c r="C23" s="1" t="s">
        <v>38</v>
      </c>
      <c r="D23" s="1" t="s">
        <v>30</v>
      </c>
      <c r="E23">
        <v>34.251378774642944</v>
      </c>
      <c r="F23">
        <v>8424</v>
      </c>
      <c r="G23">
        <v>6318</v>
      </c>
      <c r="H23">
        <v>2106</v>
      </c>
      <c r="I23">
        <v>0.8698955365622032</v>
      </c>
      <c r="J23">
        <v>0</v>
      </c>
      <c r="K23">
        <v>0</v>
      </c>
      <c r="L23">
        <v>0.89476553980370777</v>
      </c>
      <c r="M23">
        <v>0</v>
      </c>
      <c r="N23">
        <v>0</v>
      </c>
      <c r="O23">
        <v>0.95296167247386765</v>
      </c>
      <c r="P23">
        <v>0</v>
      </c>
      <c r="Q23">
        <v>0</v>
      </c>
      <c r="R23">
        <v>0.9229471316085488</v>
      </c>
      <c r="S23" s="1" t="s">
        <v>84</v>
      </c>
      <c r="T23" s="1">
        <v>191</v>
      </c>
      <c r="U23" s="1">
        <v>193</v>
      </c>
      <c r="V23" s="1">
        <v>81</v>
      </c>
      <c r="W23" s="1">
        <v>1641</v>
      </c>
      <c r="X23">
        <v>0.89476553980370777</v>
      </c>
      <c r="Y23">
        <v>0.95296167247386765</v>
      </c>
      <c r="Z23">
        <v>0.9229471316085488</v>
      </c>
      <c r="AA23">
        <v>1722</v>
      </c>
      <c r="AB23">
        <v>0.70220588235294112</v>
      </c>
      <c r="AC23">
        <v>0.49739583333333331</v>
      </c>
      <c r="AD23">
        <v>0.58231707317073167</v>
      </c>
      <c r="AE23">
        <v>384</v>
      </c>
      <c r="AF23">
        <v>0.8698955365622032</v>
      </c>
      <c r="AG23">
        <v>0.79848571107832444</v>
      </c>
      <c r="AH23">
        <v>0.72517875290360045</v>
      </c>
      <c r="AI23">
        <v>0.75263210238964029</v>
      </c>
      <c r="AJ23">
        <v>2106</v>
      </c>
      <c r="AK23">
        <v>0.85965494699217182</v>
      </c>
      <c r="AL23">
        <v>0.8698955365622032</v>
      </c>
      <c r="AM23">
        <v>0.8608379471640466</v>
      </c>
      <c r="AN23">
        <v>2106</v>
      </c>
    </row>
    <row r="24" spans="1:40" x14ac:dyDescent="0.25">
      <c r="A24">
        <v>3</v>
      </c>
      <c r="B24" s="1" t="s">
        <v>37</v>
      </c>
      <c r="C24" s="1" t="s">
        <v>38</v>
      </c>
      <c r="D24" s="1" t="s">
        <v>30</v>
      </c>
      <c r="E24">
        <v>34.5876624584198</v>
      </c>
      <c r="F24">
        <v>8424</v>
      </c>
      <c r="G24">
        <v>6318</v>
      </c>
      <c r="H24">
        <v>2106</v>
      </c>
      <c r="I24">
        <v>0.85992402659069322</v>
      </c>
      <c r="J24">
        <v>0</v>
      </c>
      <c r="K24">
        <v>0</v>
      </c>
      <c r="L24">
        <v>0.87731359069275516</v>
      </c>
      <c r="M24">
        <v>0</v>
      </c>
      <c r="N24">
        <v>0</v>
      </c>
      <c r="O24">
        <v>0.96341463414634143</v>
      </c>
      <c r="P24">
        <v>0</v>
      </c>
      <c r="Q24">
        <v>0</v>
      </c>
      <c r="R24">
        <v>0.91835040132853563</v>
      </c>
      <c r="S24" s="1" t="s">
        <v>85</v>
      </c>
      <c r="T24" s="1">
        <v>152</v>
      </c>
      <c r="U24" s="1">
        <v>232</v>
      </c>
      <c r="V24" s="1">
        <v>63</v>
      </c>
      <c r="W24" s="1">
        <v>1659</v>
      </c>
      <c r="X24">
        <v>0.87731359069275516</v>
      </c>
      <c r="Y24">
        <v>0.96341463414634143</v>
      </c>
      <c r="Z24">
        <v>0.91835040132853563</v>
      </c>
      <c r="AA24">
        <v>1722</v>
      </c>
      <c r="AB24">
        <v>0.7069767441860465</v>
      </c>
      <c r="AC24">
        <v>0.39583333333333331</v>
      </c>
      <c r="AD24">
        <v>0.50751252086811349</v>
      </c>
      <c r="AE24">
        <v>384</v>
      </c>
      <c r="AF24">
        <v>0.85992402659069322</v>
      </c>
      <c r="AG24">
        <v>0.79214516743940089</v>
      </c>
      <c r="AH24">
        <v>0.67962398373983735</v>
      </c>
      <c r="AI24">
        <v>0.71293146109832461</v>
      </c>
      <c r="AJ24">
        <v>2106</v>
      </c>
      <c r="AK24">
        <v>0.84625502038953759</v>
      </c>
      <c r="AL24">
        <v>0.85992402659069322</v>
      </c>
      <c r="AM24">
        <v>0.84343979064629349</v>
      </c>
      <c r="AN24">
        <v>2106</v>
      </c>
    </row>
    <row r="25" spans="1:40" x14ac:dyDescent="0.25">
      <c r="A25">
        <v>4</v>
      </c>
      <c r="B25" s="1" t="s">
        <v>37</v>
      </c>
      <c r="C25" s="1" t="s">
        <v>38</v>
      </c>
      <c r="D25" s="1" t="s">
        <v>30</v>
      </c>
      <c r="E25">
        <v>34.324555158615112</v>
      </c>
      <c r="F25">
        <v>8424</v>
      </c>
      <c r="G25">
        <v>6318</v>
      </c>
      <c r="H25">
        <v>2106</v>
      </c>
      <c r="I25">
        <v>0.85754985754985757</v>
      </c>
      <c r="J25">
        <v>0</v>
      </c>
      <c r="K25">
        <v>0</v>
      </c>
      <c r="L25">
        <v>0.8910891089108911</v>
      </c>
      <c r="M25">
        <v>0</v>
      </c>
      <c r="N25">
        <v>0</v>
      </c>
      <c r="O25">
        <v>0.94076655052264802</v>
      </c>
      <c r="P25">
        <v>0</v>
      </c>
      <c r="Q25">
        <v>0</v>
      </c>
      <c r="R25">
        <v>0.9152542372881356</v>
      </c>
      <c r="S25" s="1" t="s">
        <v>86</v>
      </c>
      <c r="T25" s="1">
        <v>186</v>
      </c>
      <c r="U25" s="1">
        <v>198</v>
      </c>
      <c r="V25" s="1">
        <v>102</v>
      </c>
      <c r="W25" s="1">
        <v>1620</v>
      </c>
      <c r="X25">
        <v>0.8910891089108911</v>
      </c>
      <c r="Y25">
        <v>0.94076655052264802</v>
      </c>
      <c r="Z25">
        <v>0.9152542372881356</v>
      </c>
      <c r="AA25">
        <v>1722</v>
      </c>
      <c r="AB25">
        <v>0.64583333333333337</v>
      </c>
      <c r="AC25">
        <v>0.484375</v>
      </c>
      <c r="AD25">
        <v>0.5535714285714286</v>
      </c>
      <c r="AE25">
        <v>384</v>
      </c>
      <c r="AF25">
        <v>0.85754985754985757</v>
      </c>
      <c r="AG25">
        <v>0.76846122112211224</v>
      </c>
      <c r="AH25">
        <v>0.71257077526132406</v>
      </c>
      <c r="AI25">
        <v>0.7344128329297821</v>
      </c>
      <c r="AJ25">
        <v>2106</v>
      </c>
      <c r="AK25">
        <v>0.84637010709617977</v>
      </c>
      <c r="AL25">
        <v>0.85754985754985757</v>
      </c>
      <c r="AM25">
        <v>0.84930637473010362</v>
      </c>
      <c r="AN25">
        <v>2106</v>
      </c>
    </row>
    <row r="26" spans="1:40" x14ac:dyDescent="0.25">
      <c r="A26" s="2" t="s">
        <v>145</v>
      </c>
      <c r="B26" s="2" t="str">
        <f>B25</f>
        <v>MI02</v>
      </c>
      <c r="C26" s="2" t="str">
        <f>C25</f>
        <v>germeval</v>
      </c>
      <c r="D26" s="2" t="str">
        <f>D25</f>
        <v>Binary</v>
      </c>
      <c r="E26" s="2">
        <f>SUM(E22:E25)</f>
        <v>137.41810989379883</v>
      </c>
      <c r="F26" s="2">
        <f>F25</f>
        <v>8424</v>
      </c>
      <c r="G26" s="2">
        <f>G25</f>
        <v>6318</v>
      </c>
      <c r="H26" s="2">
        <f>H25</f>
        <v>2106</v>
      </c>
      <c r="I26" s="2">
        <f>SUM(I22:I25)/4</f>
        <v>0.85980531813865146</v>
      </c>
      <c r="J26" s="2">
        <f t="shared" ref="J26:L26" si="36">SUM(J22:J25)/4</f>
        <v>0</v>
      </c>
      <c r="K26" s="2">
        <f t="shared" si="36"/>
        <v>0</v>
      </c>
      <c r="L26" s="2">
        <f t="shared" si="36"/>
        <v>0.88783062734495144</v>
      </c>
      <c r="M26" s="2">
        <f>SUM(M22:M25)/4</f>
        <v>0</v>
      </c>
      <c r="N26" s="2">
        <f t="shared" ref="N26:O26" si="37">SUM(N22:N25)/4</f>
        <v>0</v>
      </c>
      <c r="O26" s="2">
        <f t="shared" si="37"/>
        <v>0.94845189673777697</v>
      </c>
      <c r="P26" s="2">
        <f>SUM(P22:P25)/4</f>
        <v>0</v>
      </c>
      <c r="Q26" s="2">
        <f t="shared" ref="Q26:R26" si="38">SUM(Q22:Q25)/4</f>
        <v>0</v>
      </c>
      <c r="R26" s="2">
        <f t="shared" si="38"/>
        <v>0.91707911902689321</v>
      </c>
      <c r="S26" s="2"/>
      <c r="T26" s="2">
        <f>ROUND(SUM(T22:T25)/4,0)</f>
        <v>178</v>
      </c>
      <c r="U26" s="2">
        <f t="shared" ref="U26:W26" si="39">ROUND(SUM(U22:U25)/4,0)</f>
        <v>207</v>
      </c>
      <c r="V26" s="2">
        <f t="shared" si="39"/>
        <v>89</v>
      </c>
      <c r="W26" s="2">
        <f t="shared" si="39"/>
        <v>1633</v>
      </c>
      <c r="X26" s="2">
        <f t="shared" ref="X26" si="40">SUM(X22:X25)/4</f>
        <v>0.88783062734495144</v>
      </c>
      <c r="Y26" s="2">
        <f t="shared" ref="Y26:Z26" si="41">SUM(Y22:Y25)/4</f>
        <v>0.94845189673777697</v>
      </c>
      <c r="Z26" s="2">
        <f t="shared" si="41"/>
        <v>0.91707911902689321</v>
      </c>
      <c r="AA26" s="2">
        <f>AA25</f>
        <v>1722</v>
      </c>
      <c r="AB26" s="2">
        <f t="shared" ref="AB26:AD26" si="42">SUM(AB22:AB25)/4</f>
        <v>0.67011137828423151</v>
      </c>
      <c r="AC26" s="2">
        <f t="shared" si="42"/>
        <v>0.46258285984848485</v>
      </c>
      <c r="AD26" s="2">
        <f t="shared" si="42"/>
        <v>0.54546564026795308</v>
      </c>
      <c r="AE26" s="2">
        <f>AE25</f>
        <v>384</v>
      </c>
      <c r="AF26" s="2">
        <f t="shared" ref="AF26:AI26" si="43">SUM(AF22:AF25)/4</f>
        <v>0.85980531813865146</v>
      </c>
      <c r="AG26" s="2">
        <f t="shared" si="43"/>
        <v>0.77897100281459153</v>
      </c>
      <c r="AH26" s="2">
        <f t="shared" si="43"/>
        <v>0.70551737829313088</v>
      </c>
      <c r="AI26" s="2">
        <f t="shared" si="43"/>
        <v>0.7312723796474232</v>
      </c>
      <c r="AJ26" s="2">
        <f>AJ25</f>
        <v>2106</v>
      </c>
      <c r="AK26" s="2">
        <f t="shared" ref="AK26:AM26" si="44">SUM(AK22:AK25)/4</f>
        <v>0.84810134300568574</v>
      </c>
      <c r="AL26" s="2">
        <f t="shared" si="44"/>
        <v>0.85980531813865146</v>
      </c>
      <c r="AM26" s="2">
        <f t="shared" si="44"/>
        <v>0.84927622176417339</v>
      </c>
      <c r="AN26" s="2">
        <f>AN25</f>
        <v>2106</v>
      </c>
    </row>
    <row r="27" spans="1:40" x14ac:dyDescent="0.25">
      <c r="A27">
        <v>1</v>
      </c>
      <c r="B27" s="1" t="s">
        <v>39</v>
      </c>
      <c r="C27" s="1" t="s">
        <v>40</v>
      </c>
      <c r="D27" s="1" t="s">
        <v>30</v>
      </c>
      <c r="E27">
        <v>2.445077657699585</v>
      </c>
      <c r="F27">
        <v>808</v>
      </c>
      <c r="G27">
        <v>606</v>
      </c>
      <c r="H27">
        <v>202</v>
      </c>
      <c r="I27">
        <v>0.57425742574257421</v>
      </c>
      <c r="J27">
        <v>0</v>
      </c>
      <c r="K27">
        <v>0</v>
      </c>
      <c r="L27">
        <v>0.63200000000000001</v>
      </c>
      <c r="M27">
        <v>0</v>
      </c>
      <c r="N27">
        <v>0</v>
      </c>
      <c r="O27">
        <v>0.66386554621848737</v>
      </c>
      <c r="P27">
        <v>0</v>
      </c>
      <c r="Q27">
        <v>0</v>
      </c>
      <c r="R27">
        <v>0.64754098360655743</v>
      </c>
      <c r="S27" s="1" t="s">
        <v>87</v>
      </c>
      <c r="T27" s="1">
        <v>37</v>
      </c>
      <c r="U27" s="1">
        <v>46</v>
      </c>
      <c r="V27" s="1">
        <v>40</v>
      </c>
      <c r="W27" s="1">
        <v>79</v>
      </c>
      <c r="X27">
        <v>0.63200000000000001</v>
      </c>
      <c r="Y27">
        <v>0.66386554621848737</v>
      </c>
      <c r="Z27">
        <v>0.64754098360655743</v>
      </c>
      <c r="AA27">
        <v>119</v>
      </c>
      <c r="AB27">
        <v>0.48051948051948051</v>
      </c>
      <c r="AC27">
        <v>0.44578313253012047</v>
      </c>
      <c r="AD27">
        <v>0.46249999999999991</v>
      </c>
      <c r="AE27">
        <v>83</v>
      </c>
      <c r="AF27">
        <v>0.57425742574257421</v>
      </c>
      <c r="AG27">
        <v>0.55625974025974023</v>
      </c>
      <c r="AH27">
        <v>0.55482433937430398</v>
      </c>
      <c r="AI27">
        <v>0.55502049180327873</v>
      </c>
      <c r="AJ27">
        <v>202</v>
      </c>
      <c r="AK27">
        <v>0.56975800437186574</v>
      </c>
      <c r="AL27">
        <v>0.57425742574257421</v>
      </c>
      <c r="AM27">
        <v>0.57150929232267489</v>
      </c>
      <c r="AN27">
        <v>202</v>
      </c>
    </row>
    <row r="28" spans="1:40" x14ac:dyDescent="0.25">
      <c r="A28">
        <v>2</v>
      </c>
      <c r="B28" s="1" t="s">
        <v>39</v>
      </c>
      <c r="C28" s="1" t="s">
        <v>40</v>
      </c>
      <c r="D28" s="1" t="s">
        <v>30</v>
      </c>
      <c r="E28">
        <v>2.2163360118865967</v>
      </c>
      <c r="F28">
        <v>808</v>
      </c>
      <c r="G28">
        <v>606</v>
      </c>
      <c r="H28">
        <v>202</v>
      </c>
      <c r="I28">
        <v>0.62871287128712872</v>
      </c>
      <c r="J28">
        <v>0</v>
      </c>
      <c r="K28">
        <v>0</v>
      </c>
      <c r="L28">
        <v>0.66923076923076918</v>
      </c>
      <c r="M28">
        <v>0</v>
      </c>
      <c r="N28">
        <v>0</v>
      </c>
      <c r="O28">
        <v>0.73109243697478987</v>
      </c>
      <c r="P28">
        <v>0</v>
      </c>
      <c r="Q28">
        <v>0</v>
      </c>
      <c r="R28">
        <v>0.69879518072289148</v>
      </c>
      <c r="S28" s="1" t="s">
        <v>88</v>
      </c>
      <c r="T28" s="1">
        <v>40</v>
      </c>
      <c r="U28" s="1">
        <v>43</v>
      </c>
      <c r="V28" s="1">
        <v>32</v>
      </c>
      <c r="W28" s="1">
        <v>87</v>
      </c>
      <c r="X28">
        <v>0.66923076923076918</v>
      </c>
      <c r="Y28">
        <v>0.73109243697478987</v>
      </c>
      <c r="Z28">
        <v>0.69879518072289148</v>
      </c>
      <c r="AA28">
        <v>119</v>
      </c>
      <c r="AB28">
        <v>0.55555555555555558</v>
      </c>
      <c r="AC28">
        <v>0.48192771084337349</v>
      </c>
      <c r="AD28">
        <v>0.5161290322580645</v>
      </c>
      <c r="AE28">
        <v>83</v>
      </c>
      <c r="AF28">
        <v>0.62871287128712872</v>
      </c>
      <c r="AG28">
        <v>0.61239316239316244</v>
      </c>
      <c r="AH28">
        <v>0.60651007390908163</v>
      </c>
      <c r="AI28">
        <v>0.60746210649047794</v>
      </c>
      <c r="AJ28">
        <v>202</v>
      </c>
      <c r="AK28">
        <v>0.6225226368790725</v>
      </c>
      <c r="AL28">
        <v>0.62871287128712872</v>
      </c>
      <c r="AM28">
        <v>0.62373928803684875</v>
      </c>
      <c r="AN28">
        <v>202</v>
      </c>
    </row>
    <row r="29" spans="1:40" x14ac:dyDescent="0.25">
      <c r="A29">
        <v>3</v>
      </c>
      <c r="B29" s="1" t="s">
        <v>39</v>
      </c>
      <c r="C29" s="1" t="s">
        <v>40</v>
      </c>
      <c r="D29" s="1" t="s">
        <v>30</v>
      </c>
      <c r="E29">
        <v>2.1612100601196289</v>
      </c>
      <c r="F29">
        <v>808</v>
      </c>
      <c r="G29">
        <v>606</v>
      </c>
      <c r="H29">
        <v>202</v>
      </c>
      <c r="I29">
        <v>0.59405940594059403</v>
      </c>
      <c r="J29">
        <v>0</v>
      </c>
      <c r="K29">
        <v>0</v>
      </c>
      <c r="L29">
        <v>0.65811965811965811</v>
      </c>
      <c r="M29">
        <v>0</v>
      </c>
      <c r="N29">
        <v>0</v>
      </c>
      <c r="O29">
        <v>0.6470588235294118</v>
      </c>
      <c r="P29">
        <v>0</v>
      </c>
      <c r="Q29">
        <v>0</v>
      </c>
      <c r="R29">
        <v>0.65254237288135597</v>
      </c>
      <c r="S29" s="1" t="s">
        <v>89</v>
      </c>
      <c r="T29" s="1">
        <v>43</v>
      </c>
      <c r="U29" s="1">
        <v>40</v>
      </c>
      <c r="V29" s="1">
        <v>42</v>
      </c>
      <c r="W29" s="1">
        <v>77</v>
      </c>
      <c r="X29">
        <v>0.65811965811965811</v>
      </c>
      <c r="Y29">
        <v>0.6470588235294118</v>
      </c>
      <c r="Z29">
        <v>0.65254237288135597</v>
      </c>
      <c r="AA29">
        <v>119</v>
      </c>
      <c r="AB29">
        <v>0.50588235294117645</v>
      </c>
      <c r="AC29">
        <v>0.51807228915662651</v>
      </c>
      <c r="AD29">
        <v>0.51190476190476197</v>
      </c>
      <c r="AE29">
        <v>83</v>
      </c>
      <c r="AF29">
        <v>0.59405940594059403</v>
      </c>
      <c r="AG29">
        <v>0.58200100553041723</v>
      </c>
      <c r="AH29">
        <v>0.58256555634301921</v>
      </c>
      <c r="AI29">
        <v>0.58222356739305892</v>
      </c>
      <c r="AJ29">
        <v>202</v>
      </c>
      <c r="AK29">
        <v>0.59556670599186612</v>
      </c>
      <c r="AL29">
        <v>0.59405940594059403</v>
      </c>
      <c r="AM29">
        <v>0.59475563173750789</v>
      </c>
      <c r="AN29">
        <v>202</v>
      </c>
    </row>
    <row r="30" spans="1:40" x14ac:dyDescent="0.25">
      <c r="A30">
        <v>4</v>
      </c>
      <c r="B30" s="1" t="s">
        <v>39</v>
      </c>
      <c r="C30" s="1" t="s">
        <v>40</v>
      </c>
      <c r="D30" s="1" t="s">
        <v>30</v>
      </c>
      <c r="E30">
        <v>2.4738447666168213</v>
      </c>
      <c r="F30">
        <v>808</v>
      </c>
      <c r="G30">
        <v>606</v>
      </c>
      <c r="H30">
        <v>202</v>
      </c>
      <c r="I30">
        <v>0.62871287128712872</v>
      </c>
      <c r="J30">
        <v>0</v>
      </c>
      <c r="K30">
        <v>0</v>
      </c>
      <c r="L30">
        <v>0.67200000000000004</v>
      </c>
      <c r="M30">
        <v>0</v>
      </c>
      <c r="N30">
        <v>0</v>
      </c>
      <c r="O30">
        <v>0.71186440677966101</v>
      </c>
      <c r="P30">
        <v>0</v>
      </c>
      <c r="Q30">
        <v>0</v>
      </c>
      <c r="R30">
        <v>0.69135802469135799</v>
      </c>
      <c r="S30" s="1" t="s">
        <v>90</v>
      </c>
      <c r="T30" s="1">
        <v>43</v>
      </c>
      <c r="U30" s="1">
        <v>41</v>
      </c>
      <c r="V30" s="1">
        <v>34</v>
      </c>
      <c r="W30" s="1">
        <v>84</v>
      </c>
      <c r="X30">
        <v>0.67200000000000004</v>
      </c>
      <c r="Y30">
        <v>0.71186440677966101</v>
      </c>
      <c r="Z30">
        <v>0.69135802469135799</v>
      </c>
      <c r="AA30">
        <v>118</v>
      </c>
      <c r="AB30">
        <v>0.55844155844155841</v>
      </c>
      <c r="AC30">
        <v>0.51190476190476186</v>
      </c>
      <c r="AD30">
        <v>0.53416149068322971</v>
      </c>
      <c r="AE30">
        <v>84</v>
      </c>
      <c r="AF30">
        <v>0.62871287128712872</v>
      </c>
      <c r="AG30">
        <v>0.61522077922077922</v>
      </c>
      <c r="AH30">
        <v>0.61188458434221138</v>
      </c>
      <c r="AI30">
        <v>0.61275975768729385</v>
      </c>
      <c r="AJ30">
        <v>202</v>
      </c>
      <c r="AK30">
        <v>0.62477767776777682</v>
      </c>
      <c r="AL30">
        <v>0.62871287128712872</v>
      </c>
      <c r="AM30">
        <v>0.62598916896520562</v>
      </c>
      <c r="AN30">
        <v>202</v>
      </c>
    </row>
    <row r="31" spans="1:40" x14ac:dyDescent="0.25">
      <c r="A31" s="2" t="s">
        <v>145</v>
      </c>
      <c r="B31" s="2" t="str">
        <f>B30</f>
        <v>MI03</v>
      </c>
      <c r="C31" s="2" t="str">
        <f>C30</f>
        <v>corpusRauh</v>
      </c>
      <c r="D31" s="2" t="str">
        <f>D30</f>
        <v>Binary</v>
      </c>
      <c r="E31" s="2">
        <f>SUM(E27:E30)</f>
        <v>9.2964684963226318</v>
      </c>
      <c r="F31" s="2">
        <f>F30</f>
        <v>808</v>
      </c>
      <c r="G31" s="2">
        <f>G30</f>
        <v>606</v>
      </c>
      <c r="H31" s="2">
        <f>H30</f>
        <v>202</v>
      </c>
      <c r="I31" s="2">
        <f>SUM(I27:I30)/4</f>
        <v>0.60643564356435642</v>
      </c>
      <c r="J31" s="2">
        <f t="shared" ref="J31:L31" si="45">SUM(J27:J30)/4</f>
        <v>0</v>
      </c>
      <c r="K31" s="2">
        <f t="shared" si="45"/>
        <v>0</v>
      </c>
      <c r="L31" s="2">
        <f t="shared" si="45"/>
        <v>0.65783760683760684</v>
      </c>
      <c r="M31" s="2">
        <f>SUM(M27:M30)/4</f>
        <v>0</v>
      </c>
      <c r="N31" s="2">
        <f t="shared" ref="N31:O31" si="46">SUM(N27:N30)/4</f>
        <v>0</v>
      </c>
      <c r="O31" s="2">
        <f t="shared" si="46"/>
        <v>0.68847030337558746</v>
      </c>
      <c r="P31" s="2">
        <f>SUM(P27:P30)/4</f>
        <v>0</v>
      </c>
      <c r="Q31" s="2">
        <f t="shared" ref="Q31:R31" si="47">SUM(Q27:Q30)/4</f>
        <v>0</v>
      </c>
      <c r="R31" s="2">
        <f t="shared" si="47"/>
        <v>0.67255914047554066</v>
      </c>
      <c r="S31" s="2"/>
      <c r="T31" s="2">
        <f>ROUND(SUM(T27:T30)/4,0)</f>
        <v>41</v>
      </c>
      <c r="U31" s="2">
        <f t="shared" ref="U31:W31" si="48">ROUND(SUM(U27:U30)/4,0)</f>
        <v>43</v>
      </c>
      <c r="V31" s="2">
        <f t="shared" si="48"/>
        <v>37</v>
      </c>
      <c r="W31" s="2">
        <f t="shared" si="48"/>
        <v>82</v>
      </c>
      <c r="X31" s="2">
        <f t="shared" ref="X31" si="49">SUM(X27:X30)/4</f>
        <v>0.65783760683760684</v>
      </c>
      <c r="Y31" s="2">
        <f t="shared" ref="Y31:Z31" si="50">SUM(Y27:Y30)/4</f>
        <v>0.68847030337558746</v>
      </c>
      <c r="Z31" s="2">
        <f t="shared" si="50"/>
        <v>0.67255914047554066</v>
      </c>
      <c r="AA31" s="2">
        <f>AA30</f>
        <v>118</v>
      </c>
      <c r="AB31" s="2">
        <f t="shared" ref="AB31:AD31" si="51">SUM(AB27:AB30)/4</f>
        <v>0.52509973686444278</v>
      </c>
      <c r="AC31" s="2">
        <f t="shared" si="51"/>
        <v>0.48942197360872058</v>
      </c>
      <c r="AD31" s="2">
        <f t="shared" si="51"/>
        <v>0.506173821211514</v>
      </c>
      <c r="AE31" s="2">
        <f>AE30</f>
        <v>84</v>
      </c>
      <c r="AF31" s="2">
        <f t="shared" ref="AF31:AI31" si="52">SUM(AF27:AF30)/4</f>
        <v>0.60643564356435642</v>
      </c>
      <c r="AG31" s="2">
        <f t="shared" si="52"/>
        <v>0.59146867185102481</v>
      </c>
      <c r="AH31" s="2">
        <f t="shared" si="52"/>
        <v>0.58894613849215405</v>
      </c>
      <c r="AI31" s="2">
        <f t="shared" si="52"/>
        <v>0.58936648084352727</v>
      </c>
      <c r="AJ31" s="2">
        <f>AJ30</f>
        <v>202</v>
      </c>
      <c r="AK31" s="2">
        <f t="shared" ref="AK31:AM31" si="53">SUM(AK27:AK30)/4</f>
        <v>0.60315625625264535</v>
      </c>
      <c r="AL31" s="2">
        <f t="shared" si="53"/>
        <v>0.60643564356435642</v>
      </c>
      <c r="AM31" s="2">
        <f t="shared" si="53"/>
        <v>0.60399834526555929</v>
      </c>
      <c r="AN31" s="2">
        <f>AN30</f>
        <v>202</v>
      </c>
    </row>
    <row r="32" spans="1:40" x14ac:dyDescent="0.25">
      <c r="A32">
        <v>1</v>
      </c>
      <c r="B32" s="1" t="s">
        <v>41</v>
      </c>
      <c r="C32" s="1" t="s">
        <v>42</v>
      </c>
      <c r="D32" s="1" t="s">
        <v>30</v>
      </c>
      <c r="E32">
        <v>2.1719586849212646</v>
      </c>
      <c r="F32">
        <v>857</v>
      </c>
      <c r="G32">
        <v>642</v>
      </c>
      <c r="H32">
        <v>215</v>
      </c>
      <c r="I32">
        <v>0.71627906976744182</v>
      </c>
      <c r="J32">
        <v>0</v>
      </c>
      <c r="K32">
        <v>0</v>
      </c>
      <c r="L32">
        <v>0.79611650485436891</v>
      </c>
      <c r="M32">
        <v>0</v>
      </c>
      <c r="N32">
        <v>0</v>
      </c>
      <c r="O32">
        <v>0.67213114754098358</v>
      </c>
      <c r="P32">
        <v>0</v>
      </c>
      <c r="Q32">
        <v>0</v>
      </c>
      <c r="R32">
        <v>0.72888888888888881</v>
      </c>
      <c r="S32" s="1" t="s">
        <v>91</v>
      </c>
      <c r="T32" s="1">
        <v>72</v>
      </c>
      <c r="U32" s="1">
        <v>21</v>
      </c>
      <c r="V32" s="1">
        <v>40</v>
      </c>
      <c r="W32" s="1">
        <v>82</v>
      </c>
      <c r="X32">
        <v>0.79611650485436891</v>
      </c>
      <c r="Y32">
        <v>0.67213114754098358</v>
      </c>
      <c r="Z32">
        <v>0.72888888888888881</v>
      </c>
      <c r="AA32">
        <v>122</v>
      </c>
      <c r="AB32">
        <v>0.6428571428571429</v>
      </c>
      <c r="AC32">
        <v>0.77419354838709675</v>
      </c>
      <c r="AD32">
        <v>0.70243902439024386</v>
      </c>
      <c r="AE32">
        <v>93</v>
      </c>
      <c r="AF32">
        <v>0.71627906976744182</v>
      </c>
      <c r="AG32">
        <v>0.71948682385575591</v>
      </c>
      <c r="AH32">
        <v>0.72316234796404011</v>
      </c>
      <c r="AI32">
        <v>0.71566395663956639</v>
      </c>
      <c r="AJ32">
        <v>215</v>
      </c>
      <c r="AK32">
        <v>0.72982292036254548</v>
      </c>
      <c r="AL32">
        <v>0.71627906976744182</v>
      </c>
      <c r="AM32">
        <v>0.71744778471040516</v>
      </c>
      <c r="AN32">
        <v>215</v>
      </c>
    </row>
    <row r="33" spans="1:40" x14ac:dyDescent="0.25">
      <c r="A33">
        <v>2</v>
      </c>
      <c r="B33" s="1" t="s">
        <v>41</v>
      </c>
      <c r="C33" s="1" t="s">
        <v>42</v>
      </c>
      <c r="D33" s="1" t="s">
        <v>30</v>
      </c>
      <c r="E33">
        <v>2.3787186145782471</v>
      </c>
      <c r="F33">
        <v>857</v>
      </c>
      <c r="G33">
        <v>643</v>
      </c>
      <c r="H33">
        <v>214</v>
      </c>
      <c r="I33">
        <v>0.69158878504672894</v>
      </c>
      <c r="J33">
        <v>0</v>
      </c>
      <c r="K33">
        <v>0</v>
      </c>
      <c r="L33">
        <v>0.83132530120481929</v>
      </c>
      <c r="M33">
        <v>0</v>
      </c>
      <c r="N33">
        <v>0</v>
      </c>
      <c r="O33">
        <v>0.57024793388429751</v>
      </c>
      <c r="P33">
        <v>0</v>
      </c>
      <c r="Q33">
        <v>0</v>
      </c>
      <c r="R33">
        <v>0.67647058823529416</v>
      </c>
      <c r="S33" s="1" t="s">
        <v>92</v>
      </c>
      <c r="T33" s="1">
        <v>79</v>
      </c>
      <c r="U33" s="1">
        <v>14</v>
      </c>
      <c r="V33" s="1">
        <v>52</v>
      </c>
      <c r="W33" s="1">
        <v>69</v>
      </c>
      <c r="X33">
        <v>0.83132530120481929</v>
      </c>
      <c r="Y33">
        <v>0.57024793388429751</v>
      </c>
      <c r="Z33">
        <v>0.67647058823529416</v>
      </c>
      <c r="AA33">
        <v>121</v>
      </c>
      <c r="AB33">
        <v>0.60305343511450382</v>
      </c>
      <c r="AC33">
        <v>0.84946236559139787</v>
      </c>
      <c r="AD33">
        <v>0.7053571428571429</v>
      </c>
      <c r="AE33">
        <v>93</v>
      </c>
      <c r="AF33">
        <v>0.69158878504672894</v>
      </c>
      <c r="AG33">
        <v>0.7171893681596615</v>
      </c>
      <c r="AH33">
        <v>0.70985514973784769</v>
      </c>
      <c r="AI33">
        <v>0.69091386554621859</v>
      </c>
      <c r="AJ33">
        <v>214</v>
      </c>
      <c r="AK33">
        <v>0.73212304164220554</v>
      </c>
      <c r="AL33">
        <v>0.69158878504672894</v>
      </c>
      <c r="AM33">
        <v>0.68902409094478922</v>
      </c>
      <c r="AN33">
        <v>214</v>
      </c>
    </row>
    <row r="34" spans="1:40" x14ac:dyDescent="0.25">
      <c r="A34">
        <v>3</v>
      </c>
      <c r="B34" s="1" t="s">
        <v>41</v>
      </c>
      <c r="C34" s="1" t="s">
        <v>42</v>
      </c>
      <c r="D34" s="1" t="s">
        <v>30</v>
      </c>
      <c r="E34">
        <v>2.0972542762756348</v>
      </c>
      <c r="F34">
        <v>857</v>
      </c>
      <c r="G34">
        <v>643</v>
      </c>
      <c r="H34">
        <v>214</v>
      </c>
      <c r="I34">
        <v>0.66355140186915884</v>
      </c>
      <c r="J34">
        <v>0</v>
      </c>
      <c r="K34">
        <v>0</v>
      </c>
      <c r="L34">
        <v>0.7024793388429752</v>
      </c>
      <c r="M34">
        <v>0</v>
      </c>
      <c r="N34">
        <v>0</v>
      </c>
      <c r="O34">
        <v>0.7024793388429752</v>
      </c>
      <c r="P34">
        <v>0</v>
      </c>
      <c r="Q34">
        <v>0</v>
      </c>
      <c r="R34">
        <v>0.7024793388429752</v>
      </c>
      <c r="S34" s="1" t="s">
        <v>93</v>
      </c>
      <c r="T34" s="1">
        <v>57</v>
      </c>
      <c r="U34" s="1">
        <v>36</v>
      </c>
      <c r="V34" s="1">
        <v>36</v>
      </c>
      <c r="W34" s="1">
        <v>85</v>
      </c>
      <c r="X34">
        <v>0.7024793388429752</v>
      </c>
      <c r="Y34">
        <v>0.7024793388429752</v>
      </c>
      <c r="Z34">
        <v>0.7024793388429752</v>
      </c>
      <c r="AA34">
        <v>121</v>
      </c>
      <c r="AB34">
        <v>0.61290322580645162</v>
      </c>
      <c r="AC34">
        <v>0.61290322580645162</v>
      </c>
      <c r="AD34">
        <v>0.61290322580645162</v>
      </c>
      <c r="AE34">
        <v>93</v>
      </c>
      <c r="AF34">
        <v>0.66355140186915884</v>
      </c>
      <c r="AG34">
        <v>0.65769128232471341</v>
      </c>
      <c r="AH34">
        <v>0.65769128232471341</v>
      </c>
      <c r="AI34">
        <v>0.65769128232471341</v>
      </c>
      <c r="AJ34">
        <v>214</v>
      </c>
      <c r="AK34">
        <v>0.66355140186915884</v>
      </c>
      <c r="AL34">
        <v>0.66355140186915884</v>
      </c>
      <c r="AM34">
        <v>0.66355140186915884</v>
      </c>
      <c r="AN34">
        <v>214</v>
      </c>
    </row>
    <row r="35" spans="1:40" x14ac:dyDescent="0.25">
      <c r="A35">
        <v>4</v>
      </c>
      <c r="B35" s="1" t="s">
        <v>41</v>
      </c>
      <c r="C35" s="1" t="s">
        <v>42</v>
      </c>
      <c r="D35" s="1" t="s">
        <v>30</v>
      </c>
      <c r="E35">
        <v>2.4357335567474365</v>
      </c>
      <c r="F35">
        <v>857</v>
      </c>
      <c r="G35">
        <v>643</v>
      </c>
      <c r="H35">
        <v>214</v>
      </c>
      <c r="I35">
        <v>0.80373831775700932</v>
      </c>
      <c r="J35">
        <v>0</v>
      </c>
      <c r="K35">
        <v>0</v>
      </c>
      <c r="L35">
        <v>0.84955752212389379</v>
      </c>
      <c r="M35">
        <v>0</v>
      </c>
      <c r="N35">
        <v>0</v>
      </c>
      <c r="O35">
        <v>0.79338842975206614</v>
      </c>
      <c r="P35">
        <v>0</v>
      </c>
      <c r="Q35">
        <v>0</v>
      </c>
      <c r="R35">
        <v>0.8205128205128206</v>
      </c>
      <c r="S35" s="1" t="s">
        <v>94</v>
      </c>
      <c r="T35" s="1">
        <v>76</v>
      </c>
      <c r="U35" s="1">
        <v>17</v>
      </c>
      <c r="V35" s="1">
        <v>25</v>
      </c>
      <c r="W35" s="1">
        <v>96</v>
      </c>
      <c r="X35">
        <v>0.84955752212389379</v>
      </c>
      <c r="Y35">
        <v>0.79338842975206614</v>
      </c>
      <c r="Z35">
        <v>0.8205128205128206</v>
      </c>
      <c r="AA35">
        <v>121</v>
      </c>
      <c r="AB35">
        <v>0.75247524752475248</v>
      </c>
      <c r="AC35">
        <v>0.81720430107526887</v>
      </c>
      <c r="AD35">
        <v>0.78350515463917536</v>
      </c>
      <c r="AE35">
        <v>93</v>
      </c>
      <c r="AF35">
        <v>0.80373831775700932</v>
      </c>
      <c r="AG35">
        <v>0.80101638482432314</v>
      </c>
      <c r="AH35">
        <v>0.80529636541366756</v>
      </c>
      <c r="AI35">
        <v>0.80200898757599792</v>
      </c>
      <c r="AJ35">
        <v>214</v>
      </c>
      <c r="AK35">
        <v>0.80736756166725754</v>
      </c>
      <c r="AL35">
        <v>0.80373831775700932</v>
      </c>
      <c r="AM35">
        <v>0.80443004982941402</v>
      </c>
      <c r="AN35">
        <v>214</v>
      </c>
    </row>
    <row r="36" spans="1:40" x14ac:dyDescent="0.25">
      <c r="A36" s="2" t="s">
        <v>145</v>
      </c>
      <c r="B36" s="2" t="str">
        <f>B35</f>
        <v>NA01</v>
      </c>
      <c r="C36" s="2" t="str">
        <f>C35</f>
        <v>gersen</v>
      </c>
      <c r="D36" s="2" t="str">
        <f>D35</f>
        <v>Binary</v>
      </c>
      <c r="E36" s="2">
        <f>SUM(E32:E35)</f>
        <v>9.083665132522583</v>
      </c>
      <c r="F36" s="2">
        <f>F35</f>
        <v>857</v>
      </c>
      <c r="G36" s="2">
        <f>G35</f>
        <v>643</v>
      </c>
      <c r="H36" s="2">
        <f>H35</f>
        <v>214</v>
      </c>
      <c r="I36" s="2">
        <f>SUM(I32:I35)/4</f>
        <v>0.71878939361008465</v>
      </c>
      <c r="J36" s="2">
        <f t="shared" ref="J36:L36" si="54">SUM(J32:J35)/4</f>
        <v>0</v>
      </c>
      <c r="K36" s="2">
        <f t="shared" si="54"/>
        <v>0</v>
      </c>
      <c r="L36" s="2">
        <f t="shared" si="54"/>
        <v>0.79486966675651427</v>
      </c>
      <c r="M36" s="2">
        <f>SUM(M32:M35)/4</f>
        <v>0</v>
      </c>
      <c r="N36" s="2">
        <f t="shared" ref="N36:O36" si="55">SUM(N32:N35)/4</f>
        <v>0</v>
      </c>
      <c r="O36" s="2">
        <f t="shared" si="55"/>
        <v>0.68456171250508058</v>
      </c>
      <c r="P36" s="2">
        <f>SUM(P32:P35)/4</f>
        <v>0</v>
      </c>
      <c r="Q36" s="2">
        <f t="shared" ref="Q36:R36" si="56">SUM(Q32:Q35)/4</f>
        <v>0</v>
      </c>
      <c r="R36" s="2">
        <f t="shared" si="56"/>
        <v>0.73208790911999477</v>
      </c>
      <c r="S36" s="2"/>
      <c r="T36" s="2">
        <f>ROUND(SUM(T32:T35)/4,0)</f>
        <v>71</v>
      </c>
      <c r="U36" s="2">
        <f t="shared" ref="U36:W36" si="57">ROUND(SUM(U32:U35)/4,0)</f>
        <v>22</v>
      </c>
      <c r="V36" s="2">
        <f t="shared" si="57"/>
        <v>38</v>
      </c>
      <c r="W36" s="2">
        <f t="shared" si="57"/>
        <v>83</v>
      </c>
      <c r="X36" s="2">
        <f t="shared" ref="X36" si="58">SUM(X32:X35)/4</f>
        <v>0.79486966675651427</v>
      </c>
      <c r="Y36" s="2">
        <f t="shared" ref="Y36:Z36" si="59">SUM(Y32:Y35)/4</f>
        <v>0.68456171250508058</v>
      </c>
      <c r="Z36" s="2">
        <f t="shared" si="59"/>
        <v>0.73208790911999477</v>
      </c>
      <c r="AA36" s="2">
        <f>AA35</f>
        <v>121</v>
      </c>
      <c r="AB36" s="2">
        <f t="shared" ref="AB36:AD36" si="60">SUM(AB32:AB35)/4</f>
        <v>0.65282226282571276</v>
      </c>
      <c r="AC36" s="2">
        <f t="shared" si="60"/>
        <v>0.76344086021505375</v>
      </c>
      <c r="AD36" s="2">
        <f t="shared" si="60"/>
        <v>0.70105113692325349</v>
      </c>
      <c r="AE36" s="2">
        <f>AE35</f>
        <v>93</v>
      </c>
      <c r="AF36" s="2">
        <f t="shared" ref="AF36:AI36" si="61">SUM(AF32:AF35)/4</f>
        <v>0.71878939361008465</v>
      </c>
      <c r="AG36" s="2">
        <f t="shared" si="61"/>
        <v>0.72384596479111352</v>
      </c>
      <c r="AH36" s="2">
        <f t="shared" si="61"/>
        <v>0.72400128636006711</v>
      </c>
      <c r="AI36" s="2">
        <f t="shared" si="61"/>
        <v>0.71656952302162402</v>
      </c>
      <c r="AJ36" s="2">
        <f>AJ35</f>
        <v>214</v>
      </c>
      <c r="AK36" s="2">
        <f t="shared" ref="AK36:AM36" si="62">SUM(AK32:AK35)/4</f>
        <v>0.73321623138529191</v>
      </c>
      <c r="AL36" s="2">
        <f t="shared" si="62"/>
        <v>0.71878939361008465</v>
      </c>
      <c r="AM36" s="2">
        <f t="shared" si="62"/>
        <v>0.71861333183844178</v>
      </c>
      <c r="AN36" s="2">
        <f>AN35</f>
        <v>214</v>
      </c>
    </row>
    <row r="37" spans="1:40" x14ac:dyDescent="0.25">
      <c r="A37">
        <v>1</v>
      </c>
      <c r="B37" s="1" t="s">
        <v>43</v>
      </c>
      <c r="C37" s="1" t="s">
        <v>44</v>
      </c>
      <c r="D37" s="1" t="s">
        <v>30</v>
      </c>
      <c r="E37">
        <v>1.5074188709259031</v>
      </c>
      <c r="F37">
        <v>109</v>
      </c>
      <c r="G37">
        <v>81</v>
      </c>
      <c r="H37">
        <v>28</v>
      </c>
      <c r="I37">
        <v>0.6428571428571429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 t="s">
        <v>95</v>
      </c>
      <c r="T37" s="1">
        <v>18</v>
      </c>
      <c r="U37" s="1">
        <v>0</v>
      </c>
      <c r="V37" s="1">
        <v>10</v>
      </c>
      <c r="W37" s="1">
        <v>0</v>
      </c>
      <c r="X37">
        <v>0</v>
      </c>
      <c r="Y37">
        <v>0</v>
      </c>
      <c r="Z37">
        <v>0</v>
      </c>
      <c r="AA37">
        <v>10</v>
      </c>
      <c r="AB37">
        <v>0.6428571428571429</v>
      </c>
      <c r="AC37">
        <v>1</v>
      </c>
      <c r="AD37">
        <v>0.78260869565217395</v>
      </c>
      <c r="AE37">
        <v>18</v>
      </c>
      <c r="AF37">
        <v>0.6428571428571429</v>
      </c>
      <c r="AG37">
        <v>0.3214285714285714</v>
      </c>
      <c r="AH37">
        <v>0.5</v>
      </c>
      <c r="AI37">
        <v>0.39130434782608697</v>
      </c>
      <c r="AJ37">
        <v>28</v>
      </c>
      <c r="AK37">
        <v>0.41326530612244899</v>
      </c>
      <c r="AL37">
        <v>0.6428571428571429</v>
      </c>
      <c r="AM37">
        <v>0.50310559006211186</v>
      </c>
      <c r="AN37">
        <v>28</v>
      </c>
    </row>
    <row r="38" spans="1:40" x14ac:dyDescent="0.25">
      <c r="A38">
        <v>2</v>
      </c>
      <c r="B38" s="1" t="s">
        <v>43</v>
      </c>
      <c r="C38" s="1" t="s">
        <v>44</v>
      </c>
      <c r="D38" s="1" t="s">
        <v>30</v>
      </c>
      <c r="E38">
        <v>1.4976916313171389</v>
      </c>
      <c r="F38">
        <v>109</v>
      </c>
      <c r="G38">
        <v>82</v>
      </c>
      <c r="H38">
        <v>27</v>
      </c>
      <c r="I38">
        <v>0.66666666666666663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" t="s">
        <v>96</v>
      </c>
      <c r="T38" s="1">
        <v>18</v>
      </c>
      <c r="U38" s="1">
        <v>0</v>
      </c>
      <c r="V38" s="1">
        <v>9</v>
      </c>
      <c r="W38" s="1">
        <v>0</v>
      </c>
      <c r="X38">
        <v>0</v>
      </c>
      <c r="Y38">
        <v>0</v>
      </c>
      <c r="Z38">
        <v>0</v>
      </c>
      <c r="AA38">
        <v>9</v>
      </c>
      <c r="AB38">
        <v>0.66666666666666663</v>
      </c>
      <c r="AC38">
        <v>1</v>
      </c>
      <c r="AD38">
        <v>0.8</v>
      </c>
      <c r="AE38">
        <v>18</v>
      </c>
      <c r="AF38">
        <v>0.66666666666666663</v>
      </c>
      <c r="AG38">
        <v>0.33333333333333331</v>
      </c>
      <c r="AH38">
        <v>0.5</v>
      </c>
      <c r="AI38">
        <v>0.4</v>
      </c>
      <c r="AJ38">
        <v>27</v>
      </c>
      <c r="AK38">
        <v>0.44444444444444442</v>
      </c>
      <c r="AL38">
        <v>0.66666666666666663</v>
      </c>
      <c r="AM38">
        <v>0.53333333333333333</v>
      </c>
      <c r="AN38">
        <v>27</v>
      </c>
    </row>
    <row r="39" spans="1:40" x14ac:dyDescent="0.25">
      <c r="A39">
        <v>3</v>
      </c>
      <c r="B39" s="1" t="s">
        <v>43</v>
      </c>
      <c r="C39" s="1" t="s">
        <v>44</v>
      </c>
      <c r="D39" s="1" t="s">
        <v>30</v>
      </c>
      <c r="E39">
        <v>1.817033052444458</v>
      </c>
      <c r="F39">
        <v>109</v>
      </c>
      <c r="G39">
        <v>82</v>
      </c>
      <c r="H39">
        <v>27</v>
      </c>
      <c r="I39">
        <v>0.66666666666666663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 t="s">
        <v>96</v>
      </c>
      <c r="T39" s="1">
        <v>18</v>
      </c>
      <c r="U39" s="1">
        <v>0</v>
      </c>
      <c r="V39" s="1">
        <v>9</v>
      </c>
      <c r="W39" s="1">
        <v>0</v>
      </c>
      <c r="X39">
        <v>0</v>
      </c>
      <c r="Y39">
        <v>0</v>
      </c>
      <c r="Z39">
        <v>0</v>
      </c>
      <c r="AA39">
        <v>9</v>
      </c>
      <c r="AB39">
        <v>0.66666666666666663</v>
      </c>
      <c r="AC39">
        <v>1</v>
      </c>
      <c r="AD39">
        <v>0.8</v>
      </c>
      <c r="AE39">
        <v>18</v>
      </c>
      <c r="AF39">
        <v>0.66666666666666663</v>
      </c>
      <c r="AG39">
        <v>0.33333333333333331</v>
      </c>
      <c r="AH39">
        <v>0.5</v>
      </c>
      <c r="AI39">
        <v>0.4</v>
      </c>
      <c r="AJ39">
        <v>27</v>
      </c>
      <c r="AK39">
        <v>0.44444444444444442</v>
      </c>
      <c r="AL39">
        <v>0.66666666666666663</v>
      </c>
      <c r="AM39">
        <v>0.53333333333333333</v>
      </c>
      <c r="AN39">
        <v>27</v>
      </c>
    </row>
    <row r="40" spans="1:40" x14ac:dyDescent="0.25">
      <c r="A40">
        <v>4</v>
      </c>
      <c r="B40" s="1" t="s">
        <v>43</v>
      </c>
      <c r="C40" s="1" t="s">
        <v>44</v>
      </c>
      <c r="D40" s="1" t="s">
        <v>30</v>
      </c>
      <c r="E40">
        <v>1.528325080871582</v>
      </c>
      <c r="F40">
        <v>109</v>
      </c>
      <c r="G40">
        <v>82</v>
      </c>
      <c r="H40">
        <v>27</v>
      </c>
      <c r="I40">
        <v>0.62962962962962965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 t="s">
        <v>97</v>
      </c>
      <c r="T40" s="1">
        <v>17</v>
      </c>
      <c r="U40" s="1">
        <v>0</v>
      </c>
      <c r="V40" s="1">
        <v>10</v>
      </c>
      <c r="W40" s="1">
        <v>0</v>
      </c>
      <c r="X40">
        <v>0</v>
      </c>
      <c r="Y40">
        <v>0</v>
      </c>
      <c r="Z40">
        <v>0</v>
      </c>
      <c r="AA40">
        <v>10</v>
      </c>
      <c r="AB40">
        <v>0.62962962962962965</v>
      </c>
      <c r="AC40">
        <v>1</v>
      </c>
      <c r="AD40">
        <v>0.77272727272727271</v>
      </c>
      <c r="AE40">
        <v>17</v>
      </c>
      <c r="AF40">
        <v>0.62962962962962965</v>
      </c>
      <c r="AG40">
        <v>0.31481481481481483</v>
      </c>
      <c r="AH40">
        <v>0.5</v>
      </c>
      <c r="AI40">
        <v>0.3863636363636363</v>
      </c>
      <c r="AJ40">
        <v>27</v>
      </c>
      <c r="AK40">
        <v>0.39643347050754452</v>
      </c>
      <c r="AL40">
        <v>0.62962962962962965</v>
      </c>
      <c r="AM40">
        <v>0.48653198653198648</v>
      </c>
      <c r="AN40">
        <v>27</v>
      </c>
    </row>
    <row r="41" spans="1:40" x14ac:dyDescent="0.25">
      <c r="A41" s="2" t="s">
        <v>145</v>
      </c>
      <c r="B41" s="2" t="str">
        <f>B40</f>
        <v>NA02</v>
      </c>
      <c r="C41" s="2" t="str">
        <f>C40</f>
        <v>gerom</v>
      </c>
      <c r="D41" s="2" t="str">
        <f>D40</f>
        <v>Binary</v>
      </c>
      <c r="E41" s="2">
        <f>SUM(E37:E40)</f>
        <v>6.350468635559082</v>
      </c>
      <c r="F41" s="2">
        <f>F40</f>
        <v>109</v>
      </c>
      <c r="G41" s="2">
        <f>G40</f>
        <v>82</v>
      </c>
      <c r="H41" s="2">
        <f>H40</f>
        <v>27</v>
      </c>
      <c r="I41" s="2">
        <f>SUM(I37:I40)/4</f>
        <v>0.65145502645502651</v>
      </c>
      <c r="J41" s="2">
        <f t="shared" ref="J41:L41" si="63">SUM(J37:J40)/4</f>
        <v>0</v>
      </c>
      <c r="K41" s="2">
        <f t="shared" si="63"/>
        <v>0</v>
      </c>
      <c r="L41" s="2">
        <f t="shared" si="63"/>
        <v>0</v>
      </c>
      <c r="M41" s="2">
        <f>SUM(M37:M40)/4</f>
        <v>0</v>
      </c>
      <c r="N41" s="2">
        <f t="shared" ref="N41:O41" si="64">SUM(N37:N40)/4</f>
        <v>0</v>
      </c>
      <c r="O41" s="2">
        <f t="shared" si="64"/>
        <v>0</v>
      </c>
      <c r="P41" s="2">
        <f>SUM(P37:P40)/4</f>
        <v>0</v>
      </c>
      <c r="Q41" s="2">
        <f t="shared" ref="Q41:R41" si="65">SUM(Q37:Q40)/4</f>
        <v>0</v>
      </c>
      <c r="R41" s="2">
        <f t="shared" si="65"/>
        <v>0</v>
      </c>
      <c r="S41" s="2"/>
      <c r="T41" s="2">
        <f>ROUND(SUM(T37:T40)/4,0)</f>
        <v>18</v>
      </c>
      <c r="U41" s="2">
        <f t="shared" ref="U41:W41" si="66">ROUND(SUM(U37:U40)/4,0)</f>
        <v>0</v>
      </c>
      <c r="V41" s="2">
        <f t="shared" si="66"/>
        <v>10</v>
      </c>
      <c r="W41" s="2">
        <f t="shared" si="66"/>
        <v>0</v>
      </c>
      <c r="X41" s="2">
        <f t="shared" ref="X41" si="67">SUM(X37:X40)/4</f>
        <v>0</v>
      </c>
      <c r="Y41" s="2">
        <f t="shared" ref="Y41:Z41" si="68">SUM(Y37:Y40)/4</f>
        <v>0</v>
      </c>
      <c r="Z41" s="2">
        <f t="shared" si="68"/>
        <v>0</v>
      </c>
      <c r="AA41" s="2">
        <f>AA40</f>
        <v>10</v>
      </c>
      <c r="AB41" s="2">
        <f t="shared" ref="AB41:AD41" si="69">SUM(AB37:AB40)/4</f>
        <v>0.65145502645502651</v>
      </c>
      <c r="AC41" s="2">
        <f t="shared" si="69"/>
        <v>1</v>
      </c>
      <c r="AD41" s="2">
        <f t="shared" si="69"/>
        <v>0.78883399209486171</v>
      </c>
      <c r="AE41" s="2">
        <f>AE40</f>
        <v>17</v>
      </c>
      <c r="AF41" s="2">
        <f t="shared" ref="AF41:AI41" si="70">SUM(AF37:AF40)/4</f>
        <v>0.65145502645502651</v>
      </c>
      <c r="AG41" s="2">
        <f t="shared" si="70"/>
        <v>0.3257275132275132</v>
      </c>
      <c r="AH41" s="2">
        <f t="shared" si="70"/>
        <v>0.5</v>
      </c>
      <c r="AI41" s="2">
        <f t="shared" si="70"/>
        <v>0.39441699604743086</v>
      </c>
      <c r="AJ41" s="2">
        <f>AJ40</f>
        <v>27</v>
      </c>
      <c r="AK41" s="2">
        <f t="shared" ref="AK41:AM41" si="71">SUM(AK37:AK40)/4</f>
        <v>0.42464691637972057</v>
      </c>
      <c r="AL41" s="2">
        <f t="shared" si="71"/>
        <v>0.65145502645502651</v>
      </c>
      <c r="AM41" s="2">
        <f t="shared" si="71"/>
        <v>0.5140760608151913</v>
      </c>
      <c r="AN41" s="2">
        <f>AN40</f>
        <v>27</v>
      </c>
    </row>
    <row r="42" spans="1:40" x14ac:dyDescent="0.25">
      <c r="A42">
        <v>1</v>
      </c>
      <c r="B42" s="1" t="s">
        <v>45</v>
      </c>
      <c r="C42" s="1" t="s">
        <v>46</v>
      </c>
      <c r="D42" s="1" t="s">
        <v>30</v>
      </c>
      <c r="E42">
        <v>3.0157186985015869</v>
      </c>
      <c r="F42">
        <v>1639</v>
      </c>
      <c r="G42">
        <v>1229</v>
      </c>
      <c r="H42">
        <v>410</v>
      </c>
      <c r="I42">
        <v>0.97317073170731705</v>
      </c>
      <c r="J42">
        <v>0</v>
      </c>
      <c r="K42">
        <v>0</v>
      </c>
      <c r="L42">
        <v>0.97317073170731705</v>
      </c>
      <c r="M42">
        <v>0</v>
      </c>
      <c r="N42">
        <v>0</v>
      </c>
      <c r="O42">
        <v>1</v>
      </c>
      <c r="P42">
        <v>0</v>
      </c>
      <c r="Q42">
        <v>0</v>
      </c>
      <c r="R42">
        <v>0.98640296662546356</v>
      </c>
      <c r="S42" s="1" t="s">
        <v>98</v>
      </c>
      <c r="T42" s="1">
        <v>0</v>
      </c>
      <c r="U42" s="1">
        <v>11</v>
      </c>
      <c r="V42" s="1">
        <v>0</v>
      </c>
      <c r="W42" s="1">
        <v>399</v>
      </c>
      <c r="X42">
        <v>0.97317073170731705</v>
      </c>
      <c r="Y42">
        <v>1</v>
      </c>
      <c r="Z42">
        <v>0.98640296662546356</v>
      </c>
      <c r="AA42">
        <v>399</v>
      </c>
      <c r="AB42">
        <v>0</v>
      </c>
      <c r="AC42">
        <v>0</v>
      </c>
      <c r="AD42">
        <v>0</v>
      </c>
      <c r="AE42">
        <v>11</v>
      </c>
      <c r="AF42">
        <v>0.97317073170731705</v>
      </c>
      <c r="AG42">
        <v>0.48658536585365852</v>
      </c>
      <c r="AH42">
        <v>0.5</v>
      </c>
      <c r="AI42">
        <v>0.49320148331273178</v>
      </c>
      <c r="AJ42">
        <v>410</v>
      </c>
      <c r="AK42">
        <v>0.9470612730517548</v>
      </c>
      <c r="AL42">
        <v>0.97317073170731705</v>
      </c>
      <c r="AM42">
        <v>0.95993849678917065</v>
      </c>
      <c r="AN42">
        <v>410</v>
      </c>
    </row>
    <row r="43" spans="1:40" x14ac:dyDescent="0.25">
      <c r="A43">
        <v>2</v>
      </c>
      <c r="B43" s="1" t="s">
        <v>45</v>
      </c>
      <c r="C43" s="1" t="s">
        <v>46</v>
      </c>
      <c r="D43" s="1" t="s">
        <v>30</v>
      </c>
      <c r="E43">
        <v>3.3096461296081543</v>
      </c>
      <c r="F43">
        <v>1639</v>
      </c>
      <c r="G43">
        <v>1229</v>
      </c>
      <c r="H43">
        <v>410</v>
      </c>
      <c r="I43">
        <v>0.97317073170731705</v>
      </c>
      <c r="J43">
        <v>0</v>
      </c>
      <c r="K43">
        <v>0</v>
      </c>
      <c r="L43">
        <v>0.97317073170731705</v>
      </c>
      <c r="M43">
        <v>0</v>
      </c>
      <c r="N43">
        <v>0</v>
      </c>
      <c r="O43">
        <v>1</v>
      </c>
      <c r="P43">
        <v>0</v>
      </c>
      <c r="Q43">
        <v>0</v>
      </c>
      <c r="R43">
        <v>0.98640296662546356</v>
      </c>
      <c r="S43" s="1" t="s">
        <v>98</v>
      </c>
      <c r="T43" s="1">
        <v>0</v>
      </c>
      <c r="U43" s="1">
        <v>11</v>
      </c>
      <c r="V43" s="1">
        <v>0</v>
      </c>
      <c r="W43" s="1">
        <v>399</v>
      </c>
      <c r="X43">
        <v>0.97317073170731705</v>
      </c>
      <c r="Y43">
        <v>1</v>
      </c>
      <c r="Z43">
        <v>0.98640296662546356</v>
      </c>
      <c r="AA43">
        <v>399</v>
      </c>
      <c r="AB43">
        <v>0</v>
      </c>
      <c r="AC43">
        <v>0</v>
      </c>
      <c r="AD43">
        <v>0</v>
      </c>
      <c r="AE43">
        <v>11</v>
      </c>
      <c r="AF43">
        <v>0.97317073170731705</v>
      </c>
      <c r="AG43">
        <v>0.48658536585365852</v>
      </c>
      <c r="AH43">
        <v>0.5</v>
      </c>
      <c r="AI43">
        <v>0.49320148331273178</v>
      </c>
      <c r="AJ43">
        <v>410</v>
      </c>
      <c r="AK43">
        <v>0.9470612730517548</v>
      </c>
      <c r="AL43">
        <v>0.97317073170731705</v>
      </c>
      <c r="AM43">
        <v>0.95993849678917065</v>
      </c>
      <c r="AN43">
        <v>410</v>
      </c>
    </row>
    <row r="44" spans="1:40" x14ac:dyDescent="0.25">
      <c r="A44">
        <v>3</v>
      </c>
      <c r="B44" s="1" t="s">
        <v>45</v>
      </c>
      <c r="C44" s="1" t="s">
        <v>46</v>
      </c>
      <c r="D44" s="1" t="s">
        <v>30</v>
      </c>
      <c r="E44">
        <v>2.9902267456054688</v>
      </c>
      <c r="F44">
        <v>1639</v>
      </c>
      <c r="G44">
        <v>1229</v>
      </c>
      <c r="H44">
        <v>410</v>
      </c>
      <c r="I44">
        <v>0.97317073170731705</v>
      </c>
      <c r="J44">
        <v>0</v>
      </c>
      <c r="K44">
        <v>0</v>
      </c>
      <c r="L44">
        <v>0.97317073170731705</v>
      </c>
      <c r="M44">
        <v>0</v>
      </c>
      <c r="N44">
        <v>0</v>
      </c>
      <c r="O44">
        <v>1</v>
      </c>
      <c r="P44">
        <v>0</v>
      </c>
      <c r="Q44">
        <v>0</v>
      </c>
      <c r="R44">
        <v>0.98640296662546356</v>
      </c>
      <c r="S44" s="1" t="s">
        <v>98</v>
      </c>
      <c r="T44" s="1">
        <v>0</v>
      </c>
      <c r="U44" s="1">
        <v>11</v>
      </c>
      <c r="V44" s="1">
        <v>0</v>
      </c>
      <c r="W44" s="1">
        <v>399</v>
      </c>
      <c r="X44">
        <v>0.97317073170731705</v>
      </c>
      <c r="Y44">
        <v>1</v>
      </c>
      <c r="Z44">
        <v>0.98640296662546356</v>
      </c>
      <c r="AA44">
        <v>399</v>
      </c>
      <c r="AB44">
        <v>0</v>
      </c>
      <c r="AC44">
        <v>0</v>
      </c>
      <c r="AD44">
        <v>0</v>
      </c>
      <c r="AE44">
        <v>11</v>
      </c>
      <c r="AF44">
        <v>0.97317073170731705</v>
      </c>
      <c r="AG44">
        <v>0.48658536585365852</v>
      </c>
      <c r="AH44">
        <v>0.5</v>
      </c>
      <c r="AI44">
        <v>0.49320148331273178</v>
      </c>
      <c r="AJ44">
        <v>410</v>
      </c>
      <c r="AK44">
        <v>0.9470612730517548</v>
      </c>
      <c r="AL44">
        <v>0.97317073170731705</v>
      </c>
      <c r="AM44">
        <v>0.95993849678917065</v>
      </c>
      <c r="AN44">
        <v>410</v>
      </c>
    </row>
    <row r="45" spans="1:40" x14ac:dyDescent="0.25">
      <c r="A45">
        <v>4</v>
      </c>
      <c r="B45" s="1" t="s">
        <v>45</v>
      </c>
      <c r="C45" s="1" t="s">
        <v>46</v>
      </c>
      <c r="D45" s="1" t="s">
        <v>30</v>
      </c>
      <c r="E45">
        <v>3.2459390163421631</v>
      </c>
      <c r="F45">
        <v>1639</v>
      </c>
      <c r="G45">
        <v>1230</v>
      </c>
      <c r="H45">
        <v>409</v>
      </c>
      <c r="I45">
        <v>0.97555012224938875</v>
      </c>
      <c r="J45">
        <v>0</v>
      </c>
      <c r="K45">
        <v>0</v>
      </c>
      <c r="L45">
        <v>0.97555012224938875</v>
      </c>
      <c r="M45">
        <v>0</v>
      </c>
      <c r="N45">
        <v>0</v>
      </c>
      <c r="O45">
        <v>1</v>
      </c>
      <c r="P45">
        <v>0</v>
      </c>
      <c r="Q45">
        <v>0</v>
      </c>
      <c r="R45">
        <v>0.98762376237623761</v>
      </c>
      <c r="S45" s="1" t="s">
        <v>99</v>
      </c>
      <c r="T45" s="1">
        <v>0</v>
      </c>
      <c r="U45" s="1">
        <v>10</v>
      </c>
      <c r="V45" s="1">
        <v>0</v>
      </c>
      <c r="W45" s="1">
        <v>399</v>
      </c>
      <c r="X45">
        <v>0.97555012224938875</v>
      </c>
      <c r="Y45">
        <v>1</v>
      </c>
      <c r="Z45">
        <v>0.98762376237623761</v>
      </c>
      <c r="AA45">
        <v>399</v>
      </c>
      <c r="AB45">
        <v>0</v>
      </c>
      <c r="AC45">
        <v>0</v>
      </c>
      <c r="AD45">
        <v>0</v>
      </c>
      <c r="AE45">
        <v>10</v>
      </c>
      <c r="AF45">
        <v>0.97555012224938875</v>
      </c>
      <c r="AG45">
        <v>0.48777506112469438</v>
      </c>
      <c r="AH45">
        <v>0.5</v>
      </c>
      <c r="AI45">
        <v>0.49381188118811881</v>
      </c>
      <c r="AJ45">
        <v>409</v>
      </c>
      <c r="AK45">
        <v>0.95169804102079736</v>
      </c>
      <c r="AL45">
        <v>0.97555012224938875</v>
      </c>
      <c r="AM45">
        <v>0.96347648212254</v>
      </c>
      <c r="AN45">
        <v>409</v>
      </c>
    </row>
    <row r="46" spans="1:40" x14ac:dyDescent="0.25">
      <c r="A46" s="2" t="s">
        <v>145</v>
      </c>
      <c r="B46" s="2" t="str">
        <f>B45</f>
        <v>NA03</v>
      </c>
      <c r="C46" s="2" t="str">
        <f>C45</f>
        <v>ompc</v>
      </c>
      <c r="D46" s="2" t="str">
        <f>D45</f>
        <v>Binary</v>
      </c>
      <c r="E46" s="2">
        <f>SUM(E42:E45)</f>
        <v>12.561530590057373</v>
      </c>
      <c r="F46" s="2">
        <f>F45</f>
        <v>1639</v>
      </c>
      <c r="G46" s="2">
        <f>G45</f>
        <v>1230</v>
      </c>
      <c r="H46" s="2">
        <f>H45</f>
        <v>409</v>
      </c>
      <c r="I46" s="2">
        <f>SUM(I42:I45)/4</f>
        <v>0.97376557934283503</v>
      </c>
      <c r="J46" s="2">
        <f t="shared" ref="J46:L46" si="72">SUM(J42:J45)/4</f>
        <v>0</v>
      </c>
      <c r="K46" s="2">
        <f t="shared" si="72"/>
        <v>0</v>
      </c>
      <c r="L46" s="2">
        <f t="shared" si="72"/>
        <v>0.97376557934283503</v>
      </c>
      <c r="M46" s="2">
        <f>SUM(M42:M45)/4</f>
        <v>0</v>
      </c>
      <c r="N46" s="2">
        <f t="shared" ref="N46:O46" si="73">SUM(N42:N45)/4</f>
        <v>0</v>
      </c>
      <c r="O46" s="2">
        <f t="shared" si="73"/>
        <v>1</v>
      </c>
      <c r="P46" s="2">
        <f>SUM(P42:P45)/4</f>
        <v>0</v>
      </c>
      <c r="Q46" s="2">
        <f t="shared" ref="Q46:R46" si="74">SUM(Q42:Q45)/4</f>
        <v>0</v>
      </c>
      <c r="R46" s="2">
        <f t="shared" si="74"/>
        <v>0.9867081655631571</v>
      </c>
      <c r="S46" s="2"/>
      <c r="T46" s="2">
        <f>ROUND(SUM(T42:T45)/4,0)</f>
        <v>0</v>
      </c>
      <c r="U46" s="2">
        <f t="shared" ref="U46:W46" si="75">ROUND(SUM(U42:U45)/4,0)</f>
        <v>11</v>
      </c>
      <c r="V46" s="2">
        <f t="shared" si="75"/>
        <v>0</v>
      </c>
      <c r="W46" s="2">
        <f t="shared" si="75"/>
        <v>399</v>
      </c>
      <c r="X46" s="2">
        <f t="shared" ref="X46" si="76">SUM(X42:X45)/4</f>
        <v>0.97376557934283503</v>
      </c>
      <c r="Y46" s="2">
        <f t="shared" ref="Y46:Z46" si="77">SUM(Y42:Y45)/4</f>
        <v>1</v>
      </c>
      <c r="Z46" s="2">
        <f t="shared" si="77"/>
        <v>0.9867081655631571</v>
      </c>
      <c r="AA46" s="2">
        <f>AA45</f>
        <v>399</v>
      </c>
      <c r="AB46" s="2">
        <f t="shared" ref="AB46:AD46" si="78">SUM(AB42:AB45)/4</f>
        <v>0</v>
      </c>
      <c r="AC46" s="2">
        <f t="shared" si="78"/>
        <v>0</v>
      </c>
      <c r="AD46" s="2">
        <f t="shared" si="78"/>
        <v>0</v>
      </c>
      <c r="AE46" s="2">
        <f>AE45</f>
        <v>10</v>
      </c>
      <c r="AF46" s="2">
        <f t="shared" ref="AF46:AI46" si="79">SUM(AF42:AF45)/4</f>
        <v>0.97376557934283503</v>
      </c>
      <c r="AG46" s="2">
        <f t="shared" si="79"/>
        <v>0.48688278967141752</v>
      </c>
      <c r="AH46" s="2">
        <f t="shared" si="79"/>
        <v>0.5</v>
      </c>
      <c r="AI46" s="2">
        <f t="shared" si="79"/>
        <v>0.49335408278157855</v>
      </c>
      <c r="AJ46" s="2">
        <f>AJ45</f>
        <v>409</v>
      </c>
      <c r="AK46" s="2">
        <f t="shared" ref="AK46:AM46" si="80">SUM(AK42:AK45)/4</f>
        <v>0.94822046504401547</v>
      </c>
      <c r="AL46" s="2">
        <f t="shared" si="80"/>
        <v>0.97376557934283503</v>
      </c>
      <c r="AM46" s="2">
        <f t="shared" si="80"/>
        <v>0.96082299312251296</v>
      </c>
      <c r="AN46" s="2">
        <f>AN45</f>
        <v>409</v>
      </c>
    </row>
    <row r="47" spans="1:40" x14ac:dyDescent="0.25">
      <c r="A47">
        <v>1</v>
      </c>
      <c r="B47" s="1" t="s">
        <v>47</v>
      </c>
      <c r="C47" s="1" t="s">
        <v>48</v>
      </c>
      <c r="D47" s="1" t="s">
        <v>30</v>
      </c>
      <c r="E47">
        <v>2.5822639465332031</v>
      </c>
      <c r="F47">
        <v>556</v>
      </c>
      <c r="G47">
        <v>417</v>
      </c>
      <c r="H47">
        <v>139</v>
      </c>
      <c r="I47">
        <v>0.90647482014388481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1" t="s">
        <v>100</v>
      </c>
      <c r="T47" s="1">
        <v>126</v>
      </c>
      <c r="U47" s="1">
        <v>1</v>
      </c>
      <c r="V47" s="1">
        <v>12</v>
      </c>
      <c r="W47" s="1">
        <v>0</v>
      </c>
      <c r="X47">
        <v>0</v>
      </c>
      <c r="Y47">
        <v>0</v>
      </c>
      <c r="Z47">
        <v>0</v>
      </c>
      <c r="AA47">
        <v>12</v>
      </c>
      <c r="AB47">
        <v>0.91304347826086962</v>
      </c>
      <c r="AC47">
        <v>0.99212598425196841</v>
      </c>
      <c r="AD47">
        <v>0.95094339622641499</v>
      </c>
      <c r="AE47">
        <v>127</v>
      </c>
      <c r="AF47">
        <v>0.90647482014388481</v>
      </c>
      <c r="AG47">
        <v>0.4565217391304347</v>
      </c>
      <c r="AH47">
        <v>0.4960629921259842</v>
      </c>
      <c r="AI47">
        <v>0.4754716981132075</v>
      </c>
      <c r="AJ47">
        <v>139</v>
      </c>
      <c r="AK47">
        <v>0.83421958085705339</v>
      </c>
      <c r="AL47">
        <v>0.90647482014388481</v>
      </c>
      <c r="AM47">
        <v>0.86884756345866687</v>
      </c>
      <c r="AN47">
        <v>139</v>
      </c>
    </row>
    <row r="48" spans="1:40" x14ac:dyDescent="0.25">
      <c r="A48">
        <v>2</v>
      </c>
      <c r="B48" s="1" t="s">
        <v>47</v>
      </c>
      <c r="C48" s="1" t="s">
        <v>48</v>
      </c>
      <c r="D48" s="1" t="s">
        <v>30</v>
      </c>
      <c r="E48">
        <v>2.8507640361785889</v>
      </c>
      <c r="F48">
        <v>556</v>
      </c>
      <c r="G48">
        <v>417</v>
      </c>
      <c r="H48">
        <v>139</v>
      </c>
      <c r="I48">
        <v>0.91366906474820142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1" t="s">
        <v>101</v>
      </c>
      <c r="T48" s="1">
        <v>127</v>
      </c>
      <c r="U48" s="1">
        <v>0</v>
      </c>
      <c r="V48" s="1">
        <v>12</v>
      </c>
      <c r="W48" s="1">
        <v>0</v>
      </c>
      <c r="X48">
        <v>0</v>
      </c>
      <c r="Y48">
        <v>0</v>
      </c>
      <c r="Z48">
        <v>0</v>
      </c>
      <c r="AA48">
        <v>12</v>
      </c>
      <c r="AB48">
        <v>0.91366906474820142</v>
      </c>
      <c r="AC48">
        <v>1</v>
      </c>
      <c r="AD48">
        <v>0.95488721804511278</v>
      </c>
      <c r="AE48">
        <v>127</v>
      </c>
      <c r="AF48">
        <v>0.91366906474820142</v>
      </c>
      <c r="AG48">
        <v>0.45683453237410071</v>
      </c>
      <c r="AH48">
        <v>0.5</v>
      </c>
      <c r="AI48">
        <v>0.47744360902255628</v>
      </c>
      <c r="AJ48">
        <v>139</v>
      </c>
      <c r="AK48">
        <v>0.83479115987785302</v>
      </c>
      <c r="AL48">
        <v>0.91366906474820142</v>
      </c>
      <c r="AM48">
        <v>0.87245091145128995</v>
      </c>
      <c r="AN48">
        <v>139</v>
      </c>
    </row>
    <row r="49" spans="1:40" x14ac:dyDescent="0.25">
      <c r="A49">
        <v>3</v>
      </c>
      <c r="B49" s="1" t="s">
        <v>47</v>
      </c>
      <c r="C49" s="1" t="s">
        <v>48</v>
      </c>
      <c r="D49" s="1" t="s">
        <v>30</v>
      </c>
      <c r="E49">
        <v>2.5873069763183598</v>
      </c>
      <c r="F49">
        <v>556</v>
      </c>
      <c r="G49">
        <v>417</v>
      </c>
      <c r="H49">
        <v>139</v>
      </c>
      <c r="I49">
        <v>0.90647482014388481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1" t="s">
        <v>102</v>
      </c>
      <c r="T49" s="1">
        <v>126</v>
      </c>
      <c r="U49" s="1">
        <v>0</v>
      </c>
      <c r="V49" s="1">
        <v>13</v>
      </c>
      <c r="W49" s="1">
        <v>0</v>
      </c>
      <c r="X49">
        <v>0</v>
      </c>
      <c r="Y49">
        <v>0</v>
      </c>
      <c r="Z49">
        <v>0</v>
      </c>
      <c r="AA49">
        <v>13</v>
      </c>
      <c r="AB49">
        <v>0.90647482014388481</v>
      </c>
      <c r="AC49">
        <v>1</v>
      </c>
      <c r="AD49">
        <v>0.95094339622641522</v>
      </c>
      <c r="AE49">
        <v>126</v>
      </c>
      <c r="AF49">
        <v>0.90647482014388481</v>
      </c>
      <c r="AG49">
        <v>0.4532374100719424</v>
      </c>
      <c r="AH49">
        <v>0.5</v>
      </c>
      <c r="AI49">
        <v>0.4754716981132075</v>
      </c>
      <c r="AJ49">
        <v>139</v>
      </c>
      <c r="AK49">
        <v>0.8216965995548885</v>
      </c>
      <c r="AL49">
        <v>0.90647482014388481</v>
      </c>
      <c r="AM49">
        <v>0.86200624406135473</v>
      </c>
      <c r="AN49">
        <v>139</v>
      </c>
    </row>
    <row r="50" spans="1:40" x14ac:dyDescent="0.25">
      <c r="A50">
        <v>4</v>
      </c>
      <c r="B50" s="1" t="s">
        <v>47</v>
      </c>
      <c r="C50" s="1" t="s">
        <v>48</v>
      </c>
      <c r="D50" s="1" t="s">
        <v>30</v>
      </c>
      <c r="E50">
        <v>2.563279390335083</v>
      </c>
      <c r="F50">
        <v>556</v>
      </c>
      <c r="G50">
        <v>417</v>
      </c>
      <c r="H50">
        <v>139</v>
      </c>
      <c r="I50">
        <v>0.90647482014388481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1" t="s">
        <v>102</v>
      </c>
      <c r="T50" s="1">
        <v>126</v>
      </c>
      <c r="U50" s="1">
        <v>0</v>
      </c>
      <c r="V50" s="1">
        <v>13</v>
      </c>
      <c r="W50" s="1">
        <v>0</v>
      </c>
      <c r="X50">
        <v>0</v>
      </c>
      <c r="Y50">
        <v>0</v>
      </c>
      <c r="Z50">
        <v>0</v>
      </c>
      <c r="AA50">
        <v>13</v>
      </c>
      <c r="AB50">
        <v>0.90647482014388481</v>
      </c>
      <c r="AC50">
        <v>1</v>
      </c>
      <c r="AD50">
        <v>0.95094339622641522</v>
      </c>
      <c r="AE50">
        <v>126</v>
      </c>
      <c r="AF50">
        <v>0.90647482014388481</v>
      </c>
      <c r="AG50">
        <v>0.4532374100719424</v>
      </c>
      <c r="AH50">
        <v>0.5</v>
      </c>
      <c r="AI50">
        <v>0.4754716981132075</v>
      </c>
      <c r="AJ50">
        <v>139</v>
      </c>
      <c r="AK50">
        <v>0.8216965995548885</v>
      </c>
      <c r="AL50">
        <v>0.90647482014388481</v>
      </c>
      <c r="AM50">
        <v>0.86200624406135473</v>
      </c>
      <c r="AN50">
        <v>139</v>
      </c>
    </row>
    <row r="51" spans="1:40" x14ac:dyDescent="0.25">
      <c r="A51" s="2" t="s">
        <v>145</v>
      </c>
      <c r="B51" s="2" t="str">
        <f>B50</f>
        <v>RE01</v>
      </c>
      <c r="C51" s="2" t="str">
        <f>C50</f>
        <v>usage</v>
      </c>
      <c r="D51" s="2" t="str">
        <f>D50</f>
        <v>Binary</v>
      </c>
      <c r="E51" s="2">
        <f>SUM(E47:E50)</f>
        <v>10.583614349365234</v>
      </c>
      <c r="F51" s="2">
        <f>F50</f>
        <v>556</v>
      </c>
      <c r="G51" s="2">
        <f>G50</f>
        <v>417</v>
      </c>
      <c r="H51" s="2">
        <f>H50</f>
        <v>139</v>
      </c>
      <c r="I51" s="2">
        <f>SUM(I47:I50)/4</f>
        <v>0.90827338129496393</v>
      </c>
      <c r="J51" s="2">
        <f t="shared" ref="J51:L51" si="81">SUM(J47:J50)/4</f>
        <v>0</v>
      </c>
      <c r="K51" s="2">
        <f t="shared" si="81"/>
        <v>0</v>
      </c>
      <c r="L51" s="2">
        <f t="shared" si="81"/>
        <v>0</v>
      </c>
      <c r="M51" s="2">
        <f>SUM(M47:M50)/4</f>
        <v>0</v>
      </c>
      <c r="N51" s="2">
        <f t="shared" ref="N51:O51" si="82">SUM(N47:N50)/4</f>
        <v>0</v>
      </c>
      <c r="O51" s="2">
        <f t="shared" si="82"/>
        <v>0</v>
      </c>
      <c r="P51" s="2">
        <f>SUM(P47:P50)/4</f>
        <v>0</v>
      </c>
      <c r="Q51" s="2">
        <f t="shared" ref="Q51:R51" si="83">SUM(Q47:Q50)/4</f>
        <v>0</v>
      </c>
      <c r="R51" s="2">
        <f t="shared" si="83"/>
        <v>0</v>
      </c>
      <c r="S51" s="2"/>
      <c r="T51" s="2">
        <f>ROUND(SUM(T47:T50)/4,0)</f>
        <v>126</v>
      </c>
      <c r="U51" s="2">
        <f t="shared" ref="U51:W51" si="84">ROUND(SUM(U47:U50)/4,0)</f>
        <v>0</v>
      </c>
      <c r="V51" s="2">
        <f t="shared" si="84"/>
        <v>13</v>
      </c>
      <c r="W51" s="2">
        <f t="shared" si="84"/>
        <v>0</v>
      </c>
      <c r="X51" s="2">
        <f t="shared" ref="X51" si="85">SUM(X47:X50)/4</f>
        <v>0</v>
      </c>
      <c r="Y51" s="2">
        <f t="shared" ref="Y51:Z51" si="86">SUM(Y47:Y50)/4</f>
        <v>0</v>
      </c>
      <c r="Z51" s="2">
        <f t="shared" si="86"/>
        <v>0</v>
      </c>
      <c r="AA51" s="2">
        <f>AA50</f>
        <v>13</v>
      </c>
      <c r="AB51" s="2">
        <f t="shared" ref="AB51:AD51" si="87">SUM(AB47:AB50)/4</f>
        <v>0.90991554582421008</v>
      </c>
      <c r="AC51" s="2">
        <f t="shared" si="87"/>
        <v>0.99803149606299213</v>
      </c>
      <c r="AD51" s="2">
        <f t="shared" si="87"/>
        <v>0.95192935168108961</v>
      </c>
      <c r="AE51" s="2">
        <f>AE50</f>
        <v>126</v>
      </c>
      <c r="AF51" s="2">
        <f t="shared" ref="AF51:AI51" si="88">SUM(AF47:AF50)/4</f>
        <v>0.90827338129496393</v>
      </c>
      <c r="AG51" s="2">
        <f t="shared" si="88"/>
        <v>0.45495777291210504</v>
      </c>
      <c r="AH51" s="2">
        <f t="shared" si="88"/>
        <v>0.49901574803149606</v>
      </c>
      <c r="AI51" s="2">
        <f t="shared" si="88"/>
        <v>0.47596467584054469</v>
      </c>
      <c r="AJ51" s="2">
        <f>AJ50</f>
        <v>139</v>
      </c>
      <c r="AK51" s="2">
        <f t="shared" ref="AK51:AM51" si="89">SUM(AK47:AK50)/4</f>
        <v>0.82810098496117091</v>
      </c>
      <c r="AL51" s="2">
        <f t="shared" si="89"/>
        <v>0.90827338129496393</v>
      </c>
      <c r="AM51" s="2">
        <f t="shared" si="89"/>
        <v>0.86632774075816654</v>
      </c>
      <c r="AN51" s="2">
        <f>AN50</f>
        <v>139</v>
      </c>
    </row>
    <row r="52" spans="1:40" x14ac:dyDescent="0.25">
      <c r="A52">
        <v>1</v>
      </c>
      <c r="B52" s="1" t="s">
        <v>49</v>
      </c>
      <c r="C52" s="1" t="s">
        <v>50</v>
      </c>
      <c r="D52" s="1" t="s">
        <v>30</v>
      </c>
      <c r="E52">
        <v>2.7818677425384521</v>
      </c>
      <c r="F52">
        <v>1008</v>
      </c>
      <c r="G52">
        <v>756</v>
      </c>
      <c r="H52">
        <v>252</v>
      </c>
      <c r="I52">
        <v>0.71825396825396826</v>
      </c>
      <c r="J52">
        <v>0</v>
      </c>
      <c r="K52">
        <v>0</v>
      </c>
      <c r="L52">
        <v>0.52500000000000002</v>
      </c>
      <c r="M52">
        <v>0</v>
      </c>
      <c r="N52">
        <v>0</v>
      </c>
      <c r="O52">
        <v>0.28767123287671231</v>
      </c>
      <c r="P52">
        <v>0</v>
      </c>
      <c r="Q52">
        <v>0</v>
      </c>
      <c r="R52">
        <v>0.37168141592920351</v>
      </c>
      <c r="S52" s="1" t="s">
        <v>103</v>
      </c>
      <c r="T52" s="1">
        <v>160</v>
      </c>
      <c r="U52" s="1">
        <v>19</v>
      </c>
      <c r="V52" s="1">
        <v>52</v>
      </c>
      <c r="W52" s="1">
        <v>21</v>
      </c>
      <c r="X52">
        <v>0.52500000000000002</v>
      </c>
      <c r="Y52">
        <v>0.28767123287671231</v>
      </c>
      <c r="Z52">
        <v>0.37168141592920351</v>
      </c>
      <c r="AA52">
        <v>73</v>
      </c>
      <c r="AB52">
        <v>0.75471698113207553</v>
      </c>
      <c r="AC52">
        <v>0.8938547486033519</v>
      </c>
      <c r="AD52">
        <v>0.81841432225063937</v>
      </c>
      <c r="AE52">
        <v>179</v>
      </c>
      <c r="AF52">
        <v>0.71825396825396826</v>
      </c>
      <c r="AG52">
        <v>0.63985849056603783</v>
      </c>
      <c r="AH52">
        <v>0.59076299074003213</v>
      </c>
      <c r="AI52">
        <v>0.59504786908992147</v>
      </c>
      <c r="AJ52">
        <v>252</v>
      </c>
      <c r="AK52">
        <v>0.68817198262952983</v>
      </c>
      <c r="AL52">
        <v>0.71825396825396826</v>
      </c>
      <c r="AM52">
        <v>0.68900359938768374</v>
      </c>
      <c r="AN52">
        <v>252</v>
      </c>
    </row>
    <row r="53" spans="1:40" x14ac:dyDescent="0.25">
      <c r="A53">
        <v>2</v>
      </c>
      <c r="B53" s="1" t="s">
        <v>49</v>
      </c>
      <c r="C53" s="1" t="s">
        <v>50</v>
      </c>
      <c r="D53" s="1" t="s">
        <v>30</v>
      </c>
      <c r="E53">
        <v>2.4266514778137207</v>
      </c>
      <c r="F53">
        <v>1008</v>
      </c>
      <c r="G53">
        <v>756</v>
      </c>
      <c r="H53">
        <v>252</v>
      </c>
      <c r="I53">
        <v>0.76190476190476186</v>
      </c>
      <c r="J53">
        <v>0</v>
      </c>
      <c r="K53">
        <v>0</v>
      </c>
      <c r="L53">
        <v>0.60655737704918034</v>
      </c>
      <c r="M53">
        <v>0</v>
      </c>
      <c r="N53">
        <v>0</v>
      </c>
      <c r="O53">
        <v>0.50684931506849318</v>
      </c>
      <c r="P53">
        <v>0</v>
      </c>
      <c r="Q53">
        <v>0</v>
      </c>
      <c r="R53">
        <v>0.55223880597014929</v>
      </c>
      <c r="S53" s="1" t="s">
        <v>104</v>
      </c>
      <c r="T53" s="1">
        <v>155</v>
      </c>
      <c r="U53" s="1">
        <v>24</v>
      </c>
      <c r="V53" s="1">
        <v>36</v>
      </c>
      <c r="W53" s="1">
        <v>37</v>
      </c>
      <c r="X53">
        <v>0.60655737704918034</v>
      </c>
      <c r="Y53">
        <v>0.50684931506849318</v>
      </c>
      <c r="Z53">
        <v>0.55223880597014929</v>
      </c>
      <c r="AA53">
        <v>73</v>
      </c>
      <c r="AB53">
        <v>0.81151832460732987</v>
      </c>
      <c r="AC53">
        <v>0.86592178770949724</v>
      </c>
      <c r="AD53">
        <v>0.83783783783783772</v>
      </c>
      <c r="AE53">
        <v>179</v>
      </c>
      <c r="AF53">
        <v>0.76190476190476186</v>
      </c>
      <c r="AG53">
        <v>0.7090378508282551</v>
      </c>
      <c r="AH53">
        <v>0.68638555138899515</v>
      </c>
      <c r="AI53">
        <v>0.69503832190399351</v>
      </c>
      <c r="AJ53">
        <v>252</v>
      </c>
      <c r="AK53">
        <v>0.75214471678294526</v>
      </c>
      <c r="AL53">
        <v>0.76190476190476186</v>
      </c>
      <c r="AM53">
        <v>0.75510478495553113</v>
      </c>
      <c r="AN53">
        <v>252</v>
      </c>
    </row>
    <row r="54" spans="1:40" x14ac:dyDescent="0.25">
      <c r="A54">
        <v>3</v>
      </c>
      <c r="B54" s="1" t="s">
        <v>49</v>
      </c>
      <c r="C54" s="1" t="s">
        <v>50</v>
      </c>
      <c r="D54" s="1" t="s">
        <v>30</v>
      </c>
      <c r="E54">
        <v>2.7039103507995605</v>
      </c>
      <c r="F54">
        <v>1008</v>
      </c>
      <c r="G54">
        <v>756</v>
      </c>
      <c r="H54">
        <v>252</v>
      </c>
      <c r="I54">
        <v>0.69047619047619047</v>
      </c>
      <c r="J54">
        <v>0</v>
      </c>
      <c r="K54">
        <v>0</v>
      </c>
      <c r="L54">
        <v>0.43478260869565211</v>
      </c>
      <c r="M54">
        <v>0</v>
      </c>
      <c r="N54">
        <v>0</v>
      </c>
      <c r="O54">
        <v>0.27777777777777779</v>
      </c>
      <c r="P54">
        <v>0</v>
      </c>
      <c r="Q54">
        <v>0</v>
      </c>
      <c r="R54">
        <v>0.33898305084745761</v>
      </c>
      <c r="S54" s="1" t="s">
        <v>105</v>
      </c>
      <c r="T54" s="1">
        <v>154</v>
      </c>
      <c r="U54" s="1">
        <v>26</v>
      </c>
      <c r="V54" s="1">
        <v>52</v>
      </c>
      <c r="W54" s="1">
        <v>20</v>
      </c>
      <c r="X54">
        <v>0.43478260869565211</v>
      </c>
      <c r="Y54">
        <v>0.27777777777777779</v>
      </c>
      <c r="Z54">
        <v>0.33898305084745761</v>
      </c>
      <c r="AA54">
        <v>72</v>
      </c>
      <c r="AB54">
        <v>0.74757281553398058</v>
      </c>
      <c r="AC54">
        <v>0.85555555555555551</v>
      </c>
      <c r="AD54">
        <v>0.79792746113989632</v>
      </c>
      <c r="AE54">
        <v>180</v>
      </c>
      <c r="AF54">
        <v>0.69047619047619047</v>
      </c>
      <c r="AG54">
        <v>0.5911777121148164</v>
      </c>
      <c r="AH54">
        <v>0.56666666666666665</v>
      </c>
      <c r="AI54">
        <v>0.56845525599367697</v>
      </c>
      <c r="AJ54">
        <v>252</v>
      </c>
      <c r="AK54">
        <v>0.65820418500874389</v>
      </c>
      <c r="AL54">
        <v>0.69047619047619047</v>
      </c>
      <c r="AM54">
        <v>0.66680048677062809</v>
      </c>
      <c r="AN54">
        <v>252</v>
      </c>
    </row>
    <row r="55" spans="1:40" x14ac:dyDescent="0.25">
      <c r="A55">
        <v>4</v>
      </c>
      <c r="B55" s="1" t="s">
        <v>49</v>
      </c>
      <c r="C55" s="1" t="s">
        <v>50</v>
      </c>
      <c r="D55" s="1" t="s">
        <v>30</v>
      </c>
      <c r="E55">
        <v>2.470780611038208</v>
      </c>
      <c r="F55">
        <v>1008</v>
      </c>
      <c r="G55">
        <v>756</v>
      </c>
      <c r="H55">
        <v>252</v>
      </c>
      <c r="I55">
        <v>0.70634920634920639</v>
      </c>
      <c r="J55">
        <v>0</v>
      </c>
      <c r="K55">
        <v>0</v>
      </c>
      <c r="L55">
        <v>0.48275862068965519</v>
      </c>
      <c r="M55">
        <v>0</v>
      </c>
      <c r="N55">
        <v>0</v>
      </c>
      <c r="O55">
        <v>0.3888888888888889</v>
      </c>
      <c r="P55">
        <v>0</v>
      </c>
      <c r="Q55">
        <v>0</v>
      </c>
      <c r="R55">
        <v>0.43076923076923068</v>
      </c>
      <c r="S55" s="1" t="s">
        <v>106</v>
      </c>
      <c r="T55" s="1">
        <v>150</v>
      </c>
      <c r="U55" s="1">
        <v>30</v>
      </c>
      <c r="V55" s="1">
        <v>44</v>
      </c>
      <c r="W55" s="1">
        <v>28</v>
      </c>
      <c r="X55">
        <v>0.48275862068965519</v>
      </c>
      <c r="Y55">
        <v>0.3888888888888889</v>
      </c>
      <c r="Z55">
        <v>0.43076923076923068</v>
      </c>
      <c r="AA55">
        <v>72</v>
      </c>
      <c r="AB55">
        <v>0.77319587628865982</v>
      </c>
      <c r="AC55">
        <v>0.83333333333333337</v>
      </c>
      <c r="AD55">
        <v>0.80213903743315507</v>
      </c>
      <c r="AE55">
        <v>180</v>
      </c>
      <c r="AF55">
        <v>0.70634920634920639</v>
      </c>
      <c r="AG55">
        <v>0.62797724848915748</v>
      </c>
      <c r="AH55">
        <v>0.61111111111111116</v>
      </c>
      <c r="AI55">
        <v>0.61645413410119287</v>
      </c>
      <c r="AJ55">
        <v>252</v>
      </c>
      <c r="AK55">
        <v>0.69021380326037274</v>
      </c>
      <c r="AL55">
        <v>0.70634920634920639</v>
      </c>
      <c r="AM55">
        <v>0.69603337838631951</v>
      </c>
      <c r="AN55">
        <v>252</v>
      </c>
    </row>
    <row r="56" spans="1:40" x14ac:dyDescent="0.25">
      <c r="A56" s="2" t="s">
        <v>145</v>
      </c>
      <c r="B56" s="2" t="str">
        <f>B55</f>
        <v>RE03</v>
      </c>
      <c r="C56" s="2" t="str">
        <f>C55</f>
        <v>critics</v>
      </c>
      <c r="D56" s="2" t="str">
        <f>D55</f>
        <v>Binary</v>
      </c>
      <c r="E56" s="2">
        <f>SUM(E52:E55)</f>
        <v>10.383210182189941</v>
      </c>
      <c r="F56" s="2">
        <f>F55</f>
        <v>1008</v>
      </c>
      <c r="G56" s="2">
        <f>G55</f>
        <v>756</v>
      </c>
      <c r="H56" s="2">
        <f>H55</f>
        <v>252</v>
      </c>
      <c r="I56" s="2">
        <f>SUM(I52:I55)/4</f>
        <v>0.71924603174603186</v>
      </c>
      <c r="J56" s="2">
        <f t="shared" ref="J56:L56" si="90">SUM(J52:J55)/4</f>
        <v>0</v>
      </c>
      <c r="K56" s="2">
        <f t="shared" si="90"/>
        <v>0</v>
      </c>
      <c r="L56" s="2">
        <f t="shared" si="90"/>
        <v>0.51227465160862184</v>
      </c>
      <c r="M56" s="2">
        <f>SUM(M52:M55)/4</f>
        <v>0</v>
      </c>
      <c r="N56" s="2">
        <f t="shared" ref="N56:O56" si="91">SUM(N52:N55)/4</f>
        <v>0</v>
      </c>
      <c r="O56" s="2">
        <f t="shared" si="91"/>
        <v>0.36529680365296802</v>
      </c>
      <c r="P56" s="2">
        <f>SUM(P52:P55)/4</f>
        <v>0</v>
      </c>
      <c r="Q56" s="2">
        <f t="shared" ref="Q56:R56" si="92">SUM(Q52:Q55)/4</f>
        <v>0</v>
      </c>
      <c r="R56" s="2">
        <f t="shared" si="92"/>
        <v>0.42341812587901029</v>
      </c>
      <c r="S56" s="2"/>
      <c r="T56" s="2">
        <f>ROUND(SUM(T52:T55)/4,0)</f>
        <v>155</v>
      </c>
      <c r="U56" s="2">
        <f t="shared" ref="U56:W56" si="93">ROUND(SUM(U52:U55)/4,0)</f>
        <v>25</v>
      </c>
      <c r="V56" s="2">
        <f t="shared" si="93"/>
        <v>46</v>
      </c>
      <c r="W56" s="2">
        <f t="shared" si="93"/>
        <v>27</v>
      </c>
      <c r="X56" s="2">
        <f t="shared" ref="X56" si="94">SUM(X52:X55)/4</f>
        <v>0.51227465160862184</v>
      </c>
      <c r="Y56" s="2">
        <f t="shared" ref="Y56:Z56" si="95">SUM(Y52:Y55)/4</f>
        <v>0.36529680365296802</v>
      </c>
      <c r="Z56" s="2">
        <f t="shared" si="95"/>
        <v>0.42341812587901029</v>
      </c>
      <c r="AA56" s="2">
        <f>AA55</f>
        <v>72</v>
      </c>
      <c r="AB56" s="2">
        <f t="shared" ref="AB56:AD56" si="96">SUM(AB52:AB55)/4</f>
        <v>0.77175099939051139</v>
      </c>
      <c r="AC56" s="2">
        <f t="shared" si="96"/>
        <v>0.86216635630043459</v>
      </c>
      <c r="AD56" s="2">
        <f t="shared" si="96"/>
        <v>0.81407966466538217</v>
      </c>
      <c r="AE56" s="2">
        <f>AE55</f>
        <v>180</v>
      </c>
      <c r="AF56" s="2">
        <f t="shared" ref="AF56:AI56" si="97">SUM(AF52:AF55)/4</f>
        <v>0.71924603174603186</v>
      </c>
      <c r="AG56" s="2">
        <f t="shared" si="97"/>
        <v>0.64201282549956673</v>
      </c>
      <c r="AH56" s="2">
        <f t="shared" si="97"/>
        <v>0.61373157997670136</v>
      </c>
      <c r="AI56" s="2">
        <f t="shared" si="97"/>
        <v>0.61874889527219623</v>
      </c>
      <c r="AJ56" s="2">
        <f>AJ55</f>
        <v>252</v>
      </c>
      <c r="AK56" s="2">
        <f t="shared" ref="AK56:AM56" si="98">SUM(AK52:AK55)/4</f>
        <v>0.69718367192039798</v>
      </c>
      <c r="AL56" s="2">
        <f t="shared" si="98"/>
        <v>0.71924603174603186</v>
      </c>
      <c r="AM56" s="2">
        <f t="shared" si="98"/>
        <v>0.70173556237504064</v>
      </c>
      <c r="AN56" s="2">
        <f>AN55</f>
        <v>252</v>
      </c>
    </row>
    <row r="57" spans="1:40" x14ac:dyDescent="0.25">
      <c r="A57">
        <v>1</v>
      </c>
      <c r="B57" s="1" t="s">
        <v>51</v>
      </c>
      <c r="C57" s="1" t="s">
        <v>52</v>
      </c>
      <c r="D57" s="1" t="s">
        <v>30</v>
      </c>
      <c r="E57">
        <v>3.8047046661376953</v>
      </c>
      <c r="F57">
        <v>2820</v>
      </c>
      <c r="G57">
        <v>2115</v>
      </c>
      <c r="H57">
        <v>705</v>
      </c>
      <c r="I57">
        <v>0.7191489361702128</v>
      </c>
      <c r="J57">
        <v>0</v>
      </c>
      <c r="K57">
        <v>0</v>
      </c>
      <c r="L57">
        <v>0.64944649446494462</v>
      </c>
      <c r="M57">
        <v>0</v>
      </c>
      <c r="N57">
        <v>0</v>
      </c>
      <c r="O57">
        <v>0.63082437275985659</v>
      </c>
      <c r="P57">
        <v>0</v>
      </c>
      <c r="Q57">
        <v>0</v>
      </c>
      <c r="R57">
        <v>0.64</v>
      </c>
      <c r="S57" s="1" t="s">
        <v>107</v>
      </c>
      <c r="T57" s="1">
        <v>331</v>
      </c>
      <c r="U57" s="1">
        <v>95</v>
      </c>
      <c r="V57" s="1">
        <v>103</v>
      </c>
      <c r="W57" s="1">
        <v>176</v>
      </c>
      <c r="X57">
        <v>0.64944649446494462</v>
      </c>
      <c r="Y57">
        <v>0.63082437275985659</v>
      </c>
      <c r="Z57">
        <v>0.64</v>
      </c>
      <c r="AA57">
        <v>279</v>
      </c>
      <c r="AB57">
        <v>0.76267281105990781</v>
      </c>
      <c r="AC57">
        <v>0.77699530516431925</v>
      </c>
      <c r="AD57">
        <v>0.7697674418604652</v>
      </c>
      <c r="AE57">
        <v>426</v>
      </c>
      <c r="AF57">
        <v>0.7191489361702128</v>
      </c>
      <c r="AG57">
        <v>0.70605965276242622</v>
      </c>
      <c r="AH57">
        <v>0.70390983896208792</v>
      </c>
      <c r="AI57">
        <v>0.70488372093023255</v>
      </c>
      <c r="AJ57">
        <v>705</v>
      </c>
      <c r="AK57">
        <v>0.71786409853509259</v>
      </c>
      <c r="AL57">
        <v>0.7191489361702128</v>
      </c>
      <c r="AM57">
        <v>0.7184126669965365</v>
      </c>
      <c r="AN57">
        <v>705</v>
      </c>
    </row>
    <row r="58" spans="1:40" x14ac:dyDescent="0.25">
      <c r="A58">
        <v>2</v>
      </c>
      <c r="B58" s="1" t="s">
        <v>51</v>
      </c>
      <c r="C58" s="1" t="s">
        <v>52</v>
      </c>
      <c r="D58" s="1" t="s">
        <v>30</v>
      </c>
      <c r="E58">
        <v>3.628452062606812</v>
      </c>
      <c r="F58">
        <v>2820</v>
      </c>
      <c r="G58">
        <v>2115</v>
      </c>
      <c r="H58">
        <v>705</v>
      </c>
      <c r="I58">
        <v>0.71063829787234045</v>
      </c>
      <c r="J58">
        <v>0</v>
      </c>
      <c r="K58">
        <v>0</v>
      </c>
      <c r="L58">
        <v>0.6404494382022472</v>
      </c>
      <c r="M58">
        <v>0</v>
      </c>
      <c r="N58">
        <v>0</v>
      </c>
      <c r="O58">
        <v>0.61290322580645162</v>
      </c>
      <c r="P58">
        <v>0</v>
      </c>
      <c r="Q58">
        <v>0</v>
      </c>
      <c r="R58">
        <v>0.62637362637362648</v>
      </c>
      <c r="S58" s="1" t="s">
        <v>108</v>
      </c>
      <c r="T58" s="1">
        <v>330</v>
      </c>
      <c r="U58" s="1">
        <v>96</v>
      </c>
      <c r="V58" s="1">
        <v>108</v>
      </c>
      <c r="W58" s="1">
        <v>171</v>
      </c>
      <c r="X58">
        <v>0.6404494382022472</v>
      </c>
      <c r="Y58">
        <v>0.61290322580645162</v>
      </c>
      <c r="Z58">
        <v>0.62637362637362648</v>
      </c>
      <c r="AA58">
        <v>279</v>
      </c>
      <c r="AB58">
        <v>0.75342465753424659</v>
      </c>
      <c r="AC58">
        <v>0.77464788732394363</v>
      </c>
      <c r="AD58">
        <v>0.76388888888888884</v>
      </c>
      <c r="AE58">
        <v>426</v>
      </c>
      <c r="AF58">
        <v>0.71063829787234045</v>
      </c>
      <c r="AG58">
        <v>0.69693704786824684</v>
      </c>
      <c r="AH58">
        <v>0.69377555656519763</v>
      </c>
      <c r="AI58">
        <v>0.6951312576312576</v>
      </c>
      <c r="AJ58">
        <v>705</v>
      </c>
      <c r="AK58">
        <v>0.7087153154156256</v>
      </c>
      <c r="AL58">
        <v>0.71063829787234045</v>
      </c>
      <c r="AM58">
        <v>0.70946795521263595</v>
      </c>
      <c r="AN58">
        <v>705</v>
      </c>
    </row>
    <row r="59" spans="1:40" x14ac:dyDescent="0.25">
      <c r="A59">
        <v>3</v>
      </c>
      <c r="B59" s="1" t="s">
        <v>51</v>
      </c>
      <c r="C59" s="1" t="s">
        <v>52</v>
      </c>
      <c r="D59" s="1" t="s">
        <v>30</v>
      </c>
      <c r="E59">
        <v>3.5880386829376221</v>
      </c>
      <c r="F59">
        <v>2820</v>
      </c>
      <c r="G59">
        <v>2115</v>
      </c>
      <c r="H59">
        <v>705</v>
      </c>
      <c r="I59">
        <v>0.72482269503546104</v>
      </c>
      <c r="J59">
        <v>0</v>
      </c>
      <c r="K59">
        <v>0</v>
      </c>
      <c r="L59">
        <v>0.68398268398268403</v>
      </c>
      <c r="M59">
        <v>0</v>
      </c>
      <c r="N59">
        <v>0</v>
      </c>
      <c r="O59">
        <v>0.56630824372759858</v>
      </c>
      <c r="P59">
        <v>0</v>
      </c>
      <c r="Q59">
        <v>0</v>
      </c>
      <c r="R59">
        <v>0.61960784313725492</v>
      </c>
      <c r="S59" s="1" t="s">
        <v>109</v>
      </c>
      <c r="T59" s="1">
        <v>353</v>
      </c>
      <c r="U59" s="1">
        <v>73</v>
      </c>
      <c r="V59" s="1">
        <v>121</v>
      </c>
      <c r="W59" s="1">
        <v>158</v>
      </c>
      <c r="X59">
        <v>0.68398268398268403</v>
      </c>
      <c r="Y59">
        <v>0.56630824372759858</v>
      </c>
      <c r="Z59">
        <v>0.61960784313725492</v>
      </c>
      <c r="AA59">
        <v>279</v>
      </c>
      <c r="AB59">
        <v>0.74472573839662448</v>
      </c>
      <c r="AC59">
        <v>0.82863849765258213</v>
      </c>
      <c r="AD59">
        <v>0.7844444444444445</v>
      </c>
      <c r="AE59">
        <v>426</v>
      </c>
      <c r="AF59">
        <v>0.72482269503546104</v>
      </c>
      <c r="AG59">
        <v>0.71435421118965425</v>
      </c>
      <c r="AH59">
        <v>0.69747337069009041</v>
      </c>
      <c r="AI59">
        <v>0.70202614379084971</v>
      </c>
      <c r="AJ59">
        <v>705</v>
      </c>
      <c r="AK59">
        <v>0.72068699771366074</v>
      </c>
      <c r="AL59">
        <v>0.72482269503546104</v>
      </c>
      <c r="AM59">
        <v>0.71921123626755668</v>
      </c>
      <c r="AN59">
        <v>705</v>
      </c>
    </row>
    <row r="60" spans="1:40" x14ac:dyDescent="0.25">
      <c r="A60">
        <v>4</v>
      </c>
      <c r="B60" s="1" t="s">
        <v>51</v>
      </c>
      <c r="C60" s="1" t="s">
        <v>52</v>
      </c>
      <c r="D60" s="1" t="s">
        <v>30</v>
      </c>
      <c r="E60">
        <v>3.9147615432739258</v>
      </c>
      <c r="F60">
        <v>2820</v>
      </c>
      <c r="G60">
        <v>2115</v>
      </c>
      <c r="H60">
        <v>705</v>
      </c>
      <c r="I60">
        <v>0.71063829787234045</v>
      </c>
      <c r="J60">
        <v>0</v>
      </c>
      <c r="K60">
        <v>0</v>
      </c>
      <c r="L60">
        <v>0.61309523809523814</v>
      </c>
      <c r="M60">
        <v>0</v>
      </c>
      <c r="N60">
        <v>0</v>
      </c>
      <c r="O60">
        <v>0.73571428571428577</v>
      </c>
      <c r="P60">
        <v>0</v>
      </c>
      <c r="Q60">
        <v>0</v>
      </c>
      <c r="R60">
        <v>0.66883116883116889</v>
      </c>
      <c r="S60" s="1" t="s">
        <v>110</v>
      </c>
      <c r="T60" s="1">
        <v>295</v>
      </c>
      <c r="U60" s="1">
        <v>130</v>
      </c>
      <c r="V60" s="1">
        <v>74</v>
      </c>
      <c r="W60" s="1">
        <v>206</v>
      </c>
      <c r="X60">
        <v>0.61309523809523814</v>
      </c>
      <c r="Y60">
        <v>0.73571428571428577</v>
      </c>
      <c r="Z60">
        <v>0.66883116883116889</v>
      </c>
      <c r="AA60">
        <v>280</v>
      </c>
      <c r="AB60">
        <v>0.79945799457994582</v>
      </c>
      <c r="AC60">
        <v>0.69411764705882351</v>
      </c>
      <c r="AD60">
        <v>0.74307304785894202</v>
      </c>
      <c r="AE60">
        <v>425</v>
      </c>
      <c r="AF60">
        <v>0.71063829787234045</v>
      </c>
      <c r="AG60">
        <v>0.70627661633759198</v>
      </c>
      <c r="AH60">
        <v>0.71491596638655464</v>
      </c>
      <c r="AI60">
        <v>0.70595210834505551</v>
      </c>
      <c r="AJ60">
        <v>705</v>
      </c>
      <c r="AK60">
        <v>0.72544158065694131</v>
      </c>
      <c r="AL60">
        <v>0.71063829787234045</v>
      </c>
      <c r="AM60">
        <v>0.71358691150748599</v>
      </c>
      <c r="AN60">
        <v>705</v>
      </c>
    </row>
    <row r="61" spans="1:40" x14ac:dyDescent="0.25">
      <c r="A61" s="2" t="s">
        <v>145</v>
      </c>
      <c r="B61" s="2" t="str">
        <f>B60</f>
        <v>SM01</v>
      </c>
      <c r="C61" s="2" t="str">
        <f>C60</f>
        <v>sb10k</v>
      </c>
      <c r="D61" s="2" t="str">
        <f>D60</f>
        <v>Binary</v>
      </c>
      <c r="E61" s="2">
        <f>SUM(E57:E60)</f>
        <v>14.935956954956055</v>
      </c>
      <c r="F61" s="2">
        <f>F60</f>
        <v>2820</v>
      </c>
      <c r="G61" s="2">
        <f>G60</f>
        <v>2115</v>
      </c>
      <c r="H61" s="2">
        <f>H60</f>
        <v>705</v>
      </c>
      <c r="I61" s="2">
        <f>SUM(I57:I60)/4</f>
        <v>0.71631205673758869</v>
      </c>
      <c r="J61" s="2">
        <f t="shared" ref="J61:L61" si="99">SUM(J57:J60)/4</f>
        <v>0</v>
      </c>
      <c r="K61" s="2">
        <f t="shared" si="99"/>
        <v>0</v>
      </c>
      <c r="L61" s="2">
        <f t="shared" si="99"/>
        <v>0.64674346368627855</v>
      </c>
      <c r="M61" s="2">
        <f>SUM(M57:M60)/4</f>
        <v>0</v>
      </c>
      <c r="N61" s="2">
        <f t="shared" ref="N61:O61" si="100">SUM(N57:N60)/4</f>
        <v>0</v>
      </c>
      <c r="O61" s="2">
        <f t="shared" si="100"/>
        <v>0.63643753200204811</v>
      </c>
      <c r="P61" s="2">
        <f>SUM(P57:P60)/4</f>
        <v>0</v>
      </c>
      <c r="Q61" s="2">
        <f t="shared" ref="Q61:R61" si="101">SUM(Q57:Q60)/4</f>
        <v>0</v>
      </c>
      <c r="R61" s="2">
        <f t="shared" si="101"/>
        <v>0.6387031595855126</v>
      </c>
      <c r="S61" s="2"/>
      <c r="T61" s="2">
        <f>ROUND(SUM(T57:T60)/4,0)</f>
        <v>327</v>
      </c>
      <c r="U61" s="2">
        <f t="shared" ref="U61:W61" si="102">ROUND(SUM(U57:U60)/4,0)</f>
        <v>99</v>
      </c>
      <c r="V61" s="2">
        <f t="shared" si="102"/>
        <v>102</v>
      </c>
      <c r="W61" s="2">
        <f t="shared" si="102"/>
        <v>178</v>
      </c>
      <c r="X61" s="2">
        <f t="shared" ref="X61" si="103">SUM(X57:X60)/4</f>
        <v>0.64674346368627855</v>
      </c>
      <c r="Y61" s="2">
        <f t="shared" ref="Y61:Z61" si="104">SUM(Y57:Y60)/4</f>
        <v>0.63643753200204811</v>
      </c>
      <c r="Z61" s="2">
        <f t="shared" si="104"/>
        <v>0.6387031595855126</v>
      </c>
      <c r="AA61" s="2">
        <f>AA60</f>
        <v>280</v>
      </c>
      <c r="AB61" s="2">
        <f t="shared" ref="AB61:AD61" si="105">SUM(AB57:AB60)/4</f>
        <v>0.7650703003926812</v>
      </c>
      <c r="AC61" s="2">
        <f t="shared" si="105"/>
        <v>0.76859983429991718</v>
      </c>
      <c r="AD61" s="2">
        <f t="shared" si="105"/>
        <v>0.76529345576318508</v>
      </c>
      <c r="AE61" s="2">
        <f>AE60</f>
        <v>425</v>
      </c>
      <c r="AF61" s="2">
        <f t="shared" ref="AF61:AI61" si="106">SUM(AF57:AF60)/4</f>
        <v>0.71631205673758869</v>
      </c>
      <c r="AG61" s="2">
        <f t="shared" si="106"/>
        <v>0.70590688203947982</v>
      </c>
      <c r="AH61" s="2">
        <f t="shared" si="106"/>
        <v>0.70251868315098276</v>
      </c>
      <c r="AI61" s="2">
        <f t="shared" si="106"/>
        <v>0.70199830767434879</v>
      </c>
      <c r="AJ61" s="2">
        <f>AJ60</f>
        <v>705</v>
      </c>
      <c r="AK61" s="2">
        <f t="shared" ref="AK61:AM61" si="107">SUM(AK57:AK60)/4</f>
        <v>0.71817699808033009</v>
      </c>
      <c r="AL61" s="2">
        <f t="shared" si="107"/>
        <v>0.71631205673758869</v>
      </c>
      <c r="AM61" s="2">
        <f t="shared" si="107"/>
        <v>0.71516969249605378</v>
      </c>
      <c r="AN61" s="2">
        <f>AN60</f>
        <v>705</v>
      </c>
    </row>
    <row r="62" spans="1:40" x14ac:dyDescent="0.25">
      <c r="A62">
        <v>1</v>
      </c>
      <c r="B62" s="1" t="s">
        <v>53</v>
      </c>
      <c r="C62" s="1" t="s">
        <v>54</v>
      </c>
      <c r="D62" s="1" t="s">
        <v>30</v>
      </c>
      <c r="E62">
        <v>5.4386980533599854</v>
      </c>
      <c r="F62">
        <v>4859</v>
      </c>
      <c r="G62">
        <v>3644</v>
      </c>
      <c r="H62">
        <v>1215</v>
      </c>
      <c r="I62">
        <v>0.73497942386831272</v>
      </c>
      <c r="J62">
        <v>0</v>
      </c>
      <c r="K62">
        <v>0</v>
      </c>
      <c r="L62">
        <v>0.58730158730158732</v>
      </c>
      <c r="M62">
        <v>0</v>
      </c>
      <c r="N62">
        <v>0</v>
      </c>
      <c r="O62">
        <v>0.49071618037135278</v>
      </c>
      <c r="P62">
        <v>0</v>
      </c>
      <c r="Q62">
        <v>0</v>
      </c>
      <c r="R62">
        <v>0.53468208092485547</v>
      </c>
      <c r="S62" s="1" t="s">
        <v>111</v>
      </c>
      <c r="T62" s="1">
        <v>708</v>
      </c>
      <c r="U62" s="1">
        <v>130</v>
      </c>
      <c r="V62" s="1">
        <v>192</v>
      </c>
      <c r="W62" s="1">
        <v>185</v>
      </c>
      <c r="X62">
        <v>0.58730158730158732</v>
      </c>
      <c r="Y62">
        <v>0.49071618037135278</v>
      </c>
      <c r="Z62">
        <v>0.53468208092485547</v>
      </c>
      <c r="AA62">
        <v>377</v>
      </c>
      <c r="AB62">
        <v>0.78666666666666663</v>
      </c>
      <c r="AC62">
        <v>0.84486873508353222</v>
      </c>
      <c r="AD62">
        <v>0.8147295742232451</v>
      </c>
      <c r="AE62">
        <v>838</v>
      </c>
      <c r="AF62">
        <v>0.73497942386831272</v>
      </c>
      <c r="AG62">
        <v>0.68698412698412703</v>
      </c>
      <c r="AH62">
        <v>0.66779245772744256</v>
      </c>
      <c r="AI62">
        <v>0.67470582757405029</v>
      </c>
      <c r="AJ62">
        <v>1215</v>
      </c>
      <c r="AK62">
        <v>0.72480606179371609</v>
      </c>
      <c r="AL62">
        <v>0.73497942386831272</v>
      </c>
      <c r="AM62">
        <v>0.72783417918333326</v>
      </c>
      <c r="AN62">
        <v>1215</v>
      </c>
    </row>
    <row r="63" spans="1:40" x14ac:dyDescent="0.25">
      <c r="A63">
        <v>2</v>
      </c>
      <c r="B63" s="1" t="s">
        <v>53</v>
      </c>
      <c r="C63" s="1" t="s">
        <v>54</v>
      </c>
      <c r="D63" s="1" t="s">
        <v>30</v>
      </c>
      <c r="E63">
        <v>5.6478471755981445</v>
      </c>
      <c r="F63">
        <v>4859</v>
      </c>
      <c r="G63">
        <v>3644</v>
      </c>
      <c r="H63">
        <v>1215</v>
      </c>
      <c r="I63">
        <v>0.7539094650205761</v>
      </c>
      <c r="J63">
        <v>0</v>
      </c>
      <c r="K63">
        <v>0</v>
      </c>
      <c r="L63">
        <v>0.6312292358803987</v>
      </c>
      <c r="M63">
        <v>0</v>
      </c>
      <c r="N63">
        <v>0</v>
      </c>
      <c r="O63">
        <v>0.50264550264550267</v>
      </c>
      <c r="P63">
        <v>0</v>
      </c>
      <c r="Q63">
        <v>0</v>
      </c>
      <c r="R63">
        <v>0.55964653902798234</v>
      </c>
      <c r="S63" s="1" t="s">
        <v>112</v>
      </c>
      <c r="T63" s="1">
        <v>726</v>
      </c>
      <c r="U63" s="1">
        <v>111</v>
      </c>
      <c r="V63" s="1">
        <v>188</v>
      </c>
      <c r="W63" s="1">
        <v>190</v>
      </c>
      <c r="X63">
        <v>0.6312292358803987</v>
      </c>
      <c r="Y63">
        <v>0.50264550264550267</v>
      </c>
      <c r="Z63">
        <v>0.55964653902798234</v>
      </c>
      <c r="AA63">
        <v>378</v>
      </c>
      <c r="AB63">
        <v>0.79431072210065645</v>
      </c>
      <c r="AC63">
        <v>0.86738351254480284</v>
      </c>
      <c r="AD63">
        <v>0.82924043403769265</v>
      </c>
      <c r="AE63">
        <v>837</v>
      </c>
      <c r="AF63">
        <v>0.7539094650205761</v>
      </c>
      <c r="AG63">
        <v>0.71276997899052752</v>
      </c>
      <c r="AH63">
        <v>0.68501450759515281</v>
      </c>
      <c r="AI63">
        <v>0.6944434865328375</v>
      </c>
      <c r="AJ63">
        <v>1215</v>
      </c>
      <c r="AK63">
        <v>0.74357425972102065</v>
      </c>
      <c r="AL63">
        <v>0.7539094650205761</v>
      </c>
      <c r="AM63">
        <v>0.74536677781244953</v>
      </c>
      <c r="AN63">
        <v>1215</v>
      </c>
    </row>
    <row r="64" spans="1:40" x14ac:dyDescent="0.25">
      <c r="A64">
        <v>3</v>
      </c>
      <c r="B64" s="1" t="s">
        <v>53</v>
      </c>
      <c r="C64" s="1" t="s">
        <v>54</v>
      </c>
      <c r="D64" s="1" t="s">
        <v>30</v>
      </c>
      <c r="E64">
        <v>5.43487548828125</v>
      </c>
      <c r="F64">
        <v>4859</v>
      </c>
      <c r="G64">
        <v>3644</v>
      </c>
      <c r="H64">
        <v>1215</v>
      </c>
      <c r="I64">
        <v>0.75144032921810699</v>
      </c>
      <c r="J64">
        <v>0</v>
      </c>
      <c r="K64">
        <v>0</v>
      </c>
      <c r="L64">
        <v>0.6124260355029586</v>
      </c>
      <c r="M64">
        <v>0</v>
      </c>
      <c r="N64">
        <v>0</v>
      </c>
      <c r="O64">
        <v>0.54761904761904767</v>
      </c>
      <c r="P64">
        <v>0</v>
      </c>
      <c r="Q64">
        <v>0</v>
      </c>
      <c r="R64">
        <v>0.57821229050279332</v>
      </c>
      <c r="S64" s="1" t="s">
        <v>113</v>
      </c>
      <c r="T64" s="1">
        <v>706</v>
      </c>
      <c r="U64" s="1">
        <v>131</v>
      </c>
      <c r="V64" s="1">
        <v>171</v>
      </c>
      <c r="W64" s="1">
        <v>207</v>
      </c>
      <c r="X64">
        <v>0.6124260355029586</v>
      </c>
      <c r="Y64">
        <v>0.54761904761904767</v>
      </c>
      <c r="Z64">
        <v>0.57821229050279332</v>
      </c>
      <c r="AA64">
        <v>378</v>
      </c>
      <c r="AB64">
        <v>0.80501710376282787</v>
      </c>
      <c r="AC64">
        <v>0.84348864994026285</v>
      </c>
      <c r="AD64">
        <v>0.82380396732788796</v>
      </c>
      <c r="AE64">
        <v>837</v>
      </c>
      <c r="AF64">
        <v>0.75144032921810699</v>
      </c>
      <c r="AG64">
        <v>0.70872156963289323</v>
      </c>
      <c r="AH64">
        <v>0.69555384877965531</v>
      </c>
      <c r="AI64">
        <v>0.7010081289153407</v>
      </c>
      <c r="AJ64">
        <v>1215</v>
      </c>
      <c r="AK64">
        <v>0.74509988252642412</v>
      </c>
      <c r="AL64">
        <v>0.75144032921810699</v>
      </c>
      <c r="AM64">
        <v>0.74739766787119177</v>
      </c>
      <c r="AN64">
        <v>1215</v>
      </c>
    </row>
    <row r="65" spans="1:40" x14ac:dyDescent="0.25">
      <c r="A65">
        <v>4</v>
      </c>
      <c r="B65" s="1" t="s">
        <v>53</v>
      </c>
      <c r="C65" s="1" t="s">
        <v>54</v>
      </c>
      <c r="D65" s="1" t="s">
        <v>30</v>
      </c>
      <c r="E65">
        <v>5.4330520629882813</v>
      </c>
      <c r="F65">
        <v>4859</v>
      </c>
      <c r="G65">
        <v>3645</v>
      </c>
      <c r="H65">
        <v>1214</v>
      </c>
      <c r="I65">
        <v>0.75205930807248766</v>
      </c>
      <c r="J65">
        <v>0</v>
      </c>
      <c r="K65">
        <v>0</v>
      </c>
      <c r="L65">
        <v>0.62751677852348997</v>
      </c>
      <c r="M65">
        <v>0</v>
      </c>
      <c r="N65">
        <v>0</v>
      </c>
      <c r="O65">
        <v>0.49602122015915118</v>
      </c>
      <c r="P65">
        <v>0</v>
      </c>
      <c r="Q65">
        <v>0</v>
      </c>
      <c r="R65">
        <v>0.55407407407407405</v>
      </c>
      <c r="S65" s="1" t="s">
        <v>114</v>
      </c>
      <c r="T65" s="1">
        <v>726</v>
      </c>
      <c r="U65" s="1">
        <v>111</v>
      </c>
      <c r="V65" s="1">
        <v>190</v>
      </c>
      <c r="W65" s="1">
        <v>187</v>
      </c>
      <c r="X65">
        <v>0.62751677852348997</v>
      </c>
      <c r="Y65">
        <v>0.49602122015915118</v>
      </c>
      <c r="Z65">
        <v>0.55407407407407405</v>
      </c>
      <c r="AA65">
        <v>377</v>
      </c>
      <c r="AB65">
        <v>0.79257641921397382</v>
      </c>
      <c r="AC65">
        <v>0.86738351254480284</v>
      </c>
      <c r="AD65">
        <v>0.82829435253850547</v>
      </c>
      <c r="AE65">
        <v>837</v>
      </c>
      <c r="AF65">
        <v>0.75205930807248766</v>
      </c>
      <c r="AG65">
        <v>0.71004659886873189</v>
      </c>
      <c r="AH65">
        <v>0.68170236635197701</v>
      </c>
      <c r="AI65">
        <v>0.69118421330628976</v>
      </c>
      <c r="AJ65">
        <v>1214</v>
      </c>
      <c r="AK65">
        <v>0.74131819471618765</v>
      </c>
      <c r="AL65">
        <v>0.75205930807248766</v>
      </c>
      <c r="AM65">
        <v>0.74313698434979814</v>
      </c>
      <c r="AN65">
        <v>1214</v>
      </c>
    </row>
    <row r="66" spans="1:40" x14ac:dyDescent="0.25">
      <c r="A66" s="2" t="s">
        <v>145</v>
      </c>
      <c r="B66" s="2" t="str">
        <f>B65</f>
        <v>SM02</v>
      </c>
      <c r="C66" s="2" t="str">
        <f>C65</f>
        <v>potts</v>
      </c>
      <c r="D66" s="2" t="str">
        <f>D65</f>
        <v>Binary</v>
      </c>
      <c r="E66" s="2">
        <f>SUM(E62:E65)</f>
        <v>21.954472780227661</v>
      </c>
      <c r="F66" s="2">
        <f>F65</f>
        <v>4859</v>
      </c>
      <c r="G66" s="2">
        <f>G65</f>
        <v>3645</v>
      </c>
      <c r="H66" s="2">
        <f>H65</f>
        <v>1214</v>
      </c>
      <c r="I66" s="2">
        <f>SUM(I62:I65)/4</f>
        <v>0.7480971315448709</v>
      </c>
      <c r="J66" s="2">
        <f t="shared" ref="J66:L66" si="108">SUM(J62:J65)/4</f>
        <v>0</v>
      </c>
      <c r="K66" s="2">
        <f t="shared" si="108"/>
        <v>0</v>
      </c>
      <c r="L66" s="2">
        <f t="shared" si="108"/>
        <v>0.61461840930210865</v>
      </c>
      <c r="M66" s="2">
        <f>SUM(M62:M65)/4</f>
        <v>0</v>
      </c>
      <c r="N66" s="2">
        <f t="shared" ref="N66:O66" si="109">SUM(N62:N65)/4</f>
        <v>0</v>
      </c>
      <c r="O66" s="2">
        <f t="shared" si="109"/>
        <v>0.50925048769876358</v>
      </c>
      <c r="P66" s="2">
        <f>SUM(P62:P65)/4</f>
        <v>0</v>
      </c>
      <c r="Q66" s="2">
        <f t="shared" ref="Q66:R66" si="110">SUM(Q62:Q65)/4</f>
        <v>0</v>
      </c>
      <c r="R66" s="2">
        <f t="shared" si="110"/>
        <v>0.55665374613242635</v>
      </c>
      <c r="S66" s="2"/>
      <c r="T66" s="2">
        <f>ROUND(SUM(T62:T65)/4,0)</f>
        <v>717</v>
      </c>
      <c r="U66" s="2">
        <f t="shared" ref="U66:W66" si="111">ROUND(SUM(U62:U65)/4,0)</f>
        <v>121</v>
      </c>
      <c r="V66" s="2">
        <f t="shared" si="111"/>
        <v>185</v>
      </c>
      <c r="W66" s="2">
        <f t="shared" si="111"/>
        <v>192</v>
      </c>
      <c r="X66" s="2">
        <f t="shared" ref="X66" si="112">SUM(X62:X65)/4</f>
        <v>0.61461840930210865</v>
      </c>
      <c r="Y66" s="2">
        <f t="shared" ref="Y66:Z66" si="113">SUM(Y62:Y65)/4</f>
        <v>0.50925048769876358</v>
      </c>
      <c r="Z66" s="2">
        <f t="shared" si="113"/>
        <v>0.55665374613242635</v>
      </c>
      <c r="AA66" s="2">
        <f>AA65</f>
        <v>377</v>
      </c>
      <c r="AB66" s="2">
        <f t="shared" ref="AB66:AD66" si="114">SUM(AB62:AB65)/4</f>
        <v>0.79464272793603119</v>
      </c>
      <c r="AC66" s="2">
        <f t="shared" si="114"/>
        <v>0.85578110252835016</v>
      </c>
      <c r="AD66" s="2">
        <f t="shared" si="114"/>
        <v>0.82401708203183277</v>
      </c>
      <c r="AE66" s="2">
        <f>AE65</f>
        <v>837</v>
      </c>
      <c r="AF66" s="2">
        <f t="shared" ref="AF66:AI66" si="115">SUM(AF62:AF65)/4</f>
        <v>0.7480971315448709</v>
      </c>
      <c r="AG66" s="2">
        <f t="shared" si="115"/>
        <v>0.70463056861906992</v>
      </c>
      <c r="AH66" s="2">
        <f t="shared" si="115"/>
        <v>0.68251579511355698</v>
      </c>
      <c r="AI66" s="2">
        <f t="shared" si="115"/>
        <v>0.69033541408212962</v>
      </c>
      <c r="AJ66" s="2">
        <f>AJ65</f>
        <v>1214</v>
      </c>
      <c r="AK66" s="2">
        <f t="shared" ref="AK66:AM66" si="116">SUM(AK62:AK65)/4</f>
        <v>0.73869959968933718</v>
      </c>
      <c r="AL66" s="2">
        <f t="shared" si="116"/>
        <v>0.7480971315448709</v>
      </c>
      <c r="AM66" s="2">
        <f t="shared" si="116"/>
        <v>0.7409339023041932</v>
      </c>
      <c r="AN66" s="2">
        <f>AN65</f>
        <v>1214</v>
      </c>
    </row>
    <row r="67" spans="1:40" x14ac:dyDescent="0.25">
      <c r="A67">
        <v>1</v>
      </c>
      <c r="B67" s="1" t="s">
        <v>55</v>
      </c>
      <c r="C67" s="1" t="s">
        <v>56</v>
      </c>
      <c r="D67" s="1" t="s">
        <v>30</v>
      </c>
      <c r="E67">
        <v>2.1920456886291504</v>
      </c>
      <c r="F67">
        <v>587</v>
      </c>
      <c r="G67">
        <v>440</v>
      </c>
      <c r="H67">
        <v>147</v>
      </c>
      <c r="I67">
        <v>0.67346938775510201</v>
      </c>
      <c r="J67">
        <v>0</v>
      </c>
      <c r="K67">
        <v>0</v>
      </c>
      <c r="L67">
        <v>0.58730158730158732</v>
      </c>
      <c r="M67">
        <v>0</v>
      </c>
      <c r="N67">
        <v>0</v>
      </c>
      <c r="O67">
        <v>0.6271186440677966</v>
      </c>
      <c r="P67">
        <v>0</v>
      </c>
      <c r="Q67">
        <v>0</v>
      </c>
      <c r="R67">
        <v>0.60655737704918034</v>
      </c>
      <c r="S67" s="1" t="s">
        <v>115</v>
      </c>
      <c r="T67" s="1">
        <v>62</v>
      </c>
      <c r="U67" s="1">
        <v>26</v>
      </c>
      <c r="V67" s="1">
        <v>22</v>
      </c>
      <c r="W67" s="1">
        <v>37</v>
      </c>
      <c r="X67">
        <v>0.58730158730158732</v>
      </c>
      <c r="Y67">
        <v>0.6271186440677966</v>
      </c>
      <c r="Z67">
        <v>0.60655737704918034</v>
      </c>
      <c r="AA67">
        <v>59</v>
      </c>
      <c r="AB67">
        <v>0.73809523809523814</v>
      </c>
      <c r="AC67">
        <v>0.70454545454545459</v>
      </c>
      <c r="AD67">
        <v>0.72093023255813948</v>
      </c>
      <c r="AE67">
        <v>88</v>
      </c>
      <c r="AF67">
        <v>0.67346938775510201</v>
      </c>
      <c r="AG67">
        <v>0.66269841269841279</v>
      </c>
      <c r="AH67">
        <v>0.66583204930662565</v>
      </c>
      <c r="AI67">
        <v>0.66374380480365991</v>
      </c>
      <c r="AJ67">
        <v>147</v>
      </c>
      <c r="AK67">
        <v>0.6775726163481266</v>
      </c>
      <c r="AL67">
        <v>0.67346938775510201</v>
      </c>
      <c r="AM67">
        <v>0.67502548102733284</v>
      </c>
      <c r="AN67">
        <v>147</v>
      </c>
    </row>
    <row r="68" spans="1:40" x14ac:dyDescent="0.25">
      <c r="A68">
        <v>2</v>
      </c>
      <c r="B68" s="1" t="s">
        <v>55</v>
      </c>
      <c r="C68" s="1" t="s">
        <v>56</v>
      </c>
      <c r="D68" s="1" t="s">
        <v>30</v>
      </c>
      <c r="E68">
        <v>1.8825414180755613</v>
      </c>
      <c r="F68">
        <v>587</v>
      </c>
      <c r="G68">
        <v>440</v>
      </c>
      <c r="H68">
        <v>147</v>
      </c>
      <c r="I68">
        <v>0.77551020408163263</v>
      </c>
      <c r="J68">
        <v>0</v>
      </c>
      <c r="K68">
        <v>0</v>
      </c>
      <c r="L68">
        <v>0.71666666666666667</v>
      </c>
      <c r="M68">
        <v>0</v>
      </c>
      <c r="N68">
        <v>0</v>
      </c>
      <c r="O68">
        <v>0.72881355932203384</v>
      </c>
      <c r="P68">
        <v>0</v>
      </c>
      <c r="Q68">
        <v>0</v>
      </c>
      <c r="R68">
        <v>0.72268907563025209</v>
      </c>
      <c r="S68" s="1" t="s">
        <v>116</v>
      </c>
      <c r="T68" s="1">
        <v>71</v>
      </c>
      <c r="U68" s="1">
        <v>17</v>
      </c>
      <c r="V68" s="1">
        <v>16</v>
      </c>
      <c r="W68" s="1">
        <v>43</v>
      </c>
      <c r="X68">
        <v>0.71666666666666667</v>
      </c>
      <c r="Y68">
        <v>0.72881355932203384</v>
      </c>
      <c r="Z68">
        <v>0.72268907563025209</v>
      </c>
      <c r="AA68">
        <v>59</v>
      </c>
      <c r="AB68">
        <v>0.81609195402298851</v>
      </c>
      <c r="AC68">
        <v>0.80681818181818177</v>
      </c>
      <c r="AD68">
        <v>0.81142857142857139</v>
      </c>
      <c r="AE68">
        <v>88</v>
      </c>
      <c r="AF68">
        <v>0.77551020408163263</v>
      </c>
      <c r="AG68">
        <v>0.76637931034482754</v>
      </c>
      <c r="AH68">
        <v>0.76781587057010781</v>
      </c>
      <c r="AI68">
        <v>0.76705882352941179</v>
      </c>
      <c r="AJ68">
        <v>147</v>
      </c>
      <c r="AK68">
        <v>0.77618656658065532</v>
      </c>
      <c r="AL68">
        <v>0.77551020408163263</v>
      </c>
      <c r="AM68">
        <v>0.77581203910135477</v>
      </c>
      <c r="AN68">
        <v>147</v>
      </c>
    </row>
    <row r="69" spans="1:40" x14ac:dyDescent="0.25">
      <c r="A69">
        <v>3</v>
      </c>
      <c r="B69" s="1" t="s">
        <v>55</v>
      </c>
      <c r="C69" s="1" t="s">
        <v>56</v>
      </c>
      <c r="D69" s="1" t="s">
        <v>30</v>
      </c>
      <c r="E69">
        <v>2.1329581737518311</v>
      </c>
      <c r="F69">
        <v>587</v>
      </c>
      <c r="G69">
        <v>440</v>
      </c>
      <c r="H69">
        <v>147</v>
      </c>
      <c r="I69">
        <v>0.67346938775510201</v>
      </c>
      <c r="J69">
        <v>0</v>
      </c>
      <c r="K69">
        <v>0</v>
      </c>
      <c r="L69">
        <v>0.63636363636363635</v>
      </c>
      <c r="M69">
        <v>0</v>
      </c>
      <c r="N69">
        <v>0</v>
      </c>
      <c r="O69">
        <v>0.46666666666666667</v>
      </c>
      <c r="P69">
        <v>0</v>
      </c>
      <c r="Q69">
        <v>0</v>
      </c>
      <c r="R69">
        <v>0.53846153846153855</v>
      </c>
      <c r="S69" s="1" t="s">
        <v>117</v>
      </c>
      <c r="T69" s="1">
        <v>71</v>
      </c>
      <c r="U69" s="1">
        <v>16</v>
      </c>
      <c r="V69" s="1">
        <v>32</v>
      </c>
      <c r="W69" s="1">
        <v>28</v>
      </c>
      <c r="X69">
        <v>0.63636363636363635</v>
      </c>
      <c r="Y69">
        <v>0.46666666666666667</v>
      </c>
      <c r="Z69">
        <v>0.53846153846153855</v>
      </c>
      <c r="AA69">
        <v>60</v>
      </c>
      <c r="AB69">
        <v>0.68932038834951459</v>
      </c>
      <c r="AC69">
        <v>0.81609195402298851</v>
      </c>
      <c r="AD69">
        <v>0.74736842105263168</v>
      </c>
      <c r="AE69">
        <v>87</v>
      </c>
      <c r="AF69">
        <v>0.67346938775510201</v>
      </c>
      <c r="AG69">
        <v>0.66284201235657547</v>
      </c>
      <c r="AH69">
        <v>0.64137931034482754</v>
      </c>
      <c r="AI69">
        <v>0.64291497975708511</v>
      </c>
      <c r="AJ69">
        <v>147</v>
      </c>
      <c r="AK69">
        <v>0.66770538753895203</v>
      </c>
      <c r="AL69">
        <v>0.67346938775510201</v>
      </c>
      <c r="AM69">
        <v>0.66210030570932843</v>
      </c>
      <c r="AN69">
        <v>147</v>
      </c>
    </row>
    <row r="70" spans="1:40" x14ac:dyDescent="0.25">
      <c r="A70">
        <v>4</v>
      </c>
      <c r="B70" s="1" t="s">
        <v>55</v>
      </c>
      <c r="C70" s="1" t="s">
        <v>56</v>
      </c>
      <c r="D70" s="1" t="s">
        <v>30</v>
      </c>
      <c r="E70">
        <v>1.9088869094848635</v>
      </c>
      <c r="F70">
        <v>587</v>
      </c>
      <c r="G70">
        <v>441</v>
      </c>
      <c r="H70">
        <v>146</v>
      </c>
      <c r="I70">
        <v>0.75342465753424659</v>
      </c>
      <c r="J70">
        <v>0</v>
      </c>
      <c r="K70">
        <v>0</v>
      </c>
      <c r="L70">
        <v>0.74468085106382975</v>
      </c>
      <c r="M70">
        <v>0</v>
      </c>
      <c r="N70">
        <v>0</v>
      </c>
      <c r="O70">
        <v>0.59322033898305082</v>
      </c>
      <c r="P70">
        <v>0</v>
      </c>
      <c r="Q70">
        <v>0</v>
      </c>
      <c r="R70">
        <v>0.66037735849056611</v>
      </c>
      <c r="S70" s="1" t="s">
        <v>118</v>
      </c>
      <c r="T70" s="1">
        <v>75</v>
      </c>
      <c r="U70" s="1">
        <v>12</v>
      </c>
      <c r="V70" s="1">
        <v>24</v>
      </c>
      <c r="W70" s="1">
        <v>35</v>
      </c>
      <c r="X70">
        <v>0.74468085106382975</v>
      </c>
      <c r="Y70">
        <v>0.59322033898305082</v>
      </c>
      <c r="Z70">
        <v>0.66037735849056611</v>
      </c>
      <c r="AA70">
        <v>59</v>
      </c>
      <c r="AB70">
        <v>0.75757575757575757</v>
      </c>
      <c r="AC70">
        <v>0.86206896551724133</v>
      </c>
      <c r="AD70">
        <v>0.80645161290322576</v>
      </c>
      <c r="AE70">
        <v>87</v>
      </c>
      <c r="AF70">
        <v>0.75342465753424659</v>
      </c>
      <c r="AG70">
        <v>0.7511283043197936</v>
      </c>
      <c r="AH70">
        <v>0.72764465225014607</v>
      </c>
      <c r="AI70">
        <v>0.73341448569689593</v>
      </c>
      <c r="AJ70">
        <v>146</v>
      </c>
      <c r="AK70">
        <v>0.75236480220449908</v>
      </c>
      <c r="AL70">
        <v>0.75342465753424659</v>
      </c>
      <c r="AM70">
        <v>0.7474216059830413</v>
      </c>
      <c r="AN70">
        <v>146</v>
      </c>
    </row>
    <row r="71" spans="1:40" x14ac:dyDescent="0.25">
      <c r="A71" s="2" t="s">
        <v>145</v>
      </c>
      <c r="B71" s="2" t="str">
        <f>B70</f>
        <v>SM03</v>
      </c>
      <c r="C71" s="2" t="str">
        <f>C70</f>
        <v>multiSe</v>
      </c>
      <c r="D71" s="2" t="str">
        <f>D70</f>
        <v>Binary</v>
      </c>
      <c r="E71" s="2">
        <f>SUM(E67:E70)</f>
        <v>8.1164321899414063</v>
      </c>
      <c r="F71" s="2">
        <f>F70</f>
        <v>587</v>
      </c>
      <c r="G71" s="2">
        <f>G70</f>
        <v>441</v>
      </c>
      <c r="H71" s="2">
        <f>H70</f>
        <v>146</v>
      </c>
      <c r="I71" s="2">
        <f>SUM(I67:I70)/4</f>
        <v>0.71896840928152084</v>
      </c>
      <c r="J71" s="2">
        <f t="shared" ref="J71:L71" si="117">SUM(J67:J70)/4</f>
        <v>0</v>
      </c>
      <c r="K71" s="2">
        <f t="shared" si="117"/>
        <v>0</v>
      </c>
      <c r="L71" s="2">
        <f t="shared" si="117"/>
        <v>0.67125318534893008</v>
      </c>
      <c r="M71" s="2">
        <f>SUM(M67:M70)/4</f>
        <v>0</v>
      </c>
      <c r="N71" s="2">
        <f t="shared" ref="N71:O71" si="118">SUM(N67:N70)/4</f>
        <v>0</v>
      </c>
      <c r="O71" s="2">
        <f t="shared" si="118"/>
        <v>0.60395480225988707</v>
      </c>
      <c r="P71" s="2">
        <f>SUM(P67:P70)/4</f>
        <v>0</v>
      </c>
      <c r="Q71" s="2">
        <f t="shared" ref="Q71:R71" si="119">SUM(Q67:Q70)/4</f>
        <v>0</v>
      </c>
      <c r="R71" s="2">
        <f t="shared" si="119"/>
        <v>0.63202133740788424</v>
      </c>
      <c r="S71" s="2"/>
      <c r="T71" s="2">
        <f>ROUND(SUM(T67:T70)/4,0)</f>
        <v>70</v>
      </c>
      <c r="U71" s="2">
        <f t="shared" ref="U71:W71" si="120">ROUND(SUM(U67:U70)/4,0)</f>
        <v>18</v>
      </c>
      <c r="V71" s="2">
        <f t="shared" si="120"/>
        <v>24</v>
      </c>
      <c r="W71" s="2">
        <f t="shared" si="120"/>
        <v>36</v>
      </c>
      <c r="X71" s="2">
        <f t="shared" ref="X71" si="121">SUM(X67:X70)/4</f>
        <v>0.67125318534893008</v>
      </c>
      <c r="Y71" s="2">
        <f t="shared" ref="Y71:Z71" si="122">SUM(Y67:Y70)/4</f>
        <v>0.60395480225988707</v>
      </c>
      <c r="Z71" s="2">
        <f t="shared" si="122"/>
        <v>0.63202133740788424</v>
      </c>
      <c r="AA71" s="2">
        <f>AA70</f>
        <v>59</v>
      </c>
      <c r="AB71" s="2">
        <f t="shared" ref="AB71:AD71" si="123">SUM(AB67:AB70)/4</f>
        <v>0.75027083451087462</v>
      </c>
      <c r="AC71" s="2">
        <f t="shared" si="123"/>
        <v>0.79738113897596641</v>
      </c>
      <c r="AD71" s="2">
        <f t="shared" si="123"/>
        <v>0.77154470948564202</v>
      </c>
      <c r="AE71" s="2">
        <f>AE70</f>
        <v>87</v>
      </c>
      <c r="AF71" s="2">
        <f t="shared" ref="AF71:AI71" si="124">SUM(AF67:AF70)/4</f>
        <v>0.71896840928152084</v>
      </c>
      <c r="AG71" s="2">
        <f t="shared" si="124"/>
        <v>0.71076200992990235</v>
      </c>
      <c r="AH71" s="2">
        <f t="shared" si="124"/>
        <v>0.70066797061792685</v>
      </c>
      <c r="AI71" s="2">
        <f t="shared" si="124"/>
        <v>0.70178302344676313</v>
      </c>
      <c r="AJ71" s="2">
        <f>AJ70</f>
        <v>146</v>
      </c>
      <c r="AK71" s="2">
        <f t="shared" ref="AK71:AM71" si="125">SUM(AK67:AK70)/4</f>
        <v>0.71845734316805832</v>
      </c>
      <c r="AL71" s="2">
        <f t="shared" si="125"/>
        <v>0.71896840928152084</v>
      </c>
      <c r="AM71" s="2">
        <f t="shared" si="125"/>
        <v>0.71508985795526436</v>
      </c>
      <c r="AN71" s="2">
        <f>AN70</f>
        <v>146</v>
      </c>
    </row>
    <row r="72" spans="1:40" x14ac:dyDescent="0.25">
      <c r="A72">
        <v>1</v>
      </c>
      <c r="B72" s="1" t="s">
        <v>57</v>
      </c>
      <c r="C72" s="1" t="s">
        <v>58</v>
      </c>
      <c r="D72" s="1" t="s">
        <v>30</v>
      </c>
      <c r="E72">
        <v>70.191268682479858</v>
      </c>
      <c r="F72">
        <v>28137</v>
      </c>
      <c r="G72">
        <v>21102</v>
      </c>
      <c r="H72">
        <v>7035</v>
      </c>
      <c r="I72">
        <v>0.7280739161336176</v>
      </c>
      <c r="J72">
        <v>0</v>
      </c>
      <c r="K72">
        <v>0</v>
      </c>
      <c r="L72">
        <v>0.67369512616660909</v>
      </c>
      <c r="M72">
        <v>0</v>
      </c>
      <c r="N72">
        <v>0</v>
      </c>
      <c r="O72">
        <v>0.66792323509252916</v>
      </c>
      <c r="P72">
        <v>0</v>
      </c>
      <c r="Q72">
        <v>0</v>
      </c>
      <c r="R72">
        <v>0.67079676475649641</v>
      </c>
      <c r="S72" s="1" t="s">
        <v>119</v>
      </c>
      <c r="T72" s="1">
        <v>3173</v>
      </c>
      <c r="U72" s="1">
        <v>944</v>
      </c>
      <c r="V72" s="1">
        <v>969</v>
      </c>
      <c r="W72" s="1">
        <v>1949</v>
      </c>
      <c r="X72">
        <v>0.67369512616660909</v>
      </c>
      <c r="Y72">
        <v>0.66792323509252916</v>
      </c>
      <c r="Z72">
        <v>0.67079676475649641</v>
      </c>
      <c r="AA72">
        <v>2918</v>
      </c>
      <c r="AB72">
        <v>0.76605504587155959</v>
      </c>
      <c r="AC72">
        <v>0.77070682535827062</v>
      </c>
      <c r="AD72">
        <v>0.76837389514469057</v>
      </c>
      <c r="AE72">
        <v>4117</v>
      </c>
      <c r="AF72">
        <v>0.7280739161336176</v>
      </c>
      <c r="AG72">
        <v>0.71987508601908434</v>
      </c>
      <c r="AH72">
        <v>0.71931503022539989</v>
      </c>
      <c r="AI72">
        <v>0.71958532995059343</v>
      </c>
      <c r="AJ72">
        <v>7035</v>
      </c>
      <c r="AK72">
        <v>0.72774570035641462</v>
      </c>
      <c r="AL72">
        <v>0.7280739161336176</v>
      </c>
      <c r="AM72">
        <v>0.72790053814785316</v>
      </c>
      <c r="AN72">
        <v>7035</v>
      </c>
    </row>
    <row r="73" spans="1:40" x14ac:dyDescent="0.25">
      <c r="A73">
        <v>2</v>
      </c>
      <c r="B73" s="1" t="s">
        <v>57</v>
      </c>
      <c r="C73" s="1" t="s">
        <v>58</v>
      </c>
      <c r="D73" s="1" t="s">
        <v>30</v>
      </c>
      <c r="E73">
        <v>69.709764242172241</v>
      </c>
      <c r="F73">
        <v>28137</v>
      </c>
      <c r="G73">
        <v>21103</v>
      </c>
      <c r="H73">
        <v>7034</v>
      </c>
      <c r="I73">
        <v>0.73628092123969291</v>
      </c>
      <c r="J73">
        <v>0</v>
      </c>
      <c r="K73">
        <v>0</v>
      </c>
      <c r="L73">
        <v>0.67962149374788783</v>
      </c>
      <c r="M73">
        <v>0</v>
      </c>
      <c r="N73">
        <v>0</v>
      </c>
      <c r="O73">
        <v>0.68917066483893075</v>
      </c>
      <c r="P73">
        <v>0</v>
      </c>
      <c r="Q73">
        <v>0</v>
      </c>
      <c r="R73">
        <v>0.68436277012080993</v>
      </c>
      <c r="S73" s="1" t="s">
        <v>120</v>
      </c>
      <c r="T73" s="1">
        <v>3168</v>
      </c>
      <c r="U73" s="1">
        <v>948</v>
      </c>
      <c r="V73" s="1">
        <v>907</v>
      </c>
      <c r="W73" s="1">
        <v>2011</v>
      </c>
      <c r="X73">
        <v>0.67962149374788783</v>
      </c>
      <c r="Y73">
        <v>0.68917066483893075</v>
      </c>
      <c r="Z73">
        <v>0.68436277012080993</v>
      </c>
      <c r="AA73">
        <v>2918</v>
      </c>
      <c r="AB73">
        <v>0.77742331288343558</v>
      </c>
      <c r="AC73">
        <v>0.76967930029154519</v>
      </c>
      <c r="AD73">
        <v>0.77353192528384807</v>
      </c>
      <c r="AE73">
        <v>4116</v>
      </c>
      <c r="AF73">
        <v>0.73628092123969291</v>
      </c>
      <c r="AG73">
        <v>0.72852240331566165</v>
      </c>
      <c r="AH73">
        <v>0.72942498256523791</v>
      </c>
      <c r="AI73">
        <v>0.72894734770232894</v>
      </c>
      <c r="AJ73">
        <v>7034</v>
      </c>
      <c r="AK73">
        <v>0.7368509915531074</v>
      </c>
      <c r="AL73">
        <v>0.73628092123969291</v>
      </c>
      <c r="AM73">
        <v>0.73654079722502719</v>
      </c>
      <c r="AN73">
        <v>7034</v>
      </c>
    </row>
    <row r="74" spans="1:40" x14ac:dyDescent="0.25">
      <c r="A74">
        <v>3</v>
      </c>
      <c r="B74" s="1" t="s">
        <v>57</v>
      </c>
      <c r="C74" s="1" t="s">
        <v>58</v>
      </c>
      <c r="D74" s="1" t="s">
        <v>30</v>
      </c>
      <c r="E74">
        <v>69.664933443069458</v>
      </c>
      <c r="F74">
        <v>28137</v>
      </c>
      <c r="G74">
        <v>21103</v>
      </c>
      <c r="H74">
        <v>7034</v>
      </c>
      <c r="I74">
        <v>0.73955075348308219</v>
      </c>
      <c r="J74">
        <v>0</v>
      </c>
      <c r="K74">
        <v>0</v>
      </c>
      <c r="L74">
        <v>0.68788927335640138</v>
      </c>
      <c r="M74">
        <v>0</v>
      </c>
      <c r="N74">
        <v>0</v>
      </c>
      <c r="O74">
        <v>0.68128855380397535</v>
      </c>
      <c r="P74">
        <v>0</v>
      </c>
      <c r="Q74">
        <v>0</v>
      </c>
      <c r="R74">
        <v>0.68457300275482091</v>
      </c>
      <c r="S74" s="1" t="s">
        <v>121</v>
      </c>
      <c r="T74" s="1">
        <v>3214</v>
      </c>
      <c r="U74" s="1">
        <v>902</v>
      </c>
      <c r="V74" s="1">
        <v>930</v>
      </c>
      <c r="W74" s="1">
        <v>1988</v>
      </c>
      <c r="X74">
        <v>0.68788927335640138</v>
      </c>
      <c r="Y74">
        <v>0.68128855380397535</v>
      </c>
      <c r="Z74">
        <v>0.68457300275482091</v>
      </c>
      <c r="AA74">
        <v>2918</v>
      </c>
      <c r="AB74">
        <v>0.77557915057915061</v>
      </c>
      <c r="AC74">
        <v>0.7808551992225462</v>
      </c>
      <c r="AD74">
        <v>0.77820823244552062</v>
      </c>
      <c r="AE74">
        <v>4116</v>
      </c>
      <c r="AF74">
        <v>0.73955075348308219</v>
      </c>
      <c r="AG74">
        <v>0.73173421196777599</v>
      </c>
      <c r="AH74">
        <v>0.73107187651326078</v>
      </c>
      <c r="AI74">
        <v>0.73139061760017077</v>
      </c>
      <c r="AJ74">
        <v>7034</v>
      </c>
      <c r="AK74">
        <v>0.73920168942817222</v>
      </c>
      <c r="AL74">
        <v>0.73955075348308219</v>
      </c>
      <c r="AM74">
        <v>0.73936438822637618</v>
      </c>
      <c r="AN74">
        <v>7034</v>
      </c>
    </row>
    <row r="75" spans="1:40" x14ac:dyDescent="0.25">
      <c r="A75">
        <v>4</v>
      </c>
      <c r="B75" s="1" t="s">
        <v>57</v>
      </c>
      <c r="C75" s="1" t="s">
        <v>58</v>
      </c>
      <c r="D75" s="1" t="s">
        <v>30</v>
      </c>
      <c r="E75">
        <v>70.288444995880127</v>
      </c>
      <c r="F75">
        <v>28137</v>
      </c>
      <c r="G75">
        <v>21103</v>
      </c>
      <c r="H75">
        <v>7034</v>
      </c>
      <c r="I75">
        <v>0.74111458629513793</v>
      </c>
      <c r="J75">
        <v>0</v>
      </c>
      <c r="K75">
        <v>0</v>
      </c>
      <c r="L75">
        <v>0.69898329702251272</v>
      </c>
      <c r="M75">
        <v>0</v>
      </c>
      <c r="N75">
        <v>0</v>
      </c>
      <c r="O75">
        <v>0.65992458004799448</v>
      </c>
      <c r="P75">
        <v>0</v>
      </c>
      <c r="Q75">
        <v>0</v>
      </c>
      <c r="R75">
        <v>0.67889261153235758</v>
      </c>
      <c r="S75" s="1" t="s">
        <v>122</v>
      </c>
      <c r="T75" s="1">
        <v>3288</v>
      </c>
      <c r="U75" s="1">
        <v>829</v>
      </c>
      <c r="V75" s="1">
        <v>992</v>
      </c>
      <c r="W75" s="1">
        <v>1925</v>
      </c>
      <c r="X75">
        <v>0.69898329702251272</v>
      </c>
      <c r="Y75">
        <v>0.65992458004799448</v>
      </c>
      <c r="Z75">
        <v>0.67889261153235758</v>
      </c>
      <c r="AA75">
        <v>2917</v>
      </c>
      <c r="AB75">
        <v>0.76822429906542056</v>
      </c>
      <c r="AC75">
        <v>0.79863978625212528</v>
      </c>
      <c r="AD75">
        <v>0.78313683458378003</v>
      </c>
      <c r="AE75">
        <v>4117</v>
      </c>
      <c r="AF75">
        <v>0.74111458629513793</v>
      </c>
      <c r="AG75">
        <v>0.73360379804396669</v>
      </c>
      <c r="AH75">
        <v>0.72928218315005988</v>
      </c>
      <c r="AI75">
        <v>0.7310147230580688</v>
      </c>
      <c r="AJ75">
        <v>7034</v>
      </c>
      <c r="AK75">
        <v>0.73951005354947486</v>
      </c>
      <c r="AL75">
        <v>0.74111458629513793</v>
      </c>
      <c r="AM75">
        <v>0.73990675232034542</v>
      </c>
      <c r="AN75">
        <v>7034</v>
      </c>
    </row>
    <row r="76" spans="1:40" x14ac:dyDescent="0.25">
      <c r="A76" s="2" t="s">
        <v>145</v>
      </c>
      <c r="B76" s="2" t="str">
        <f>B75</f>
        <v>SM04</v>
      </c>
      <c r="C76" s="2" t="str">
        <f>C75</f>
        <v>gertwittersent</v>
      </c>
      <c r="D76" s="2" t="str">
        <f>D75</f>
        <v>Binary</v>
      </c>
      <c r="E76" s="2">
        <f>SUM(E72:E75)</f>
        <v>279.85441136360168</v>
      </c>
      <c r="F76" s="2">
        <f>F75</f>
        <v>28137</v>
      </c>
      <c r="G76" s="2">
        <f>G75</f>
        <v>21103</v>
      </c>
      <c r="H76" s="2">
        <f>H75</f>
        <v>7034</v>
      </c>
      <c r="I76" s="2">
        <f>SUM(I72:I75)/4</f>
        <v>0.73625504428788258</v>
      </c>
      <c r="J76" s="2">
        <f t="shared" ref="J76:L76" si="126">SUM(J72:J75)/4</f>
        <v>0</v>
      </c>
      <c r="K76" s="2">
        <f t="shared" si="126"/>
        <v>0</v>
      </c>
      <c r="L76" s="2">
        <f t="shared" si="126"/>
        <v>0.68504729757335281</v>
      </c>
      <c r="M76" s="2">
        <f>SUM(M72:M75)/4</f>
        <v>0</v>
      </c>
      <c r="N76" s="2">
        <f t="shared" ref="N76:O76" si="127">SUM(N72:N75)/4</f>
        <v>0</v>
      </c>
      <c r="O76" s="2">
        <f t="shared" si="127"/>
        <v>0.67457675844585752</v>
      </c>
      <c r="P76" s="2">
        <f>SUM(P72:P75)/4</f>
        <v>0</v>
      </c>
      <c r="Q76" s="2">
        <f t="shared" ref="Q76:R76" si="128">SUM(Q72:Q75)/4</f>
        <v>0</v>
      </c>
      <c r="R76" s="2">
        <f t="shared" si="128"/>
        <v>0.67965628729112115</v>
      </c>
      <c r="S76" s="2"/>
      <c r="T76" s="2">
        <f>ROUND(SUM(T72:T75)/4,0)</f>
        <v>3211</v>
      </c>
      <c r="U76" s="2">
        <f t="shared" ref="U76:W76" si="129">ROUND(SUM(U72:U75)/4,0)</f>
        <v>906</v>
      </c>
      <c r="V76" s="2">
        <f t="shared" si="129"/>
        <v>950</v>
      </c>
      <c r="W76" s="2">
        <f t="shared" si="129"/>
        <v>1968</v>
      </c>
      <c r="X76" s="2">
        <f t="shared" ref="X76" si="130">SUM(X72:X75)/4</f>
        <v>0.68504729757335281</v>
      </c>
      <c r="Y76" s="2">
        <f t="shared" ref="Y76:Z76" si="131">SUM(Y72:Y75)/4</f>
        <v>0.67457675844585752</v>
      </c>
      <c r="Z76" s="2">
        <f t="shared" si="131"/>
        <v>0.67965628729112115</v>
      </c>
      <c r="AA76" s="2">
        <f>AA75</f>
        <v>2917</v>
      </c>
      <c r="AB76" s="2">
        <f t="shared" ref="AB76:AD76" si="132">SUM(AB72:AB75)/4</f>
        <v>0.77182045209989159</v>
      </c>
      <c r="AC76" s="2">
        <f t="shared" si="132"/>
        <v>0.77997027778112182</v>
      </c>
      <c r="AD76" s="2">
        <f t="shared" si="132"/>
        <v>0.77581272186445982</v>
      </c>
      <c r="AE76" s="2">
        <f>AE75</f>
        <v>4117</v>
      </c>
      <c r="AF76" s="2">
        <f t="shared" ref="AF76:AI76" si="133">SUM(AF72:AF75)/4</f>
        <v>0.73625504428788258</v>
      </c>
      <c r="AG76" s="2">
        <f t="shared" si="133"/>
        <v>0.72843387483662214</v>
      </c>
      <c r="AH76" s="2">
        <f t="shared" si="133"/>
        <v>0.72727351811348961</v>
      </c>
      <c r="AI76" s="2">
        <f t="shared" si="133"/>
        <v>0.72773450457779054</v>
      </c>
      <c r="AJ76" s="2">
        <f>AJ75</f>
        <v>7034</v>
      </c>
      <c r="AK76" s="2">
        <f t="shared" ref="AK76:AM76" si="134">SUM(AK72:AK75)/4</f>
        <v>0.73582710872179224</v>
      </c>
      <c r="AL76" s="2">
        <f t="shared" si="134"/>
        <v>0.73625504428788258</v>
      </c>
      <c r="AM76" s="2">
        <f t="shared" si="134"/>
        <v>0.73592811897990051</v>
      </c>
      <c r="AN76" s="2">
        <f>AN75</f>
        <v>7034</v>
      </c>
    </row>
    <row r="77" spans="1:40" x14ac:dyDescent="0.25">
      <c r="A77">
        <v>1</v>
      </c>
      <c r="B77" s="1" t="s">
        <v>59</v>
      </c>
      <c r="C77" s="1" t="s">
        <v>60</v>
      </c>
      <c r="D77" s="1" t="s">
        <v>30</v>
      </c>
      <c r="E77">
        <v>1.6020491123199463</v>
      </c>
      <c r="F77">
        <v>156</v>
      </c>
      <c r="G77">
        <v>117</v>
      </c>
      <c r="H77">
        <v>39</v>
      </c>
      <c r="I77">
        <v>0.69230769230769229</v>
      </c>
      <c r="J77">
        <v>0</v>
      </c>
      <c r="K77">
        <v>0</v>
      </c>
      <c r="L77">
        <v>0.69230769230769229</v>
      </c>
      <c r="M77">
        <v>0</v>
      </c>
      <c r="N77">
        <v>0</v>
      </c>
      <c r="O77">
        <v>1</v>
      </c>
      <c r="P77">
        <v>0</v>
      </c>
      <c r="Q77">
        <v>0</v>
      </c>
      <c r="R77">
        <v>0.81818181818181812</v>
      </c>
      <c r="S77" s="1" t="s">
        <v>123</v>
      </c>
      <c r="T77" s="1">
        <v>0</v>
      </c>
      <c r="U77" s="1">
        <v>12</v>
      </c>
      <c r="V77" s="1">
        <v>0</v>
      </c>
      <c r="W77" s="1">
        <v>27</v>
      </c>
      <c r="X77">
        <v>0.69230769230769229</v>
      </c>
      <c r="Y77">
        <v>1</v>
      </c>
      <c r="Z77">
        <v>0.81818181818181812</v>
      </c>
      <c r="AA77">
        <v>27</v>
      </c>
      <c r="AB77">
        <v>0</v>
      </c>
      <c r="AC77">
        <v>0</v>
      </c>
      <c r="AD77">
        <v>0</v>
      </c>
      <c r="AE77">
        <v>12</v>
      </c>
      <c r="AF77">
        <v>0.69230769230769229</v>
      </c>
      <c r="AG77">
        <v>0.34615384615384609</v>
      </c>
      <c r="AH77">
        <v>0.5</v>
      </c>
      <c r="AI77">
        <v>0.40909090909090901</v>
      </c>
      <c r="AJ77">
        <v>39</v>
      </c>
      <c r="AK77">
        <v>0.47928994082840232</v>
      </c>
      <c r="AL77">
        <v>0.69230769230769229</v>
      </c>
      <c r="AM77">
        <v>0.56643356643356646</v>
      </c>
      <c r="AN77">
        <v>39</v>
      </c>
    </row>
    <row r="78" spans="1:40" x14ac:dyDescent="0.25">
      <c r="A78">
        <v>2</v>
      </c>
      <c r="B78" s="1" t="s">
        <v>59</v>
      </c>
      <c r="C78" s="1" t="s">
        <v>60</v>
      </c>
      <c r="D78" s="1" t="s">
        <v>30</v>
      </c>
      <c r="E78">
        <v>1.8161163330078125</v>
      </c>
      <c r="F78">
        <v>156</v>
      </c>
      <c r="G78">
        <v>117</v>
      </c>
      <c r="H78">
        <v>39</v>
      </c>
      <c r="I78">
        <v>0.69230769230769229</v>
      </c>
      <c r="J78">
        <v>0</v>
      </c>
      <c r="K78">
        <v>0</v>
      </c>
      <c r="L78">
        <v>0.69230769230769229</v>
      </c>
      <c r="M78">
        <v>0</v>
      </c>
      <c r="N78">
        <v>0</v>
      </c>
      <c r="O78">
        <v>1</v>
      </c>
      <c r="P78">
        <v>0</v>
      </c>
      <c r="Q78">
        <v>0</v>
      </c>
      <c r="R78">
        <v>0.81818181818181812</v>
      </c>
      <c r="S78" s="1" t="s">
        <v>123</v>
      </c>
      <c r="T78" s="1">
        <v>0</v>
      </c>
      <c r="U78" s="1">
        <v>12</v>
      </c>
      <c r="V78" s="1">
        <v>0</v>
      </c>
      <c r="W78" s="1">
        <v>27</v>
      </c>
      <c r="X78">
        <v>0.69230769230769229</v>
      </c>
      <c r="Y78">
        <v>1</v>
      </c>
      <c r="Z78">
        <v>0.81818181818181812</v>
      </c>
      <c r="AA78">
        <v>27</v>
      </c>
      <c r="AB78">
        <v>0</v>
      </c>
      <c r="AC78">
        <v>0</v>
      </c>
      <c r="AD78">
        <v>0</v>
      </c>
      <c r="AE78">
        <v>12</v>
      </c>
      <c r="AF78">
        <v>0.69230769230769229</v>
      </c>
      <c r="AG78">
        <v>0.34615384615384609</v>
      </c>
      <c r="AH78">
        <v>0.5</v>
      </c>
      <c r="AI78">
        <v>0.40909090909090901</v>
      </c>
      <c r="AJ78">
        <v>39</v>
      </c>
      <c r="AK78">
        <v>0.47928994082840232</v>
      </c>
      <c r="AL78">
        <v>0.69230769230769229</v>
      </c>
      <c r="AM78">
        <v>0.56643356643356646</v>
      </c>
      <c r="AN78">
        <v>39</v>
      </c>
    </row>
    <row r="79" spans="1:40" x14ac:dyDescent="0.25">
      <c r="A79">
        <v>3</v>
      </c>
      <c r="B79" s="1" t="s">
        <v>59</v>
      </c>
      <c r="C79" s="1" t="s">
        <v>60</v>
      </c>
      <c r="D79" s="1" t="s">
        <v>30</v>
      </c>
      <c r="E79">
        <v>1.6108839511871338</v>
      </c>
      <c r="F79">
        <v>156</v>
      </c>
      <c r="G79">
        <v>117</v>
      </c>
      <c r="H79">
        <v>39</v>
      </c>
      <c r="I79">
        <v>0.69230769230769229</v>
      </c>
      <c r="J79">
        <v>0</v>
      </c>
      <c r="K79">
        <v>0</v>
      </c>
      <c r="L79">
        <v>0.69230769230769229</v>
      </c>
      <c r="M79">
        <v>0</v>
      </c>
      <c r="N79">
        <v>0</v>
      </c>
      <c r="O79">
        <v>1</v>
      </c>
      <c r="P79">
        <v>0</v>
      </c>
      <c r="Q79">
        <v>0</v>
      </c>
      <c r="R79">
        <v>0.81818181818181812</v>
      </c>
      <c r="S79" s="1" t="s">
        <v>123</v>
      </c>
      <c r="T79" s="1">
        <v>0</v>
      </c>
      <c r="U79" s="1">
        <v>12</v>
      </c>
      <c r="V79" s="1">
        <v>0</v>
      </c>
      <c r="W79" s="1">
        <v>27</v>
      </c>
      <c r="X79">
        <v>0.69230769230769229</v>
      </c>
      <c r="Y79">
        <v>1</v>
      </c>
      <c r="Z79">
        <v>0.81818181818181812</v>
      </c>
      <c r="AA79">
        <v>27</v>
      </c>
      <c r="AB79">
        <v>0</v>
      </c>
      <c r="AC79">
        <v>0</v>
      </c>
      <c r="AD79">
        <v>0</v>
      </c>
      <c r="AE79">
        <v>12</v>
      </c>
      <c r="AF79">
        <v>0.69230769230769229</v>
      </c>
      <c r="AG79">
        <v>0.34615384615384609</v>
      </c>
      <c r="AH79">
        <v>0.5</v>
      </c>
      <c r="AI79">
        <v>0.40909090909090901</v>
      </c>
      <c r="AJ79">
        <v>39</v>
      </c>
      <c r="AK79">
        <v>0.47928994082840232</v>
      </c>
      <c r="AL79">
        <v>0.69230769230769229</v>
      </c>
      <c r="AM79">
        <v>0.56643356643356646</v>
      </c>
      <c r="AN79">
        <v>39</v>
      </c>
    </row>
    <row r="80" spans="1:40" x14ac:dyDescent="0.25">
      <c r="A80">
        <v>4</v>
      </c>
      <c r="B80" s="1" t="s">
        <v>59</v>
      </c>
      <c r="C80" s="1" t="s">
        <v>60</v>
      </c>
      <c r="D80" s="1" t="s">
        <v>30</v>
      </c>
      <c r="E80">
        <v>1.5466856956481934</v>
      </c>
      <c r="F80">
        <v>156</v>
      </c>
      <c r="G80">
        <v>117</v>
      </c>
      <c r="H80">
        <v>39</v>
      </c>
      <c r="I80">
        <v>0.66666666666666663</v>
      </c>
      <c r="J80">
        <v>0</v>
      </c>
      <c r="K80">
        <v>0</v>
      </c>
      <c r="L80">
        <v>0.66666666666666663</v>
      </c>
      <c r="M80">
        <v>0</v>
      </c>
      <c r="N80">
        <v>0</v>
      </c>
      <c r="O80">
        <v>1</v>
      </c>
      <c r="P80">
        <v>0</v>
      </c>
      <c r="Q80">
        <v>0</v>
      </c>
      <c r="R80">
        <v>0.8</v>
      </c>
      <c r="S80" s="1" t="s">
        <v>124</v>
      </c>
      <c r="T80" s="1">
        <v>0</v>
      </c>
      <c r="U80" s="1">
        <v>13</v>
      </c>
      <c r="V80" s="1">
        <v>0</v>
      </c>
      <c r="W80" s="1">
        <v>26</v>
      </c>
      <c r="X80">
        <v>0.66666666666666663</v>
      </c>
      <c r="Y80">
        <v>1</v>
      </c>
      <c r="Z80">
        <v>0.8</v>
      </c>
      <c r="AA80">
        <v>26</v>
      </c>
      <c r="AB80">
        <v>0</v>
      </c>
      <c r="AC80">
        <v>0</v>
      </c>
      <c r="AD80">
        <v>0</v>
      </c>
      <c r="AE80">
        <v>13</v>
      </c>
      <c r="AF80">
        <v>0.66666666666666663</v>
      </c>
      <c r="AG80">
        <v>0.33333333333333331</v>
      </c>
      <c r="AH80">
        <v>0.5</v>
      </c>
      <c r="AI80">
        <v>0.4</v>
      </c>
      <c r="AJ80">
        <v>39</v>
      </c>
      <c r="AK80">
        <v>0.44444444444444442</v>
      </c>
      <c r="AL80">
        <v>0.66666666666666663</v>
      </c>
      <c r="AM80">
        <v>0.53333333333333333</v>
      </c>
      <c r="AN80">
        <v>39</v>
      </c>
    </row>
    <row r="81" spans="1:40" x14ac:dyDescent="0.25">
      <c r="A81" s="2" t="s">
        <v>145</v>
      </c>
      <c r="B81" s="2" t="str">
        <f>B80</f>
        <v>SM05</v>
      </c>
      <c r="C81" s="2" t="str">
        <f>C80</f>
        <v>ironycorpus</v>
      </c>
      <c r="D81" s="2" t="str">
        <f>D80</f>
        <v>Binary</v>
      </c>
      <c r="E81" s="2">
        <f>SUM(E77:E80)</f>
        <v>6.5757350921630859</v>
      </c>
      <c r="F81" s="2">
        <f>F80</f>
        <v>156</v>
      </c>
      <c r="G81" s="2">
        <f>G80</f>
        <v>117</v>
      </c>
      <c r="H81" s="2">
        <f>H80</f>
        <v>39</v>
      </c>
      <c r="I81" s="2">
        <f>SUM(I77:I80)/4</f>
        <v>0.68589743589743579</v>
      </c>
      <c r="J81" s="2">
        <f t="shared" ref="J81:L81" si="135">SUM(J77:J80)/4</f>
        <v>0</v>
      </c>
      <c r="K81" s="2">
        <f t="shared" si="135"/>
        <v>0</v>
      </c>
      <c r="L81" s="2">
        <f t="shared" si="135"/>
        <v>0.68589743589743579</v>
      </c>
      <c r="M81" s="2">
        <f>SUM(M77:M80)/4</f>
        <v>0</v>
      </c>
      <c r="N81" s="2">
        <f t="shared" ref="N81:O81" si="136">SUM(N77:N80)/4</f>
        <v>0</v>
      </c>
      <c r="O81" s="2">
        <f t="shared" si="136"/>
        <v>1</v>
      </c>
      <c r="P81" s="2">
        <f>SUM(P77:P80)/4</f>
        <v>0</v>
      </c>
      <c r="Q81" s="2">
        <f t="shared" ref="Q81:R81" si="137">SUM(Q77:Q80)/4</f>
        <v>0</v>
      </c>
      <c r="R81" s="2">
        <f t="shared" si="137"/>
        <v>0.81363636363636349</v>
      </c>
      <c r="S81" s="2"/>
      <c r="T81" s="2">
        <f>ROUND(SUM(T77:T80)/4,0)</f>
        <v>0</v>
      </c>
      <c r="U81" s="2">
        <f t="shared" ref="U81:W81" si="138">ROUND(SUM(U77:U80)/4,0)</f>
        <v>12</v>
      </c>
      <c r="V81" s="2">
        <f t="shared" si="138"/>
        <v>0</v>
      </c>
      <c r="W81" s="2">
        <f t="shared" si="138"/>
        <v>27</v>
      </c>
      <c r="X81" s="2">
        <f t="shared" ref="X81" si="139">SUM(X77:X80)/4</f>
        <v>0.68589743589743579</v>
      </c>
      <c r="Y81" s="2">
        <f t="shared" ref="Y81:Z81" si="140">SUM(Y77:Y80)/4</f>
        <v>1</v>
      </c>
      <c r="Z81" s="2">
        <f t="shared" si="140"/>
        <v>0.81363636363636349</v>
      </c>
      <c r="AA81" s="2">
        <f>AA80</f>
        <v>26</v>
      </c>
      <c r="AB81" s="2">
        <f t="shared" ref="AB81:AD81" si="141">SUM(AB77:AB80)/4</f>
        <v>0</v>
      </c>
      <c r="AC81" s="2">
        <f t="shared" si="141"/>
        <v>0</v>
      </c>
      <c r="AD81" s="2">
        <f t="shared" si="141"/>
        <v>0</v>
      </c>
      <c r="AE81" s="2">
        <f>AE80</f>
        <v>13</v>
      </c>
      <c r="AF81" s="2">
        <f t="shared" ref="AF81:AI81" si="142">SUM(AF77:AF80)/4</f>
        <v>0.68589743589743579</v>
      </c>
      <c r="AG81" s="2">
        <f t="shared" si="142"/>
        <v>0.3429487179487179</v>
      </c>
      <c r="AH81" s="2">
        <f t="shared" si="142"/>
        <v>0.5</v>
      </c>
      <c r="AI81" s="2">
        <f t="shared" si="142"/>
        <v>0.40681818181818175</v>
      </c>
      <c r="AJ81" s="2">
        <f>AJ80</f>
        <v>39</v>
      </c>
      <c r="AK81" s="2">
        <f t="shared" ref="AK81:AM81" si="143">SUM(AK77:AK80)/4</f>
        <v>0.47057856673241283</v>
      </c>
      <c r="AL81" s="2">
        <f t="shared" si="143"/>
        <v>0.68589743589743579</v>
      </c>
      <c r="AM81" s="2">
        <f t="shared" si="143"/>
        <v>0.5581585081585082</v>
      </c>
      <c r="AN81" s="2">
        <f>AN80</f>
        <v>39</v>
      </c>
    </row>
    <row r="82" spans="1:40" x14ac:dyDescent="0.25">
      <c r="A82">
        <v>1</v>
      </c>
      <c r="B82" s="1" t="s">
        <v>61</v>
      </c>
      <c r="C82" s="1" t="s">
        <v>62</v>
      </c>
      <c r="D82" s="1" t="s">
        <v>30</v>
      </c>
      <c r="E82">
        <v>2.1653163433074951</v>
      </c>
      <c r="F82">
        <v>468</v>
      </c>
      <c r="G82">
        <v>351</v>
      </c>
      <c r="H82">
        <v>117</v>
      </c>
      <c r="I82">
        <v>0.6495726495726496</v>
      </c>
      <c r="J82">
        <v>0</v>
      </c>
      <c r="K82">
        <v>0</v>
      </c>
      <c r="L82">
        <v>0.57499999999999996</v>
      </c>
      <c r="M82">
        <v>0</v>
      </c>
      <c r="N82">
        <v>0</v>
      </c>
      <c r="O82">
        <v>0.4893617021276595</v>
      </c>
      <c r="P82">
        <v>0</v>
      </c>
      <c r="Q82">
        <v>0</v>
      </c>
      <c r="R82">
        <v>0.52873563218390807</v>
      </c>
      <c r="S82" s="1" t="s">
        <v>125</v>
      </c>
      <c r="T82" s="1">
        <v>53</v>
      </c>
      <c r="U82" s="1">
        <v>17</v>
      </c>
      <c r="V82" s="1">
        <v>24</v>
      </c>
      <c r="W82" s="1">
        <v>23</v>
      </c>
      <c r="X82">
        <v>0.57499999999999996</v>
      </c>
      <c r="Y82">
        <v>0.4893617021276595</v>
      </c>
      <c r="Z82">
        <v>0.52873563218390807</v>
      </c>
      <c r="AA82">
        <v>47</v>
      </c>
      <c r="AB82">
        <v>0.68831168831168832</v>
      </c>
      <c r="AC82">
        <v>0.75714285714285712</v>
      </c>
      <c r="AD82">
        <v>0.72108843537414968</v>
      </c>
      <c r="AE82">
        <v>70</v>
      </c>
      <c r="AF82">
        <v>0.6495726495726496</v>
      </c>
      <c r="AG82">
        <v>0.63165584415584419</v>
      </c>
      <c r="AH82">
        <v>0.62325227963525831</v>
      </c>
      <c r="AI82">
        <v>0.62491203377902882</v>
      </c>
      <c r="AJ82">
        <v>117</v>
      </c>
      <c r="AK82">
        <v>0.64279331779331772</v>
      </c>
      <c r="AL82">
        <v>0.6495726495726496</v>
      </c>
      <c r="AM82">
        <v>0.64381850588747136</v>
      </c>
      <c r="AN82">
        <v>117</v>
      </c>
    </row>
    <row r="83" spans="1:40" x14ac:dyDescent="0.25">
      <c r="A83">
        <v>2</v>
      </c>
      <c r="B83" s="1" t="s">
        <v>61</v>
      </c>
      <c r="C83" s="1" t="s">
        <v>62</v>
      </c>
      <c r="D83" s="1" t="s">
        <v>30</v>
      </c>
      <c r="E83">
        <v>1.8077781200408936</v>
      </c>
      <c r="F83">
        <v>468</v>
      </c>
      <c r="G83">
        <v>351</v>
      </c>
      <c r="H83">
        <v>117</v>
      </c>
      <c r="I83">
        <v>0.63247863247863245</v>
      </c>
      <c r="J83">
        <v>0</v>
      </c>
      <c r="K83">
        <v>0</v>
      </c>
      <c r="L83">
        <v>0.55263157894736847</v>
      </c>
      <c r="M83">
        <v>0</v>
      </c>
      <c r="N83">
        <v>0</v>
      </c>
      <c r="O83">
        <v>0.4468085106382978</v>
      </c>
      <c r="P83">
        <v>0</v>
      </c>
      <c r="Q83">
        <v>0</v>
      </c>
      <c r="R83">
        <v>0.49411764705882349</v>
      </c>
      <c r="S83" s="1" t="s">
        <v>126</v>
      </c>
      <c r="T83" s="1">
        <v>53</v>
      </c>
      <c r="U83" s="1">
        <v>17</v>
      </c>
      <c r="V83" s="1">
        <v>26</v>
      </c>
      <c r="W83" s="1">
        <v>21</v>
      </c>
      <c r="X83">
        <v>0.55263157894736847</v>
      </c>
      <c r="Y83">
        <v>0.4468085106382978</v>
      </c>
      <c r="Z83">
        <v>0.49411764705882349</v>
      </c>
      <c r="AA83">
        <v>47</v>
      </c>
      <c r="AB83">
        <v>0.67088607594936711</v>
      </c>
      <c r="AC83">
        <v>0.75714285714285712</v>
      </c>
      <c r="AD83">
        <v>0.71140939597315445</v>
      </c>
      <c r="AE83">
        <v>70</v>
      </c>
      <c r="AF83">
        <v>0.63247863247863245</v>
      </c>
      <c r="AG83">
        <v>0.61175882744836785</v>
      </c>
      <c r="AH83">
        <v>0.60197568389057743</v>
      </c>
      <c r="AI83">
        <v>0.602763521515989</v>
      </c>
      <c r="AJ83">
        <v>117</v>
      </c>
      <c r="AK83">
        <v>0.62338213270924792</v>
      </c>
      <c r="AL83">
        <v>0.63247863247863245</v>
      </c>
      <c r="AM83">
        <v>0.62412125752038894</v>
      </c>
      <c r="AN83">
        <v>117</v>
      </c>
    </row>
    <row r="84" spans="1:40" x14ac:dyDescent="0.25">
      <c r="A84">
        <v>3</v>
      </c>
      <c r="B84" s="1" t="s">
        <v>61</v>
      </c>
      <c r="C84" s="1" t="s">
        <v>62</v>
      </c>
      <c r="D84" s="1" t="s">
        <v>30</v>
      </c>
      <c r="E84">
        <v>2.1141102313995361</v>
      </c>
      <c r="F84">
        <v>468</v>
      </c>
      <c r="G84">
        <v>351</v>
      </c>
      <c r="H84">
        <v>117</v>
      </c>
      <c r="I84">
        <v>0.52991452991452992</v>
      </c>
      <c r="J84">
        <v>0</v>
      </c>
      <c r="K84">
        <v>0</v>
      </c>
      <c r="L84">
        <v>0.45783132530120479</v>
      </c>
      <c r="M84">
        <v>0</v>
      </c>
      <c r="N84">
        <v>0</v>
      </c>
      <c r="O84">
        <v>0.79166666666666663</v>
      </c>
      <c r="P84">
        <v>0</v>
      </c>
      <c r="Q84">
        <v>0</v>
      </c>
      <c r="R84">
        <v>0.58015267175572516</v>
      </c>
      <c r="S84" s="1" t="s">
        <v>127</v>
      </c>
      <c r="T84" s="1">
        <v>24</v>
      </c>
      <c r="U84" s="1">
        <v>45</v>
      </c>
      <c r="V84" s="1">
        <v>10</v>
      </c>
      <c r="W84" s="1">
        <v>38</v>
      </c>
      <c r="X84">
        <v>0.45783132530120479</v>
      </c>
      <c r="Y84">
        <v>0.79166666666666663</v>
      </c>
      <c r="Z84">
        <v>0.58015267175572516</v>
      </c>
      <c r="AA84">
        <v>48</v>
      </c>
      <c r="AB84">
        <v>0.70588235294117652</v>
      </c>
      <c r="AC84">
        <v>0.34782608695652167</v>
      </c>
      <c r="AD84">
        <v>0.46601941747572823</v>
      </c>
      <c r="AE84">
        <v>69</v>
      </c>
      <c r="AF84">
        <v>0.52991452991452992</v>
      </c>
      <c r="AG84">
        <v>0.58185683912119068</v>
      </c>
      <c r="AH84">
        <v>0.56974637681159424</v>
      </c>
      <c r="AI84">
        <v>0.52308604461572672</v>
      </c>
      <c r="AJ84">
        <v>117</v>
      </c>
      <c r="AK84">
        <v>0.60411782878118814</v>
      </c>
      <c r="AL84">
        <v>0.52991452991452992</v>
      </c>
      <c r="AM84">
        <v>0.51284331666752181</v>
      </c>
      <c r="AN84">
        <v>117</v>
      </c>
    </row>
    <row r="85" spans="1:40" x14ac:dyDescent="0.25">
      <c r="A85">
        <v>4</v>
      </c>
      <c r="B85" s="1" t="s">
        <v>61</v>
      </c>
      <c r="C85" s="1" t="s">
        <v>62</v>
      </c>
      <c r="D85" s="1" t="s">
        <v>30</v>
      </c>
      <c r="E85">
        <v>1.9339494705200195</v>
      </c>
      <c r="F85">
        <v>468</v>
      </c>
      <c r="G85">
        <v>351</v>
      </c>
      <c r="H85">
        <v>117</v>
      </c>
      <c r="I85">
        <v>0.59829059829059827</v>
      </c>
      <c r="J85">
        <v>0</v>
      </c>
      <c r="K85">
        <v>0</v>
      </c>
      <c r="L85">
        <v>0.51351351351351349</v>
      </c>
      <c r="M85">
        <v>0</v>
      </c>
      <c r="N85">
        <v>0</v>
      </c>
      <c r="O85">
        <v>0.39583333333333331</v>
      </c>
      <c r="P85">
        <v>0</v>
      </c>
      <c r="Q85">
        <v>0</v>
      </c>
      <c r="R85">
        <v>0.44705882352941168</v>
      </c>
      <c r="S85" s="1" t="s">
        <v>128</v>
      </c>
      <c r="T85" s="1">
        <v>51</v>
      </c>
      <c r="U85" s="1">
        <v>18</v>
      </c>
      <c r="V85" s="1">
        <v>29</v>
      </c>
      <c r="W85" s="1">
        <v>19</v>
      </c>
      <c r="X85">
        <v>0.51351351351351349</v>
      </c>
      <c r="Y85">
        <v>0.39583333333333331</v>
      </c>
      <c r="Z85">
        <v>0.44705882352941168</v>
      </c>
      <c r="AA85">
        <v>48</v>
      </c>
      <c r="AB85">
        <v>0.63749999999999996</v>
      </c>
      <c r="AC85">
        <v>0.73913043478260865</v>
      </c>
      <c r="AD85">
        <v>0.68456375838926165</v>
      </c>
      <c r="AE85">
        <v>69</v>
      </c>
      <c r="AF85">
        <v>0.59829059829059827</v>
      </c>
      <c r="AG85">
        <v>0.57550675675675667</v>
      </c>
      <c r="AH85">
        <v>0.56748188405797095</v>
      </c>
      <c r="AI85">
        <v>0.56581129095933669</v>
      </c>
      <c r="AJ85">
        <v>117</v>
      </c>
      <c r="AK85">
        <v>0.58663374913374911</v>
      </c>
      <c r="AL85">
        <v>0.59829059829059827</v>
      </c>
      <c r="AM85">
        <v>0.58712583639547711</v>
      </c>
      <c r="AN85">
        <v>117</v>
      </c>
    </row>
    <row r="86" spans="1:40" x14ac:dyDescent="0.25">
      <c r="A86" s="2" t="s">
        <v>145</v>
      </c>
      <c r="B86" s="2" t="str">
        <f>B85</f>
        <v>SM06</v>
      </c>
      <c r="C86" s="2" t="str">
        <f>C85</f>
        <v>celeb</v>
      </c>
      <c r="D86" s="2" t="str">
        <f>D85</f>
        <v>Binary</v>
      </c>
      <c r="E86" s="2">
        <f>SUM(E82:E85)</f>
        <v>8.0211541652679443</v>
      </c>
      <c r="F86" s="2">
        <f>F85</f>
        <v>468</v>
      </c>
      <c r="G86" s="2">
        <f>G85</f>
        <v>351</v>
      </c>
      <c r="H86" s="2">
        <f>H85</f>
        <v>117</v>
      </c>
      <c r="I86" s="2">
        <f>SUM(I82:I85)/4</f>
        <v>0.60256410256410253</v>
      </c>
      <c r="J86" s="2">
        <f t="shared" ref="J86:L86" si="144">SUM(J82:J85)/4</f>
        <v>0</v>
      </c>
      <c r="K86" s="2">
        <f t="shared" si="144"/>
        <v>0</v>
      </c>
      <c r="L86" s="2">
        <f t="shared" si="144"/>
        <v>0.52474410444052166</v>
      </c>
      <c r="M86" s="2">
        <f>SUM(M82:M85)/4</f>
        <v>0</v>
      </c>
      <c r="N86" s="2">
        <f t="shared" ref="N86:O86" si="145">SUM(N82:N85)/4</f>
        <v>0</v>
      </c>
      <c r="O86" s="2">
        <f t="shared" si="145"/>
        <v>0.53091755319148937</v>
      </c>
      <c r="P86" s="2">
        <f>SUM(P82:P85)/4</f>
        <v>0</v>
      </c>
      <c r="Q86" s="2">
        <f t="shared" ref="Q86:R86" si="146">SUM(Q82:Q85)/4</f>
        <v>0</v>
      </c>
      <c r="R86" s="2">
        <f t="shared" si="146"/>
        <v>0.5125161936319671</v>
      </c>
      <c r="S86" s="2"/>
      <c r="T86" s="2">
        <f>ROUND(SUM(T82:T85)/4,0)</f>
        <v>45</v>
      </c>
      <c r="U86" s="2">
        <f t="shared" ref="U86:W86" si="147">ROUND(SUM(U82:U85)/4,0)</f>
        <v>24</v>
      </c>
      <c r="V86" s="2">
        <f t="shared" si="147"/>
        <v>22</v>
      </c>
      <c r="W86" s="2">
        <f t="shared" si="147"/>
        <v>25</v>
      </c>
      <c r="X86" s="2">
        <f t="shared" ref="X86" si="148">SUM(X82:X85)/4</f>
        <v>0.52474410444052166</v>
      </c>
      <c r="Y86" s="2">
        <f t="shared" ref="Y86:Z86" si="149">SUM(Y82:Y85)/4</f>
        <v>0.53091755319148937</v>
      </c>
      <c r="Z86" s="2">
        <f t="shared" si="149"/>
        <v>0.5125161936319671</v>
      </c>
      <c r="AA86" s="2">
        <f>AA85</f>
        <v>48</v>
      </c>
      <c r="AB86" s="2">
        <f t="shared" ref="AB86:AD86" si="150">SUM(AB82:AB85)/4</f>
        <v>0.67564502930055803</v>
      </c>
      <c r="AC86" s="2">
        <f t="shared" si="150"/>
        <v>0.65031055900621115</v>
      </c>
      <c r="AD86" s="2">
        <f t="shared" si="150"/>
        <v>0.64577025180307346</v>
      </c>
      <c r="AE86" s="2">
        <f>AE85</f>
        <v>69</v>
      </c>
      <c r="AF86" s="2">
        <f t="shared" ref="AF86:AI86" si="151">SUM(AF82:AF85)/4</f>
        <v>0.60256410256410253</v>
      </c>
      <c r="AG86" s="2">
        <f t="shared" si="151"/>
        <v>0.60019456687053985</v>
      </c>
      <c r="AH86" s="2">
        <f t="shared" si="151"/>
        <v>0.5906140560988502</v>
      </c>
      <c r="AI86" s="2">
        <f t="shared" si="151"/>
        <v>0.57914322271752028</v>
      </c>
      <c r="AJ86" s="2">
        <f>AJ85</f>
        <v>117</v>
      </c>
      <c r="AK86" s="2">
        <f t="shared" ref="AK86:AM86" si="152">SUM(AK82:AK85)/4</f>
        <v>0.61423175710437572</v>
      </c>
      <c r="AL86" s="2">
        <f t="shared" si="152"/>
        <v>0.60256410256410253</v>
      </c>
      <c r="AM86" s="2">
        <f t="shared" si="152"/>
        <v>0.59197722911771478</v>
      </c>
      <c r="AN86" s="2">
        <f>AN85</f>
        <v>117</v>
      </c>
    </row>
    <row r="87" spans="1:40" x14ac:dyDescent="0.25">
      <c r="A87">
        <v>1</v>
      </c>
      <c r="B87" s="1" t="s">
        <v>63</v>
      </c>
      <c r="C87" s="1" t="s">
        <v>64</v>
      </c>
      <c r="D87" s="1" t="s">
        <v>30</v>
      </c>
      <c r="E87">
        <v>300.12241911888123</v>
      </c>
      <c r="F87">
        <v>70000</v>
      </c>
      <c r="G87">
        <v>52500</v>
      </c>
      <c r="H87">
        <v>17500</v>
      </c>
      <c r="I87">
        <v>0.86228571428571432</v>
      </c>
      <c r="J87">
        <v>0</v>
      </c>
      <c r="K87">
        <v>0</v>
      </c>
      <c r="L87">
        <v>0.86723818350324378</v>
      </c>
      <c r="M87">
        <v>0</v>
      </c>
      <c r="N87">
        <v>0</v>
      </c>
      <c r="O87">
        <v>0.85554285714285716</v>
      </c>
      <c r="P87">
        <v>0</v>
      </c>
      <c r="Q87">
        <v>0</v>
      </c>
      <c r="R87">
        <v>0.86135082269013918</v>
      </c>
      <c r="S87" s="1" t="s">
        <v>129</v>
      </c>
      <c r="T87" s="1">
        <v>7604</v>
      </c>
      <c r="U87" s="1">
        <v>1146</v>
      </c>
      <c r="V87" s="1">
        <v>1264</v>
      </c>
      <c r="W87" s="1">
        <v>7486</v>
      </c>
      <c r="X87">
        <v>0.86723818350324378</v>
      </c>
      <c r="Y87">
        <v>0.85554285714285716</v>
      </c>
      <c r="Z87">
        <v>0.86135082269013918</v>
      </c>
      <c r="AA87">
        <v>8750</v>
      </c>
      <c r="AB87">
        <v>0.85746504285069913</v>
      </c>
      <c r="AC87">
        <v>0.86902857142857148</v>
      </c>
      <c r="AD87">
        <v>0.86320808264275184</v>
      </c>
      <c r="AE87">
        <v>8750</v>
      </c>
      <c r="AF87">
        <v>0.86228571428571432</v>
      </c>
      <c r="AG87">
        <v>0.86235161317697151</v>
      </c>
      <c r="AH87">
        <v>0.86228571428571432</v>
      </c>
      <c r="AI87">
        <v>0.86227945266644546</v>
      </c>
      <c r="AJ87">
        <v>17500</v>
      </c>
      <c r="AK87">
        <v>0.8623516131769714</v>
      </c>
      <c r="AL87">
        <v>0.86228571428571432</v>
      </c>
      <c r="AM87">
        <v>0.86227945266644546</v>
      </c>
      <c r="AN87">
        <v>17500</v>
      </c>
    </row>
    <row r="88" spans="1:40" x14ac:dyDescent="0.25">
      <c r="A88">
        <v>2</v>
      </c>
      <c r="B88" s="1" t="s">
        <v>63</v>
      </c>
      <c r="C88" s="1" t="s">
        <v>64</v>
      </c>
      <c r="D88" s="1" t="s">
        <v>30</v>
      </c>
      <c r="E88">
        <v>301.57510638237</v>
      </c>
      <c r="F88">
        <v>70000</v>
      </c>
      <c r="G88">
        <v>52500</v>
      </c>
      <c r="H88">
        <v>17500</v>
      </c>
      <c r="I88">
        <v>0.8676571428571429</v>
      </c>
      <c r="J88">
        <v>0</v>
      </c>
      <c r="K88">
        <v>0</v>
      </c>
      <c r="L88">
        <v>0.85855996433348192</v>
      </c>
      <c r="M88">
        <v>0</v>
      </c>
      <c r="N88">
        <v>0</v>
      </c>
      <c r="O88">
        <v>0.88034285714285709</v>
      </c>
      <c r="P88">
        <v>0</v>
      </c>
      <c r="Q88">
        <v>0</v>
      </c>
      <c r="R88">
        <v>0.86931497573637295</v>
      </c>
      <c r="S88" s="1" t="s">
        <v>130</v>
      </c>
      <c r="T88" s="1">
        <v>7481</v>
      </c>
      <c r="U88" s="1">
        <v>1269</v>
      </c>
      <c r="V88" s="1">
        <v>1047</v>
      </c>
      <c r="W88" s="1">
        <v>7703</v>
      </c>
      <c r="X88">
        <v>0.85855996433348192</v>
      </c>
      <c r="Y88">
        <v>0.88034285714285709</v>
      </c>
      <c r="Z88">
        <v>0.86931497573637295</v>
      </c>
      <c r="AA88">
        <v>8750</v>
      </c>
      <c r="AB88">
        <v>0.87722795497185746</v>
      </c>
      <c r="AC88">
        <v>0.8549714285714286</v>
      </c>
      <c r="AD88">
        <v>0.86595670795230939</v>
      </c>
      <c r="AE88">
        <v>8750</v>
      </c>
      <c r="AF88">
        <v>0.8676571428571429</v>
      </c>
      <c r="AG88">
        <v>0.86789395965266969</v>
      </c>
      <c r="AH88">
        <v>0.8676571428571429</v>
      </c>
      <c r="AI88">
        <v>0.86763584184434117</v>
      </c>
      <c r="AJ88">
        <v>17500</v>
      </c>
      <c r="AK88">
        <v>0.86789395965266969</v>
      </c>
      <c r="AL88">
        <v>0.8676571428571429</v>
      </c>
      <c r="AM88">
        <v>0.86763584184434117</v>
      </c>
      <c r="AN88">
        <v>17500</v>
      </c>
    </row>
    <row r="89" spans="1:40" x14ac:dyDescent="0.25">
      <c r="A89">
        <v>3</v>
      </c>
      <c r="B89" s="1" t="s">
        <v>63</v>
      </c>
      <c r="C89" s="1" t="s">
        <v>64</v>
      </c>
      <c r="D89" s="1" t="s">
        <v>30</v>
      </c>
      <c r="E89">
        <v>302.79720830917358</v>
      </c>
      <c r="F89">
        <v>70000</v>
      </c>
      <c r="G89">
        <v>52500</v>
      </c>
      <c r="H89">
        <v>17500</v>
      </c>
      <c r="I89">
        <v>0.86262857142857141</v>
      </c>
      <c r="J89">
        <v>0</v>
      </c>
      <c r="K89">
        <v>0</v>
      </c>
      <c r="L89">
        <v>0.87076419724234633</v>
      </c>
      <c r="M89">
        <v>0</v>
      </c>
      <c r="N89">
        <v>0</v>
      </c>
      <c r="O89">
        <v>0.85165714285714289</v>
      </c>
      <c r="P89">
        <v>0</v>
      </c>
      <c r="Q89">
        <v>0</v>
      </c>
      <c r="R89">
        <v>0.86110469147215163</v>
      </c>
      <c r="S89" s="1" t="s">
        <v>131</v>
      </c>
      <c r="T89" s="1">
        <v>7644</v>
      </c>
      <c r="U89" s="1">
        <v>1106</v>
      </c>
      <c r="V89" s="1">
        <v>1298</v>
      </c>
      <c r="W89" s="1">
        <v>7452</v>
      </c>
      <c r="X89">
        <v>0.87076419724234633</v>
      </c>
      <c r="Y89">
        <v>0.85165714285714289</v>
      </c>
      <c r="Z89">
        <v>0.86110469147215163</v>
      </c>
      <c r="AA89">
        <v>8750</v>
      </c>
      <c r="AB89">
        <v>0.85484231715499892</v>
      </c>
      <c r="AC89">
        <v>0.87360000000000004</v>
      </c>
      <c r="AD89">
        <v>0.86411937598914768</v>
      </c>
      <c r="AE89">
        <v>8750</v>
      </c>
      <c r="AF89">
        <v>0.86262857142857141</v>
      </c>
      <c r="AG89">
        <v>0.86280325719867257</v>
      </c>
      <c r="AH89">
        <v>0.86262857142857152</v>
      </c>
      <c r="AI89">
        <v>0.86261203373064965</v>
      </c>
      <c r="AJ89">
        <v>17500</v>
      </c>
      <c r="AK89">
        <v>0.86280325719867257</v>
      </c>
      <c r="AL89">
        <v>0.86262857142857141</v>
      </c>
      <c r="AM89">
        <v>0.86261203373064965</v>
      </c>
      <c r="AN89">
        <v>17500</v>
      </c>
    </row>
    <row r="90" spans="1:40" x14ac:dyDescent="0.25">
      <c r="A90">
        <v>4</v>
      </c>
      <c r="B90" s="1" t="s">
        <v>63</v>
      </c>
      <c r="C90" s="1" t="s">
        <v>64</v>
      </c>
      <c r="D90" s="1" t="s">
        <v>30</v>
      </c>
      <c r="E90">
        <v>301.16895365715027</v>
      </c>
      <c r="F90">
        <v>70000</v>
      </c>
      <c r="G90">
        <v>52500</v>
      </c>
      <c r="H90">
        <v>17500</v>
      </c>
      <c r="I90">
        <v>0.86257142857142854</v>
      </c>
      <c r="J90">
        <v>0</v>
      </c>
      <c r="K90">
        <v>0</v>
      </c>
      <c r="L90">
        <v>0.86269578141076941</v>
      </c>
      <c r="M90">
        <v>0</v>
      </c>
      <c r="N90">
        <v>0</v>
      </c>
      <c r="O90">
        <v>0.86240000000000006</v>
      </c>
      <c r="P90">
        <v>0</v>
      </c>
      <c r="Q90">
        <v>0</v>
      </c>
      <c r="R90">
        <v>0.86254786534834538</v>
      </c>
      <c r="S90" s="1" t="s">
        <v>132</v>
      </c>
      <c r="T90" s="1">
        <v>7549</v>
      </c>
      <c r="U90" s="1">
        <v>1201</v>
      </c>
      <c r="V90" s="1">
        <v>1204</v>
      </c>
      <c r="W90" s="1">
        <v>7546</v>
      </c>
      <c r="X90">
        <v>0.86269578141076941</v>
      </c>
      <c r="Y90">
        <v>0.86240000000000006</v>
      </c>
      <c r="Z90">
        <v>0.86254786534834538</v>
      </c>
      <c r="AA90">
        <v>8750</v>
      </c>
      <c r="AB90">
        <v>0.86244716097338059</v>
      </c>
      <c r="AC90">
        <v>0.86274285714285714</v>
      </c>
      <c r="AD90">
        <v>0.8625949837170771</v>
      </c>
      <c r="AE90">
        <v>8750</v>
      </c>
      <c r="AF90">
        <v>0.86257142857142854</v>
      </c>
      <c r="AG90">
        <v>0.862571471192075</v>
      </c>
      <c r="AH90">
        <v>0.86257142857142854</v>
      </c>
      <c r="AI90">
        <v>0.86257142453271118</v>
      </c>
      <c r="AJ90">
        <v>17500</v>
      </c>
      <c r="AK90">
        <v>0.86257147119207489</v>
      </c>
      <c r="AL90">
        <v>0.86257142857142854</v>
      </c>
      <c r="AM90">
        <v>0.86257142453271118</v>
      </c>
      <c r="AN90">
        <v>17500</v>
      </c>
    </row>
    <row r="91" spans="1:40" x14ac:dyDescent="0.25">
      <c r="A91" s="2" t="s">
        <v>145</v>
      </c>
      <c r="B91" s="2" t="str">
        <f>B90</f>
        <v>RE02</v>
      </c>
      <c r="C91" s="2" t="str">
        <f>C90</f>
        <v>scare</v>
      </c>
      <c r="D91" s="2" t="str">
        <f>D90</f>
        <v>Binary</v>
      </c>
      <c r="E91" s="2">
        <f>SUM(E87:E90)</f>
        <v>1205.6636874675751</v>
      </c>
      <c r="F91" s="2">
        <f>F90</f>
        <v>70000</v>
      </c>
      <c r="G91" s="2">
        <f>G90</f>
        <v>52500</v>
      </c>
      <c r="H91" s="2">
        <f>H90</f>
        <v>17500</v>
      </c>
      <c r="I91" s="2">
        <f>SUM(I87:I90)/4</f>
        <v>0.86378571428571427</v>
      </c>
      <c r="J91" s="2">
        <f t="shared" ref="J91:L91" si="153">SUM(J87:J90)/4</f>
        <v>0</v>
      </c>
      <c r="K91" s="2">
        <f t="shared" si="153"/>
        <v>0</v>
      </c>
      <c r="L91" s="2">
        <f t="shared" si="153"/>
        <v>0.86481453162246036</v>
      </c>
      <c r="M91" s="2">
        <f>SUM(M87:M90)/4</f>
        <v>0</v>
      </c>
      <c r="N91" s="2">
        <f t="shared" ref="N91:O91" si="154">SUM(N87:N90)/4</f>
        <v>0</v>
      </c>
      <c r="O91" s="2">
        <f t="shared" si="154"/>
        <v>0.8624857142857143</v>
      </c>
      <c r="P91" s="2">
        <f>SUM(P87:P90)/4</f>
        <v>0</v>
      </c>
      <c r="Q91" s="2">
        <f t="shared" ref="Q91:R91" si="155">SUM(Q87:Q90)/4</f>
        <v>0</v>
      </c>
      <c r="R91" s="2">
        <f t="shared" si="155"/>
        <v>0.86357958881175234</v>
      </c>
      <c r="S91" s="2"/>
      <c r="T91" s="2">
        <f>ROUND(SUM(T87:T90)/4,0)</f>
        <v>7570</v>
      </c>
      <c r="U91" s="2">
        <f t="shared" ref="U91:W91" si="156">ROUND(SUM(U87:U90)/4,0)</f>
        <v>1181</v>
      </c>
      <c r="V91" s="2">
        <f t="shared" si="156"/>
        <v>1203</v>
      </c>
      <c r="W91" s="2">
        <f t="shared" si="156"/>
        <v>7547</v>
      </c>
      <c r="X91" s="2">
        <f t="shared" ref="X91" si="157">SUM(X87:X90)/4</f>
        <v>0.86481453162246036</v>
      </c>
      <c r="Y91" s="2">
        <f t="shared" ref="Y91:Z91" si="158">SUM(Y87:Y90)/4</f>
        <v>0.8624857142857143</v>
      </c>
      <c r="Z91" s="2">
        <f t="shared" si="158"/>
        <v>0.86357958881175234</v>
      </c>
      <c r="AA91" s="2">
        <f>AA90</f>
        <v>8750</v>
      </c>
      <c r="AB91" s="2">
        <f t="shared" ref="AB91:AD91" si="159">SUM(AB87:AB90)/4</f>
        <v>0.86299561898773391</v>
      </c>
      <c r="AC91" s="2">
        <f t="shared" si="159"/>
        <v>0.86508571428571435</v>
      </c>
      <c r="AD91" s="2">
        <f t="shared" si="159"/>
        <v>0.86396978757532161</v>
      </c>
      <c r="AE91" s="2">
        <f>AE90</f>
        <v>8750</v>
      </c>
      <c r="AF91" s="2">
        <f t="shared" ref="AF91:AI91" si="160">SUM(AF87:AF90)/4</f>
        <v>0.86378571428571427</v>
      </c>
      <c r="AG91" s="2">
        <f t="shared" si="160"/>
        <v>0.86390507530509719</v>
      </c>
      <c r="AH91" s="2">
        <f t="shared" si="160"/>
        <v>0.86378571428571427</v>
      </c>
      <c r="AI91" s="2">
        <f t="shared" si="160"/>
        <v>0.86377468819353687</v>
      </c>
      <c r="AJ91" s="2">
        <f>AJ90</f>
        <v>17500</v>
      </c>
      <c r="AK91" s="2">
        <f t="shared" ref="AK91:AM91" si="161">SUM(AK87:AK90)/4</f>
        <v>0.86390507530509719</v>
      </c>
      <c r="AL91" s="2">
        <f t="shared" si="161"/>
        <v>0.86378571428571427</v>
      </c>
      <c r="AM91" s="2">
        <f t="shared" si="161"/>
        <v>0.86377468819353687</v>
      </c>
      <c r="AN91" s="2">
        <f>AN90</f>
        <v>17500</v>
      </c>
    </row>
    <row r="92" spans="1:40" x14ac:dyDescent="0.25">
      <c r="A92">
        <v>1</v>
      </c>
      <c r="B92" s="1" t="s">
        <v>65</v>
      </c>
      <c r="C92" s="1" t="s">
        <v>66</v>
      </c>
      <c r="D92" s="1" t="s">
        <v>30</v>
      </c>
      <c r="E92">
        <v>345.01121234893799</v>
      </c>
      <c r="F92">
        <v>55049</v>
      </c>
      <c r="G92">
        <v>41286</v>
      </c>
      <c r="H92">
        <v>13763</v>
      </c>
      <c r="I92">
        <v>0.89319189130276833</v>
      </c>
      <c r="J92">
        <v>0</v>
      </c>
      <c r="K92">
        <v>0</v>
      </c>
      <c r="L92">
        <v>0.82969914435550651</v>
      </c>
      <c r="M92">
        <v>0</v>
      </c>
      <c r="N92">
        <v>0</v>
      </c>
      <c r="O92">
        <v>0.77895827934698103</v>
      </c>
      <c r="P92">
        <v>0</v>
      </c>
      <c r="Q92">
        <v>0</v>
      </c>
      <c r="R92">
        <v>0.80352846832397751</v>
      </c>
      <c r="S92" s="1" t="s">
        <v>133</v>
      </c>
      <c r="T92" s="1">
        <v>9287</v>
      </c>
      <c r="U92" s="1">
        <v>617</v>
      </c>
      <c r="V92" s="1">
        <v>853</v>
      </c>
      <c r="W92" s="1">
        <v>3006</v>
      </c>
      <c r="X92">
        <v>0.82969914435550651</v>
      </c>
      <c r="Y92">
        <v>0.77895827934698103</v>
      </c>
      <c r="Z92">
        <v>0.80352846832397751</v>
      </c>
      <c r="AA92">
        <v>3859</v>
      </c>
      <c r="AB92">
        <v>0.91587771203155821</v>
      </c>
      <c r="AC92">
        <v>0.93770193861066242</v>
      </c>
      <c r="AD92">
        <v>0.92666134504091002</v>
      </c>
      <c r="AE92">
        <v>9904</v>
      </c>
      <c r="AF92">
        <v>0.89319189130276833</v>
      </c>
      <c r="AG92">
        <v>0.87278842819353231</v>
      </c>
      <c r="AH92">
        <v>0.85833010897882167</v>
      </c>
      <c r="AI92">
        <v>0.86509490668244382</v>
      </c>
      <c r="AJ92">
        <v>13763</v>
      </c>
      <c r="AK92">
        <v>0.89171415084127381</v>
      </c>
      <c r="AL92">
        <v>0.89319189130276833</v>
      </c>
      <c r="AM92">
        <v>0.89213618546446294</v>
      </c>
      <c r="AN92">
        <v>13763</v>
      </c>
    </row>
    <row r="93" spans="1:40" x14ac:dyDescent="0.25">
      <c r="A93">
        <v>2</v>
      </c>
      <c r="B93" s="1" t="s">
        <v>65</v>
      </c>
      <c r="C93" s="1" t="s">
        <v>66</v>
      </c>
      <c r="D93" s="1" t="s">
        <v>30</v>
      </c>
      <c r="E93">
        <v>343.38051962852478</v>
      </c>
      <c r="F93">
        <v>55049</v>
      </c>
      <c r="G93">
        <v>41287</v>
      </c>
      <c r="H93">
        <v>13762</v>
      </c>
      <c r="I93">
        <v>0.88562708908588872</v>
      </c>
      <c r="J93">
        <v>0</v>
      </c>
      <c r="K93">
        <v>0</v>
      </c>
      <c r="L93">
        <v>0.82259887005649712</v>
      </c>
      <c r="M93">
        <v>0</v>
      </c>
      <c r="N93">
        <v>0</v>
      </c>
      <c r="O93">
        <v>0.7547952306894764</v>
      </c>
      <c r="P93">
        <v>0</v>
      </c>
      <c r="Q93">
        <v>0</v>
      </c>
      <c r="R93">
        <v>0.78723979453906467</v>
      </c>
      <c r="S93" s="1" t="s">
        <v>134</v>
      </c>
      <c r="T93" s="1">
        <v>9276</v>
      </c>
      <c r="U93" s="1">
        <v>628</v>
      </c>
      <c r="V93" s="1">
        <v>946</v>
      </c>
      <c r="W93" s="1">
        <v>2912</v>
      </c>
      <c r="X93">
        <v>0.82259887005649712</v>
      </c>
      <c r="Y93">
        <v>0.7547952306894764</v>
      </c>
      <c r="Z93">
        <v>0.78723979453906467</v>
      </c>
      <c r="AA93">
        <v>3858</v>
      </c>
      <c r="AB93">
        <v>0.90745450988064957</v>
      </c>
      <c r="AC93">
        <v>0.93659127625201943</v>
      </c>
      <c r="AD93">
        <v>0.92179270595249918</v>
      </c>
      <c r="AE93">
        <v>9904</v>
      </c>
      <c r="AF93">
        <v>0.88562708908588872</v>
      </c>
      <c r="AG93">
        <v>0.86502668996857335</v>
      </c>
      <c r="AH93">
        <v>0.84569325347074797</v>
      </c>
      <c r="AI93">
        <v>0.85451625024578193</v>
      </c>
      <c r="AJ93">
        <v>13762</v>
      </c>
      <c r="AK93">
        <v>0.88366632077720664</v>
      </c>
      <c r="AL93">
        <v>0.88562708908588872</v>
      </c>
      <c r="AM93">
        <v>0.88407252485723464</v>
      </c>
      <c r="AN93">
        <v>13762</v>
      </c>
    </row>
    <row r="94" spans="1:40" x14ac:dyDescent="0.25">
      <c r="A94">
        <v>3</v>
      </c>
      <c r="B94" s="1" t="s">
        <v>65</v>
      </c>
      <c r="C94" s="1" t="s">
        <v>66</v>
      </c>
      <c r="D94" s="1" t="s">
        <v>30</v>
      </c>
      <c r="E94">
        <v>344.67426896095282</v>
      </c>
      <c r="F94">
        <v>55049</v>
      </c>
      <c r="G94">
        <v>41287</v>
      </c>
      <c r="H94">
        <v>13762</v>
      </c>
      <c r="I94">
        <v>0.888969626507775</v>
      </c>
      <c r="J94">
        <v>0</v>
      </c>
      <c r="K94">
        <v>0</v>
      </c>
      <c r="L94">
        <v>0.8250558035714286</v>
      </c>
      <c r="M94">
        <v>0</v>
      </c>
      <c r="N94">
        <v>0</v>
      </c>
      <c r="O94">
        <v>0.7664593053395542</v>
      </c>
      <c r="P94">
        <v>0</v>
      </c>
      <c r="Q94">
        <v>0</v>
      </c>
      <c r="R94">
        <v>0.79467884977156689</v>
      </c>
      <c r="S94" s="1" t="s">
        <v>135</v>
      </c>
      <c r="T94" s="1">
        <v>9277</v>
      </c>
      <c r="U94" s="1">
        <v>627</v>
      </c>
      <c r="V94" s="1">
        <v>901</v>
      </c>
      <c r="W94" s="1">
        <v>2957</v>
      </c>
      <c r="X94">
        <v>0.8250558035714286</v>
      </c>
      <c r="Y94">
        <v>0.7664593053395542</v>
      </c>
      <c r="Z94">
        <v>0.79467884977156689</v>
      </c>
      <c r="AA94">
        <v>3858</v>
      </c>
      <c r="AB94">
        <v>0.91147573197091758</v>
      </c>
      <c r="AC94">
        <v>0.93669224555735042</v>
      </c>
      <c r="AD94">
        <v>0.92391196096006378</v>
      </c>
      <c r="AE94">
        <v>9904</v>
      </c>
      <c r="AF94">
        <v>0.888969626507775</v>
      </c>
      <c r="AG94">
        <v>0.86826576777117315</v>
      </c>
      <c r="AH94">
        <v>0.85157577544845231</v>
      </c>
      <c r="AI94">
        <v>0.85929540536581528</v>
      </c>
      <c r="AJ94">
        <v>13762</v>
      </c>
      <c r="AK94">
        <v>0.88724901465038086</v>
      </c>
      <c r="AL94">
        <v>0.888969626507775</v>
      </c>
      <c r="AM94">
        <v>0.88768311755320295</v>
      </c>
      <c r="AN94">
        <v>13762</v>
      </c>
    </row>
    <row r="95" spans="1:40" x14ac:dyDescent="0.25">
      <c r="A95">
        <v>4</v>
      </c>
      <c r="B95" s="1" t="s">
        <v>65</v>
      </c>
      <c r="C95" s="1" t="s">
        <v>66</v>
      </c>
      <c r="D95" s="1" t="s">
        <v>30</v>
      </c>
      <c r="E95">
        <v>345.56693482398987</v>
      </c>
      <c r="F95">
        <v>55049</v>
      </c>
      <c r="G95">
        <v>41287</v>
      </c>
      <c r="H95">
        <v>13762</v>
      </c>
      <c r="I95">
        <v>0.88490045051591337</v>
      </c>
      <c r="J95">
        <v>0</v>
      </c>
      <c r="K95">
        <v>0</v>
      </c>
      <c r="L95">
        <v>0.83584292884558609</v>
      </c>
      <c r="M95">
        <v>0</v>
      </c>
      <c r="N95">
        <v>0</v>
      </c>
      <c r="O95">
        <v>0.73360974345685415</v>
      </c>
      <c r="P95">
        <v>0</v>
      </c>
      <c r="Q95">
        <v>0</v>
      </c>
      <c r="R95">
        <v>0.78139663262489656</v>
      </c>
      <c r="S95" s="1" t="s">
        <v>136</v>
      </c>
      <c r="T95" s="1">
        <v>9347</v>
      </c>
      <c r="U95" s="1">
        <v>556</v>
      </c>
      <c r="V95" s="1">
        <v>1028</v>
      </c>
      <c r="W95" s="1">
        <v>2831</v>
      </c>
      <c r="X95">
        <v>0.83584292884558609</v>
      </c>
      <c r="Y95">
        <v>0.73360974345685415</v>
      </c>
      <c r="Z95">
        <v>0.78139663262489656</v>
      </c>
      <c r="AA95">
        <v>3859</v>
      </c>
      <c r="AB95">
        <v>0.90091566265060241</v>
      </c>
      <c r="AC95">
        <v>0.94385539735433721</v>
      </c>
      <c r="AD95">
        <v>0.9218857875530132</v>
      </c>
      <c r="AE95">
        <v>9903</v>
      </c>
      <c r="AF95">
        <v>0.88490045051591337</v>
      </c>
      <c r="AG95">
        <v>0.86837929574809425</v>
      </c>
      <c r="AH95">
        <v>0.83873257040559568</v>
      </c>
      <c r="AI95">
        <v>0.85164121008895488</v>
      </c>
      <c r="AJ95">
        <v>13762</v>
      </c>
      <c r="AK95">
        <v>0.88266862880715247</v>
      </c>
      <c r="AL95">
        <v>0.88490045051591337</v>
      </c>
      <c r="AM95">
        <v>0.88249124832415105</v>
      </c>
      <c r="AN95">
        <v>13762</v>
      </c>
    </row>
    <row r="96" spans="1:40" x14ac:dyDescent="0.25">
      <c r="A96" s="2" t="s">
        <v>145</v>
      </c>
      <c r="B96" s="2" t="str">
        <f>B95</f>
        <v>RE04</v>
      </c>
      <c r="C96" s="2" t="str">
        <f>C95</f>
        <v>filmstarts</v>
      </c>
      <c r="D96" s="2" t="str">
        <f>D95</f>
        <v>Binary</v>
      </c>
      <c r="E96" s="2">
        <f>SUM(E92:E95)</f>
        <v>1378.6329357624054</v>
      </c>
      <c r="F96" s="2">
        <f>F95</f>
        <v>55049</v>
      </c>
      <c r="G96" s="2">
        <f>G95</f>
        <v>41287</v>
      </c>
      <c r="H96" s="2">
        <f>H95</f>
        <v>13762</v>
      </c>
      <c r="I96" s="2">
        <f>SUM(I92:I95)/4</f>
        <v>0.88817226435308638</v>
      </c>
      <c r="J96" s="2">
        <f t="shared" ref="J96:L96" si="162">SUM(J92:J95)/4</f>
        <v>0</v>
      </c>
      <c r="K96" s="2">
        <f t="shared" si="162"/>
        <v>0</v>
      </c>
      <c r="L96" s="2">
        <f t="shared" si="162"/>
        <v>0.82829918670725455</v>
      </c>
      <c r="M96" s="2">
        <f>SUM(M92:M95)/4</f>
        <v>0</v>
      </c>
      <c r="N96" s="2">
        <f t="shared" ref="N96:O96" si="163">SUM(N92:N95)/4</f>
        <v>0</v>
      </c>
      <c r="O96" s="2">
        <f t="shared" si="163"/>
        <v>0.7584556397082165</v>
      </c>
      <c r="P96" s="2">
        <f>SUM(P92:P95)/4</f>
        <v>0</v>
      </c>
      <c r="Q96" s="2">
        <f t="shared" ref="Q96:R96" si="164">SUM(Q92:Q95)/4</f>
        <v>0</v>
      </c>
      <c r="R96" s="2">
        <f t="shared" si="164"/>
        <v>0.79171093631487643</v>
      </c>
      <c r="S96" s="2"/>
      <c r="T96" s="2">
        <f>ROUND(SUM(T92:T95)/4,0)</f>
        <v>9297</v>
      </c>
      <c r="U96" s="2">
        <f t="shared" ref="U96:W96" si="165">ROUND(SUM(U92:U95)/4,0)</f>
        <v>607</v>
      </c>
      <c r="V96" s="2">
        <f t="shared" si="165"/>
        <v>932</v>
      </c>
      <c r="W96" s="2">
        <f t="shared" si="165"/>
        <v>2927</v>
      </c>
      <c r="X96" s="2">
        <f t="shared" ref="X96" si="166">SUM(X92:X95)/4</f>
        <v>0.82829918670725455</v>
      </c>
      <c r="Y96" s="2">
        <f t="shared" ref="Y96:Z96" si="167">SUM(Y92:Y95)/4</f>
        <v>0.7584556397082165</v>
      </c>
      <c r="Z96" s="2">
        <f t="shared" si="167"/>
        <v>0.79171093631487643</v>
      </c>
      <c r="AA96" s="2">
        <f>AA95</f>
        <v>3859</v>
      </c>
      <c r="AB96" s="2">
        <f t="shared" ref="AB96:AD96" si="168">SUM(AB92:AB95)/4</f>
        <v>0.90893090413343192</v>
      </c>
      <c r="AC96" s="2">
        <f t="shared" si="168"/>
        <v>0.93871021444359237</v>
      </c>
      <c r="AD96" s="2">
        <f t="shared" si="168"/>
        <v>0.92356294987662158</v>
      </c>
      <c r="AE96" s="2">
        <f>AE95</f>
        <v>9903</v>
      </c>
      <c r="AF96" s="2">
        <f t="shared" ref="AF96:AI96" si="169">SUM(AF92:AF95)/4</f>
        <v>0.88817226435308638</v>
      </c>
      <c r="AG96" s="2">
        <f t="shared" si="169"/>
        <v>0.8686150454203434</v>
      </c>
      <c r="AH96" s="2">
        <f t="shared" si="169"/>
        <v>0.84858292707590444</v>
      </c>
      <c r="AI96" s="2">
        <f t="shared" si="169"/>
        <v>0.857636943095749</v>
      </c>
      <c r="AJ96" s="2">
        <f>AJ95</f>
        <v>13762</v>
      </c>
      <c r="AK96" s="2">
        <f t="shared" ref="AK96:AM96" si="170">SUM(AK92:AK95)/4</f>
        <v>0.88632452876900347</v>
      </c>
      <c r="AL96" s="2">
        <f t="shared" si="170"/>
        <v>0.88817226435308638</v>
      </c>
      <c r="AM96" s="2">
        <f t="shared" si="170"/>
        <v>0.88659576904976289</v>
      </c>
      <c r="AN96" s="2">
        <f>AN95</f>
        <v>13762</v>
      </c>
    </row>
    <row r="97" spans="1:40" x14ac:dyDescent="0.25">
      <c r="A97">
        <v>1</v>
      </c>
      <c r="B97" s="1" t="s">
        <v>67</v>
      </c>
      <c r="C97" s="1" t="s">
        <v>68</v>
      </c>
      <c r="D97" s="1" t="s">
        <v>30</v>
      </c>
      <c r="E97">
        <v>424.95391416549683</v>
      </c>
      <c r="F97">
        <v>70000</v>
      </c>
      <c r="G97">
        <v>52500</v>
      </c>
      <c r="H97">
        <v>17500</v>
      </c>
      <c r="I97">
        <v>0.85725714285714283</v>
      </c>
      <c r="J97">
        <v>0</v>
      </c>
      <c r="K97">
        <v>0</v>
      </c>
      <c r="L97">
        <v>0.85274204468517267</v>
      </c>
      <c r="M97">
        <v>0</v>
      </c>
      <c r="N97">
        <v>0</v>
      </c>
      <c r="O97">
        <v>0.8636571428571429</v>
      </c>
      <c r="P97">
        <v>0</v>
      </c>
      <c r="Q97">
        <v>0</v>
      </c>
      <c r="R97">
        <v>0.85816488757665244</v>
      </c>
      <c r="S97" s="1" t="s">
        <v>137</v>
      </c>
      <c r="T97" s="1">
        <v>7445</v>
      </c>
      <c r="U97" s="1">
        <v>1305</v>
      </c>
      <c r="V97" s="1">
        <v>1193</v>
      </c>
      <c r="W97" s="1">
        <v>7557</v>
      </c>
      <c r="X97">
        <v>0.85274204468517267</v>
      </c>
      <c r="Y97">
        <v>0.8636571428571429</v>
      </c>
      <c r="Z97">
        <v>0.85816488757665244</v>
      </c>
      <c r="AA97">
        <v>8750</v>
      </c>
      <c r="AB97">
        <v>0.86188932623292425</v>
      </c>
      <c r="AC97">
        <v>0.85085714285714287</v>
      </c>
      <c r="AD97">
        <v>0.85633770416379107</v>
      </c>
      <c r="AE97">
        <v>8750</v>
      </c>
      <c r="AF97">
        <v>0.85725714285714283</v>
      </c>
      <c r="AG97">
        <v>0.85731568545904846</v>
      </c>
      <c r="AH97">
        <v>0.85725714285714294</v>
      </c>
      <c r="AI97">
        <v>0.85725129587022175</v>
      </c>
      <c r="AJ97">
        <v>17500</v>
      </c>
      <c r="AK97">
        <v>0.85731568545904846</v>
      </c>
      <c r="AL97">
        <v>0.85725714285714283</v>
      </c>
      <c r="AM97">
        <v>0.85725129587022175</v>
      </c>
      <c r="AN97">
        <v>17500</v>
      </c>
    </row>
    <row r="98" spans="1:40" x14ac:dyDescent="0.25">
      <c r="A98">
        <v>2</v>
      </c>
      <c r="B98" s="1" t="s">
        <v>67</v>
      </c>
      <c r="C98" s="1" t="s">
        <v>68</v>
      </c>
      <c r="D98" s="1" t="s">
        <v>30</v>
      </c>
      <c r="E98">
        <v>424.55521845817566</v>
      </c>
      <c r="F98">
        <v>70000</v>
      </c>
      <c r="G98">
        <v>52500</v>
      </c>
      <c r="H98">
        <v>17500</v>
      </c>
      <c r="I98">
        <v>0.85760000000000003</v>
      </c>
      <c r="J98">
        <v>0</v>
      </c>
      <c r="K98">
        <v>0</v>
      </c>
      <c r="L98">
        <v>0.84294169224024551</v>
      </c>
      <c r="M98">
        <v>0</v>
      </c>
      <c r="N98">
        <v>0</v>
      </c>
      <c r="O98">
        <v>0.87897142857142863</v>
      </c>
      <c r="P98">
        <v>0</v>
      </c>
      <c r="Q98">
        <v>0</v>
      </c>
      <c r="R98">
        <v>0.8605796128454738</v>
      </c>
      <c r="S98" s="1" t="s">
        <v>138</v>
      </c>
      <c r="T98" s="1">
        <v>7317</v>
      </c>
      <c r="U98" s="1">
        <v>1433</v>
      </c>
      <c r="V98" s="1">
        <v>1059</v>
      </c>
      <c r="W98" s="1">
        <v>7691</v>
      </c>
      <c r="X98">
        <v>0.84294169224024551</v>
      </c>
      <c r="Y98">
        <v>0.87897142857142863</v>
      </c>
      <c r="Z98">
        <v>0.8605796128454738</v>
      </c>
      <c r="AA98">
        <v>8750</v>
      </c>
      <c r="AB98">
        <v>0.87356733524355301</v>
      </c>
      <c r="AC98">
        <v>0.83622857142857143</v>
      </c>
      <c r="AD98">
        <v>0.85449024874459889</v>
      </c>
      <c r="AE98">
        <v>8750</v>
      </c>
      <c r="AF98">
        <v>0.85760000000000003</v>
      </c>
      <c r="AG98">
        <v>0.85825451374189932</v>
      </c>
      <c r="AH98">
        <v>0.85760000000000003</v>
      </c>
      <c r="AI98">
        <v>0.8575349307950364</v>
      </c>
      <c r="AJ98">
        <v>17500</v>
      </c>
      <c r="AK98">
        <v>0.85825451374189932</v>
      </c>
      <c r="AL98">
        <v>0.85760000000000003</v>
      </c>
      <c r="AM98">
        <v>0.8575349307950364</v>
      </c>
      <c r="AN98">
        <v>17500</v>
      </c>
    </row>
    <row r="99" spans="1:40" x14ac:dyDescent="0.25">
      <c r="A99">
        <v>3</v>
      </c>
      <c r="B99" s="1" t="s">
        <v>67</v>
      </c>
      <c r="C99" s="1" t="s">
        <v>68</v>
      </c>
      <c r="D99" s="1" t="s">
        <v>30</v>
      </c>
      <c r="E99">
        <v>421.33040738105774</v>
      </c>
      <c r="F99">
        <v>70000</v>
      </c>
      <c r="G99">
        <v>52500</v>
      </c>
      <c r="H99">
        <v>17500</v>
      </c>
      <c r="I99">
        <v>0.85571428571428576</v>
      </c>
      <c r="J99">
        <v>0</v>
      </c>
      <c r="K99">
        <v>0</v>
      </c>
      <c r="L99">
        <v>0.86803831145796384</v>
      </c>
      <c r="M99">
        <v>0</v>
      </c>
      <c r="N99">
        <v>0</v>
      </c>
      <c r="O99">
        <v>0.83897142857142859</v>
      </c>
      <c r="P99">
        <v>0</v>
      </c>
      <c r="Q99">
        <v>0</v>
      </c>
      <c r="R99">
        <v>0.85325739524612076</v>
      </c>
      <c r="S99" s="1" t="s">
        <v>139</v>
      </c>
      <c r="T99" s="1">
        <v>7634</v>
      </c>
      <c r="U99" s="1">
        <v>1116</v>
      </c>
      <c r="V99" s="1">
        <v>1409</v>
      </c>
      <c r="W99" s="1">
        <v>7341</v>
      </c>
      <c r="X99">
        <v>0.86803831145796384</v>
      </c>
      <c r="Y99">
        <v>0.83897142857142859</v>
      </c>
      <c r="Z99">
        <v>0.85325739524612076</v>
      </c>
      <c r="AA99">
        <v>8750</v>
      </c>
      <c r="AB99">
        <v>0.84418887537321685</v>
      </c>
      <c r="AC99">
        <v>0.87245714285714282</v>
      </c>
      <c r="AD99">
        <v>0.85809026021469115</v>
      </c>
      <c r="AE99">
        <v>8750</v>
      </c>
      <c r="AF99">
        <v>0.85571428571428576</v>
      </c>
      <c r="AG99">
        <v>0.85611359341559035</v>
      </c>
      <c r="AH99">
        <v>0.85571428571428565</v>
      </c>
      <c r="AI99">
        <v>0.8556738277304059</v>
      </c>
      <c r="AJ99">
        <v>17500</v>
      </c>
      <c r="AK99">
        <v>0.85611359341559046</v>
      </c>
      <c r="AL99">
        <v>0.85571428571428576</v>
      </c>
      <c r="AM99">
        <v>0.8556738277304059</v>
      </c>
      <c r="AN99">
        <v>17500</v>
      </c>
    </row>
    <row r="100" spans="1:40" x14ac:dyDescent="0.25">
      <c r="A100">
        <v>4</v>
      </c>
      <c r="B100" s="1" t="s">
        <v>67</v>
      </c>
      <c r="C100" s="1" t="s">
        <v>68</v>
      </c>
      <c r="D100" s="1" t="s">
        <v>30</v>
      </c>
      <c r="E100">
        <v>424.65202951431274</v>
      </c>
      <c r="F100">
        <v>70000</v>
      </c>
      <c r="G100">
        <v>52500</v>
      </c>
      <c r="H100">
        <v>17500</v>
      </c>
      <c r="I100">
        <v>0.85674285714285714</v>
      </c>
      <c r="J100">
        <v>0</v>
      </c>
      <c r="K100">
        <v>0</v>
      </c>
      <c r="L100">
        <v>0.86504502397380423</v>
      </c>
      <c r="M100">
        <v>0</v>
      </c>
      <c r="N100">
        <v>0</v>
      </c>
      <c r="O100">
        <v>0.84537142857142855</v>
      </c>
      <c r="P100">
        <v>0</v>
      </c>
      <c r="Q100">
        <v>0</v>
      </c>
      <c r="R100">
        <v>0.85509508120917865</v>
      </c>
      <c r="S100" s="1" t="s">
        <v>140</v>
      </c>
      <c r="T100" s="1">
        <v>7596</v>
      </c>
      <c r="U100" s="1">
        <v>1154</v>
      </c>
      <c r="V100" s="1">
        <v>1353</v>
      </c>
      <c r="W100" s="1">
        <v>7397</v>
      </c>
      <c r="X100">
        <v>0.86504502397380423</v>
      </c>
      <c r="Y100">
        <v>0.84537142857142855</v>
      </c>
      <c r="Z100">
        <v>0.85509508120917865</v>
      </c>
      <c r="AA100">
        <v>8750</v>
      </c>
      <c r="AB100">
        <v>0.84880992289641299</v>
      </c>
      <c r="AC100">
        <v>0.86811428571428573</v>
      </c>
      <c r="AD100">
        <v>0.85835357929826539</v>
      </c>
      <c r="AE100">
        <v>8750</v>
      </c>
      <c r="AF100">
        <v>0.85674285714285714</v>
      </c>
      <c r="AG100">
        <v>0.85692747343510867</v>
      </c>
      <c r="AH100">
        <v>0.85674285714285714</v>
      </c>
      <c r="AI100">
        <v>0.85672433025372197</v>
      </c>
      <c r="AJ100">
        <v>17500</v>
      </c>
      <c r="AK100">
        <v>0.85692747343510856</v>
      </c>
      <c r="AL100">
        <v>0.85674285714285714</v>
      </c>
      <c r="AM100">
        <v>0.85672433025372197</v>
      </c>
      <c r="AN100">
        <v>17500</v>
      </c>
    </row>
    <row r="101" spans="1:40" x14ac:dyDescent="0.25">
      <c r="A101" s="2" t="s">
        <v>145</v>
      </c>
      <c r="B101" s="2" t="str">
        <f>B100</f>
        <v>RE05</v>
      </c>
      <c r="C101" s="2" t="str">
        <f>C100</f>
        <v>amazonreviews</v>
      </c>
      <c r="D101" s="2" t="str">
        <f>D100</f>
        <v>Binary</v>
      </c>
      <c r="E101" s="2">
        <f>SUM(E97:E100)</f>
        <v>1695.491569519043</v>
      </c>
      <c r="F101" s="2">
        <f>F100</f>
        <v>70000</v>
      </c>
      <c r="G101" s="2">
        <f>G100</f>
        <v>52500</v>
      </c>
      <c r="H101" s="2">
        <f>H100</f>
        <v>17500</v>
      </c>
      <c r="I101" s="2">
        <f>SUM(I97:I100)/4</f>
        <v>0.85682857142857149</v>
      </c>
      <c r="J101" s="2">
        <f t="shared" ref="J101:L101" si="171">SUM(J97:J100)/4</f>
        <v>0</v>
      </c>
      <c r="K101" s="2">
        <f t="shared" si="171"/>
        <v>0</v>
      </c>
      <c r="L101" s="2">
        <f t="shared" si="171"/>
        <v>0.85719176808929654</v>
      </c>
      <c r="M101" s="2">
        <f>SUM(M97:M100)/4</f>
        <v>0</v>
      </c>
      <c r="N101" s="2">
        <f t="shared" ref="N101:O101" si="172">SUM(N97:N100)/4</f>
        <v>0</v>
      </c>
      <c r="O101" s="2">
        <f t="shared" si="172"/>
        <v>0.85674285714285714</v>
      </c>
      <c r="P101" s="2">
        <f>SUM(P97:P100)/4</f>
        <v>0</v>
      </c>
      <c r="Q101" s="2">
        <f t="shared" ref="Q101:R101" si="173">SUM(Q97:Q100)/4</f>
        <v>0</v>
      </c>
      <c r="R101" s="2">
        <f t="shared" si="173"/>
        <v>0.85677424421935644</v>
      </c>
      <c r="S101" s="2"/>
      <c r="T101" s="2">
        <f>ROUND(SUM(T97:T100)/4,0)</f>
        <v>7498</v>
      </c>
      <c r="U101" s="2">
        <f t="shared" ref="U101:W101" si="174">ROUND(SUM(U97:U100)/4,0)</f>
        <v>1252</v>
      </c>
      <c r="V101" s="2">
        <f t="shared" si="174"/>
        <v>1254</v>
      </c>
      <c r="W101" s="2">
        <f t="shared" si="174"/>
        <v>7497</v>
      </c>
      <c r="X101" s="2">
        <f t="shared" ref="X101" si="175">SUM(X97:X100)/4</f>
        <v>0.85719176808929654</v>
      </c>
      <c r="Y101" s="2">
        <f t="shared" ref="Y101:Z101" si="176">SUM(Y97:Y100)/4</f>
        <v>0.85674285714285714</v>
      </c>
      <c r="Z101" s="2">
        <f t="shared" si="176"/>
        <v>0.85677424421935644</v>
      </c>
      <c r="AA101" s="2">
        <f>AA100</f>
        <v>8750</v>
      </c>
      <c r="AB101" s="2">
        <f t="shared" ref="AB101:AD101" si="177">SUM(AB97:AB100)/4</f>
        <v>0.85711386493652686</v>
      </c>
      <c r="AC101" s="2">
        <f t="shared" si="177"/>
        <v>0.85691428571428574</v>
      </c>
      <c r="AD101" s="2">
        <f t="shared" si="177"/>
        <v>0.85681794810533662</v>
      </c>
      <c r="AE101" s="2">
        <f>AE100</f>
        <v>8750</v>
      </c>
      <c r="AF101" s="2">
        <f t="shared" ref="AF101:AI101" si="178">SUM(AF97:AF100)/4</f>
        <v>0.85682857142857149</v>
      </c>
      <c r="AG101" s="2">
        <f t="shared" si="178"/>
        <v>0.85715281651291164</v>
      </c>
      <c r="AH101" s="2">
        <f t="shared" si="178"/>
        <v>0.85682857142857138</v>
      </c>
      <c r="AI101" s="2">
        <f t="shared" si="178"/>
        <v>0.85679609616234653</v>
      </c>
      <c r="AJ101" s="2">
        <f>AJ100</f>
        <v>17500</v>
      </c>
      <c r="AK101" s="2">
        <f t="shared" ref="AK101:AM101" si="179">SUM(AK97:AK100)/4</f>
        <v>0.85715281651291175</v>
      </c>
      <c r="AL101" s="2">
        <f t="shared" si="179"/>
        <v>0.85682857142857149</v>
      </c>
      <c r="AM101" s="2">
        <f t="shared" si="179"/>
        <v>0.85679609616234653</v>
      </c>
      <c r="AN101" s="2">
        <f>AN100</f>
        <v>17500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0E3BC-DC7B-42F5-A2F7-A6A0891889CF}">
  <dimension ref="A1:L19"/>
  <sheetViews>
    <sheetView zoomScale="130" zoomScaleNormal="130" workbookViewId="0">
      <selection activeCell="D19" sqref="A2:D19"/>
    </sheetView>
  </sheetViews>
  <sheetFormatPr baseColWidth="10" defaultRowHeight="15" x14ac:dyDescent="0.25"/>
  <cols>
    <col min="5" max="5" width="14.42578125" customWidth="1"/>
    <col min="7" max="7" width="13.5703125" customWidth="1"/>
    <col min="8" max="8" width="13.140625" customWidth="1"/>
    <col min="9" max="10" width="12.5703125" customWidth="1"/>
    <col min="11" max="11" width="12.140625" customWidth="1"/>
    <col min="12" max="12" width="14.140625" customWidth="1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162</v>
      </c>
      <c r="F1" s="6" t="s">
        <v>150</v>
      </c>
      <c r="G1" s="6" t="s">
        <v>151</v>
      </c>
      <c r="H1" s="6" t="s">
        <v>152</v>
      </c>
      <c r="I1" s="6" t="s">
        <v>240</v>
      </c>
      <c r="J1" s="6" t="s">
        <v>238</v>
      </c>
      <c r="K1" s="6" t="s">
        <v>239</v>
      </c>
      <c r="L1" s="7" t="s">
        <v>161</v>
      </c>
    </row>
    <row r="2" spans="1:12" x14ac:dyDescent="0.25">
      <c r="A2" s="3" t="s">
        <v>145</v>
      </c>
      <c r="B2" s="3" t="s">
        <v>28</v>
      </c>
      <c r="C2" s="3" t="s">
        <v>29</v>
      </c>
      <c r="D2" s="3" t="s">
        <v>168</v>
      </c>
      <c r="E2" s="3">
        <v>0.27135416666666667</v>
      </c>
      <c r="F2" s="3">
        <v>0.31818181818181818</v>
      </c>
      <c r="G2" s="3">
        <v>0.28656845104213524</v>
      </c>
      <c r="H2" s="3">
        <v>22</v>
      </c>
      <c r="I2" s="3">
        <v>15</v>
      </c>
      <c r="J2" s="3">
        <v>7</v>
      </c>
      <c r="K2" s="3">
        <v>0</v>
      </c>
      <c r="L2">
        <f>J2/(I2+J2+K2)</f>
        <v>0.31818181818181818</v>
      </c>
    </row>
    <row r="3" spans="1:12" x14ac:dyDescent="0.25">
      <c r="A3" s="4" t="s">
        <v>145</v>
      </c>
      <c r="B3" s="4" t="s">
        <v>31</v>
      </c>
      <c r="C3" s="4" t="s">
        <v>32</v>
      </c>
      <c r="D3" s="4" t="s">
        <v>168</v>
      </c>
      <c r="E3" s="4">
        <v>0.56864277278946629</v>
      </c>
      <c r="F3" s="4">
        <v>0.84315100514259</v>
      </c>
      <c r="G3" s="4">
        <v>0.67881313726099202</v>
      </c>
      <c r="H3" s="4">
        <v>92</v>
      </c>
      <c r="I3" s="4">
        <v>13</v>
      </c>
      <c r="J3" s="4">
        <v>78</v>
      </c>
      <c r="K3" s="4">
        <v>2</v>
      </c>
      <c r="L3">
        <f t="shared" ref="L3:L19" si="0">J3/(I3+J3+K3)</f>
        <v>0.83870967741935487</v>
      </c>
    </row>
    <row r="4" spans="1:12" x14ac:dyDescent="0.25">
      <c r="A4" s="3" t="s">
        <v>145</v>
      </c>
      <c r="B4" s="3" t="s">
        <v>35</v>
      </c>
      <c r="C4" s="3" t="s">
        <v>36</v>
      </c>
      <c r="D4" s="3" t="s">
        <v>168</v>
      </c>
      <c r="E4" s="3">
        <v>0.38781336822381596</v>
      </c>
      <c r="F4" s="3">
        <v>0.80026455026455035</v>
      </c>
      <c r="G4" s="3">
        <v>0.51899858415815858</v>
      </c>
      <c r="H4" s="3">
        <v>27</v>
      </c>
      <c r="I4" s="3">
        <v>6</v>
      </c>
      <c r="J4" s="3">
        <v>22</v>
      </c>
      <c r="K4" s="3">
        <v>0</v>
      </c>
      <c r="L4">
        <f t="shared" si="0"/>
        <v>0.7857142857142857</v>
      </c>
    </row>
    <row r="5" spans="1:12" x14ac:dyDescent="0.25">
      <c r="A5" s="4" t="s">
        <v>145</v>
      </c>
      <c r="B5" s="4" t="s">
        <v>37</v>
      </c>
      <c r="C5" s="4" t="s">
        <v>38</v>
      </c>
      <c r="D5" s="4" t="s">
        <v>168</v>
      </c>
      <c r="E5" s="4">
        <v>0.62289707735678856</v>
      </c>
      <c r="F5" s="4">
        <v>0.47147385477341119</v>
      </c>
      <c r="G5" s="4">
        <v>0.53524852464064576</v>
      </c>
      <c r="H5" s="4">
        <v>1722</v>
      </c>
      <c r="I5" s="4">
        <v>890</v>
      </c>
      <c r="J5" s="4">
        <v>812</v>
      </c>
      <c r="K5" s="4">
        <v>20</v>
      </c>
      <c r="L5">
        <f t="shared" si="0"/>
        <v>0.47154471544715448</v>
      </c>
    </row>
    <row r="6" spans="1:12" x14ac:dyDescent="0.25">
      <c r="A6" s="3" t="s">
        <v>145</v>
      </c>
      <c r="B6" s="3" t="s">
        <v>39</v>
      </c>
      <c r="C6" s="3" t="s">
        <v>40</v>
      </c>
      <c r="D6" s="3" t="s">
        <v>168</v>
      </c>
      <c r="E6" s="3">
        <v>0.45148232298178448</v>
      </c>
      <c r="F6" s="3">
        <v>0.42940820395954982</v>
      </c>
      <c r="G6" s="3">
        <v>0.43181652385589997</v>
      </c>
      <c r="H6" s="3">
        <v>119</v>
      </c>
      <c r="I6" s="3">
        <v>43</v>
      </c>
      <c r="J6" s="3">
        <v>51</v>
      </c>
      <c r="K6" s="3">
        <v>25</v>
      </c>
      <c r="L6">
        <f t="shared" si="0"/>
        <v>0.42857142857142855</v>
      </c>
    </row>
    <row r="7" spans="1:12" x14ac:dyDescent="0.25">
      <c r="A7" s="4" t="s">
        <v>145</v>
      </c>
      <c r="B7" s="4" t="s">
        <v>41</v>
      </c>
      <c r="C7" s="4" t="s">
        <v>42</v>
      </c>
      <c r="D7" s="4" t="s">
        <v>168</v>
      </c>
      <c r="E7" s="4">
        <v>0.42005864845938379</v>
      </c>
      <c r="F7" s="4">
        <v>0.34439777807885108</v>
      </c>
      <c r="G7" s="4">
        <v>0.37830523411524442</v>
      </c>
      <c r="H7" s="4">
        <v>121</v>
      </c>
      <c r="I7" s="4">
        <v>71</v>
      </c>
      <c r="J7" s="4">
        <v>42</v>
      </c>
      <c r="K7" s="4">
        <v>9</v>
      </c>
      <c r="L7">
        <f t="shared" si="0"/>
        <v>0.34426229508196721</v>
      </c>
    </row>
    <row r="8" spans="1:12" x14ac:dyDescent="0.25">
      <c r="A8" s="3" t="s">
        <v>145</v>
      </c>
      <c r="B8" s="3" t="s">
        <v>43</v>
      </c>
      <c r="C8" s="3" t="s">
        <v>44</v>
      </c>
      <c r="D8" s="3" t="s">
        <v>168</v>
      </c>
      <c r="E8" s="3">
        <v>0</v>
      </c>
      <c r="F8" s="3">
        <v>0</v>
      </c>
      <c r="G8" s="3">
        <v>0</v>
      </c>
      <c r="H8" s="3">
        <v>10</v>
      </c>
      <c r="I8" s="3">
        <v>9</v>
      </c>
      <c r="J8" s="3">
        <v>0</v>
      </c>
      <c r="K8" s="3">
        <v>0</v>
      </c>
      <c r="L8">
        <f t="shared" si="0"/>
        <v>0</v>
      </c>
    </row>
    <row r="9" spans="1:12" x14ac:dyDescent="0.25">
      <c r="A9" s="4" t="s">
        <v>145</v>
      </c>
      <c r="B9" s="4" t="s">
        <v>45</v>
      </c>
      <c r="C9" s="4" t="s">
        <v>46</v>
      </c>
      <c r="D9" s="4" t="s">
        <v>168</v>
      </c>
      <c r="E9" s="4">
        <v>0.54076684195886082</v>
      </c>
      <c r="F9" s="4">
        <v>0.52443609022556381</v>
      </c>
      <c r="G9" s="4">
        <v>0.5303747940719975</v>
      </c>
      <c r="H9" s="4">
        <v>399</v>
      </c>
      <c r="I9" s="4">
        <v>190</v>
      </c>
      <c r="J9" s="4">
        <v>209</v>
      </c>
      <c r="K9" s="4">
        <v>0</v>
      </c>
      <c r="L9">
        <f t="shared" si="0"/>
        <v>0.52380952380952384</v>
      </c>
    </row>
    <row r="10" spans="1:12" x14ac:dyDescent="0.25">
      <c r="A10" s="3" t="s">
        <v>145</v>
      </c>
      <c r="B10" s="3" t="s">
        <v>47</v>
      </c>
      <c r="C10" s="3" t="s">
        <v>48</v>
      </c>
      <c r="D10" s="3" t="s">
        <v>168</v>
      </c>
      <c r="E10" s="3">
        <v>0.25</v>
      </c>
      <c r="F10" s="3">
        <v>2.0833333333333325E-2</v>
      </c>
      <c r="G10" s="3">
        <v>3.846153846153845E-2</v>
      </c>
      <c r="H10" s="3">
        <v>13</v>
      </c>
      <c r="I10" s="3">
        <v>0</v>
      </c>
      <c r="J10" s="3">
        <v>0</v>
      </c>
      <c r="K10" s="3">
        <v>12</v>
      </c>
      <c r="L10">
        <f t="shared" si="0"/>
        <v>0</v>
      </c>
    </row>
    <row r="11" spans="1:12" x14ac:dyDescent="0.25">
      <c r="A11" s="4" t="s">
        <v>145</v>
      </c>
      <c r="B11" s="4" t="s">
        <v>49</v>
      </c>
      <c r="C11" s="4" t="s">
        <v>50</v>
      </c>
      <c r="D11" s="4" t="s">
        <v>168</v>
      </c>
      <c r="E11" s="4">
        <v>0.41258169934640521</v>
      </c>
      <c r="F11" s="4">
        <v>0.25195015220700151</v>
      </c>
      <c r="G11" s="4">
        <v>0.30869937787173729</v>
      </c>
      <c r="H11" s="4">
        <v>72</v>
      </c>
      <c r="I11" s="4">
        <v>24</v>
      </c>
      <c r="J11" s="4">
        <v>18</v>
      </c>
      <c r="K11" s="4">
        <v>31</v>
      </c>
      <c r="L11">
        <f t="shared" si="0"/>
        <v>0.24657534246575341</v>
      </c>
    </row>
    <row r="12" spans="1:12" x14ac:dyDescent="0.25">
      <c r="A12" s="3" t="s">
        <v>145</v>
      </c>
      <c r="B12" s="3" t="s">
        <v>51</v>
      </c>
      <c r="C12" s="3" t="s">
        <v>52</v>
      </c>
      <c r="D12" s="3" t="s">
        <v>168</v>
      </c>
      <c r="E12" s="3">
        <v>0.41140069417567149</v>
      </c>
      <c r="F12" s="3">
        <v>0.30799411162314394</v>
      </c>
      <c r="G12" s="3">
        <v>0.34623255386674323</v>
      </c>
      <c r="H12" s="3">
        <v>280</v>
      </c>
      <c r="I12" s="3">
        <v>153</v>
      </c>
      <c r="J12" s="3">
        <v>86</v>
      </c>
      <c r="K12" s="3">
        <v>41</v>
      </c>
      <c r="L12">
        <f t="shared" si="0"/>
        <v>0.30714285714285716</v>
      </c>
    </row>
    <row r="13" spans="1:12" x14ac:dyDescent="0.25">
      <c r="A13" s="4" t="s">
        <v>145</v>
      </c>
      <c r="B13" s="4" t="s">
        <v>53</v>
      </c>
      <c r="C13" s="4" t="s">
        <v>54</v>
      </c>
      <c r="D13" s="4" t="s">
        <v>168</v>
      </c>
      <c r="E13" s="4">
        <v>0.45364829358235192</v>
      </c>
      <c r="F13" s="4">
        <v>0.35759020672813768</v>
      </c>
      <c r="G13" s="4">
        <v>0.39945874254604252</v>
      </c>
      <c r="H13" s="4">
        <v>377</v>
      </c>
      <c r="I13" s="4">
        <v>122</v>
      </c>
      <c r="J13" s="4">
        <v>135</v>
      </c>
      <c r="K13" s="4">
        <v>121</v>
      </c>
      <c r="L13">
        <f t="shared" si="0"/>
        <v>0.35714285714285715</v>
      </c>
    </row>
    <row r="14" spans="1:12" x14ac:dyDescent="0.25">
      <c r="A14" s="3" t="s">
        <v>145</v>
      </c>
      <c r="B14" s="3" t="s">
        <v>55</v>
      </c>
      <c r="C14" s="3" t="s">
        <v>56</v>
      </c>
      <c r="D14" s="3" t="s">
        <v>168</v>
      </c>
      <c r="E14" s="3">
        <v>0.44092320722755501</v>
      </c>
      <c r="F14" s="3">
        <v>0.1985875706214689</v>
      </c>
      <c r="G14" s="3">
        <v>0.25554205246913581</v>
      </c>
      <c r="H14" s="3">
        <v>59</v>
      </c>
      <c r="I14" s="3">
        <v>35</v>
      </c>
      <c r="J14" s="3">
        <v>12</v>
      </c>
      <c r="K14" s="3">
        <v>13</v>
      </c>
      <c r="L14">
        <f t="shared" si="0"/>
        <v>0.2</v>
      </c>
    </row>
    <row r="15" spans="1:12" x14ac:dyDescent="0.25">
      <c r="A15" s="4" t="s">
        <v>145</v>
      </c>
      <c r="B15" s="4" t="s">
        <v>57</v>
      </c>
      <c r="C15" s="4" t="s">
        <v>58</v>
      </c>
      <c r="D15" s="4" t="s">
        <v>168</v>
      </c>
      <c r="E15" s="4">
        <v>0.49648619641717973</v>
      </c>
      <c r="F15" s="4">
        <v>0.29663399283301334</v>
      </c>
      <c r="G15" s="4">
        <v>0.37128470408196723</v>
      </c>
      <c r="H15" s="4">
        <v>2917</v>
      </c>
      <c r="I15" s="4">
        <v>1807</v>
      </c>
      <c r="J15" s="4">
        <v>866</v>
      </c>
      <c r="K15" s="4">
        <v>246</v>
      </c>
      <c r="L15">
        <f t="shared" si="0"/>
        <v>0.29667694415895857</v>
      </c>
    </row>
    <row r="16" spans="1:12" x14ac:dyDescent="0.25">
      <c r="A16" s="3" t="s">
        <v>145</v>
      </c>
      <c r="B16" s="3" t="s">
        <v>59</v>
      </c>
      <c r="C16" s="3" t="s">
        <v>60</v>
      </c>
      <c r="D16" s="3" t="s">
        <v>168</v>
      </c>
      <c r="E16" s="3">
        <v>0.65640243902439022</v>
      </c>
      <c r="F16" s="3">
        <v>1</v>
      </c>
      <c r="G16" s="3">
        <v>0.79255793226381466</v>
      </c>
      <c r="H16" s="3">
        <v>26</v>
      </c>
      <c r="I16" s="3">
        <v>0</v>
      </c>
      <c r="J16" s="3">
        <v>27</v>
      </c>
      <c r="K16" s="3">
        <v>0</v>
      </c>
      <c r="L16">
        <f t="shared" si="0"/>
        <v>1</v>
      </c>
    </row>
    <row r="17" spans="1:12" x14ac:dyDescent="0.25">
      <c r="A17" s="4" t="s">
        <v>145</v>
      </c>
      <c r="B17" s="4" t="s">
        <v>61</v>
      </c>
      <c r="C17" s="4" t="s">
        <v>62</v>
      </c>
      <c r="D17" s="4" t="s">
        <v>168</v>
      </c>
      <c r="E17" s="4">
        <v>0.60095083487940626</v>
      </c>
      <c r="F17" s="4">
        <v>0.28280141843971629</v>
      </c>
      <c r="G17" s="4">
        <v>0.35199590248283347</v>
      </c>
      <c r="H17" s="4">
        <v>47</v>
      </c>
      <c r="I17" s="4">
        <v>0</v>
      </c>
      <c r="J17" s="4">
        <v>14</v>
      </c>
      <c r="K17" s="4">
        <v>34</v>
      </c>
      <c r="L17">
        <f t="shared" si="0"/>
        <v>0.29166666666666669</v>
      </c>
    </row>
    <row r="18" spans="1:12" x14ac:dyDescent="0.25">
      <c r="A18" s="3" t="s">
        <v>145</v>
      </c>
      <c r="B18" s="3" t="s">
        <v>63</v>
      </c>
      <c r="C18" s="3" t="s">
        <v>64</v>
      </c>
      <c r="D18" s="3" t="s">
        <v>168</v>
      </c>
      <c r="E18" s="3">
        <v>0.65740473444849012</v>
      </c>
      <c r="F18" s="3">
        <v>0.66790895323799593</v>
      </c>
      <c r="G18" s="3">
        <v>0.66243609546151305</v>
      </c>
      <c r="H18" s="3">
        <v>5834</v>
      </c>
      <c r="I18" s="3">
        <v>1474</v>
      </c>
      <c r="J18" s="3">
        <v>3896</v>
      </c>
      <c r="K18" s="3">
        <v>464</v>
      </c>
      <c r="L18">
        <f t="shared" si="0"/>
        <v>0.66780939321220434</v>
      </c>
    </row>
    <row r="19" spans="1:12" x14ac:dyDescent="0.25">
      <c r="A19" s="4" t="s">
        <v>145</v>
      </c>
      <c r="B19" s="4" t="s">
        <v>65</v>
      </c>
      <c r="C19" s="4" t="s">
        <v>66</v>
      </c>
      <c r="D19" s="4" t="s">
        <v>168</v>
      </c>
      <c r="E19" s="4">
        <v>0.74143935434365016</v>
      </c>
      <c r="F19" s="4">
        <v>0.63670848954951842</v>
      </c>
      <c r="G19" s="4">
        <v>0.68420958563179068</v>
      </c>
      <c r="H19" s="4">
        <v>3859</v>
      </c>
      <c r="I19" s="4">
        <v>557</v>
      </c>
      <c r="J19" s="4">
        <v>2457</v>
      </c>
      <c r="K19" s="4">
        <v>845</v>
      </c>
      <c r="L19">
        <f t="shared" si="0"/>
        <v>0.63669344389738269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F3F0-4979-4109-9F55-B9F64B6E2A23}">
  <dimension ref="A1:L19"/>
  <sheetViews>
    <sheetView zoomScale="130" zoomScaleNormal="130" workbookViewId="0">
      <selection activeCell="M27" sqref="M27"/>
    </sheetView>
  </sheetViews>
  <sheetFormatPr baseColWidth="10" defaultRowHeight="15" x14ac:dyDescent="0.25"/>
  <cols>
    <col min="5" max="5" width="13.140625" customWidth="1"/>
    <col min="6" max="6" width="12.7109375" customWidth="1"/>
    <col min="7" max="7" width="14" customWidth="1"/>
    <col min="9" max="10" width="12.140625" customWidth="1"/>
    <col min="11" max="11" width="11.7109375" customWidth="1"/>
    <col min="12" max="12" width="13.7109375" customWidth="1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148</v>
      </c>
      <c r="F1" s="6" t="s">
        <v>149</v>
      </c>
      <c r="G1" s="6" t="s">
        <v>147</v>
      </c>
      <c r="H1" s="6" t="s">
        <v>146</v>
      </c>
      <c r="I1" s="6" t="s">
        <v>243</v>
      </c>
      <c r="J1" s="6" t="s">
        <v>241</v>
      </c>
      <c r="K1" s="6" t="s">
        <v>242</v>
      </c>
      <c r="L1" s="7" t="s">
        <v>167</v>
      </c>
    </row>
    <row r="2" spans="1:12" x14ac:dyDescent="0.25">
      <c r="A2" s="3" t="s">
        <v>145</v>
      </c>
      <c r="B2" s="3" t="s">
        <v>28</v>
      </c>
      <c r="C2" s="3" t="s">
        <v>29</v>
      </c>
      <c r="D2" s="3" t="s">
        <v>168</v>
      </c>
      <c r="E2" s="3">
        <v>0</v>
      </c>
      <c r="F2" s="3">
        <v>14</v>
      </c>
      <c r="G2" s="3">
        <v>0</v>
      </c>
      <c r="H2" s="3">
        <v>0</v>
      </c>
      <c r="I2" s="3">
        <v>10</v>
      </c>
      <c r="J2" s="3">
        <v>4</v>
      </c>
      <c r="K2" s="3">
        <v>0</v>
      </c>
      <c r="L2">
        <f>K2/(K2+J2+I2)</f>
        <v>0</v>
      </c>
    </row>
    <row r="3" spans="1:12" x14ac:dyDescent="0.25">
      <c r="A3" s="4" t="s">
        <v>145</v>
      </c>
      <c r="B3" s="4" t="s">
        <v>31</v>
      </c>
      <c r="C3" s="4" t="s">
        <v>32</v>
      </c>
      <c r="D3" s="4" t="s">
        <v>168</v>
      </c>
      <c r="E3" s="4">
        <v>5.1307411395664554E-2</v>
      </c>
      <c r="F3" s="4">
        <v>51</v>
      </c>
      <c r="G3" s="4">
        <v>0.4242424242424242</v>
      </c>
      <c r="H3" s="4">
        <v>2.9509803921568628E-2</v>
      </c>
      <c r="I3" s="4">
        <v>6</v>
      </c>
      <c r="J3" s="4">
        <v>43</v>
      </c>
      <c r="K3" s="4">
        <v>2</v>
      </c>
      <c r="L3">
        <f t="shared" ref="L3:L19" si="0">K3/(K3+J3+I3)</f>
        <v>3.9215686274509803E-2</v>
      </c>
    </row>
    <row r="4" spans="1:12" x14ac:dyDescent="0.25">
      <c r="A4" s="3" t="s">
        <v>145</v>
      </c>
      <c r="B4" s="3" t="s">
        <v>35</v>
      </c>
      <c r="C4" s="3" t="s">
        <v>36</v>
      </c>
      <c r="D4" s="3" t="s">
        <v>168</v>
      </c>
      <c r="E4" s="3">
        <v>0</v>
      </c>
      <c r="F4" s="3">
        <v>17</v>
      </c>
      <c r="G4" s="3">
        <v>0</v>
      </c>
      <c r="H4" s="3">
        <v>0</v>
      </c>
      <c r="I4" s="3">
        <v>2</v>
      </c>
      <c r="J4" s="3">
        <v>16</v>
      </c>
      <c r="K4" s="3">
        <v>0</v>
      </c>
      <c r="L4">
        <f t="shared" si="0"/>
        <v>0</v>
      </c>
    </row>
    <row r="5" spans="1:12" x14ac:dyDescent="0.25">
      <c r="A5" s="4" t="s">
        <v>145</v>
      </c>
      <c r="B5" s="4" t="s">
        <v>37</v>
      </c>
      <c r="C5" s="4" t="s">
        <v>38</v>
      </c>
      <c r="D5" s="4" t="s">
        <v>168</v>
      </c>
      <c r="E5" s="4">
        <v>0.3180784811814244</v>
      </c>
      <c r="F5" s="4">
        <v>384</v>
      </c>
      <c r="G5" s="4">
        <v>0.52211235155697067</v>
      </c>
      <c r="H5" s="4">
        <v>0.23679484577922078</v>
      </c>
      <c r="I5" s="4">
        <v>240</v>
      </c>
      <c r="J5" s="4">
        <v>54</v>
      </c>
      <c r="K5" s="4">
        <v>91</v>
      </c>
      <c r="L5">
        <f t="shared" si="0"/>
        <v>0.23636363636363636</v>
      </c>
    </row>
    <row r="6" spans="1:12" x14ac:dyDescent="0.25">
      <c r="A6" s="3" t="s">
        <v>145</v>
      </c>
      <c r="B6" s="3" t="s">
        <v>39</v>
      </c>
      <c r="C6" s="3" t="s">
        <v>40</v>
      </c>
      <c r="D6" s="3" t="s">
        <v>168</v>
      </c>
      <c r="E6" s="3">
        <v>0.33357148984143326</v>
      </c>
      <c r="F6" s="3">
        <v>83</v>
      </c>
      <c r="G6" s="3">
        <v>0.36849025521257278</v>
      </c>
      <c r="H6" s="3">
        <v>0.33351262191623632</v>
      </c>
      <c r="I6" s="3">
        <v>34</v>
      </c>
      <c r="J6" s="3">
        <v>22</v>
      </c>
      <c r="K6" s="3">
        <v>28</v>
      </c>
      <c r="L6">
        <f t="shared" si="0"/>
        <v>0.33333333333333331</v>
      </c>
    </row>
    <row r="7" spans="1:12" x14ac:dyDescent="0.25">
      <c r="A7" s="4" t="s">
        <v>145</v>
      </c>
      <c r="B7" s="4" t="s">
        <v>41</v>
      </c>
      <c r="C7" s="4" t="s">
        <v>42</v>
      </c>
      <c r="D7" s="4" t="s">
        <v>168</v>
      </c>
      <c r="E7" s="4">
        <v>0.33929766018163987</v>
      </c>
      <c r="F7" s="4">
        <v>93</v>
      </c>
      <c r="G7" s="4">
        <v>0.45758572567783096</v>
      </c>
      <c r="H7" s="4">
        <v>0.27419354838709675</v>
      </c>
      <c r="I7" s="4">
        <v>57</v>
      </c>
      <c r="J7" s="4">
        <v>11</v>
      </c>
      <c r="K7" s="4">
        <v>26</v>
      </c>
      <c r="L7">
        <f t="shared" si="0"/>
        <v>0.27659574468085107</v>
      </c>
    </row>
    <row r="8" spans="1:12" x14ac:dyDescent="0.25">
      <c r="A8" s="3" t="s">
        <v>145</v>
      </c>
      <c r="B8" s="3" t="s">
        <v>43</v>
      </c>
      <c r="C8" s="3" t="s">
        <v>44</v>
      </c>
      <c r="D8" s="3" t="s">
        <v>168</v>
      </c>
      <c r="E8" s="3">
        <v>0.20337301587301587</v>
      </c>
      <c r="F8" s="3">
        <v>17</v>
      </c>
      <c r="G8" s="3">
        <v>0.70833333333333337</v>
      </c>
      <c r="H8" s="3">
        <v>0.12581699346405228</v>
      </c>
      <c r="I8" s="3">
        <v>16</v>
      </c>
      <c r="J8" s="3">
        <v>0</v>
      </c>
      <c r="K8" s="3">
        <v>2</v>
      </c>
      <c r="L8">
        <f t="shared" si="0"/>
        <v>0.1111111111111111</v>
      </c>
    </row>
    <row r="9" spans="1:12" x14ac:dyDescent="0.25">
      <c r="A9" s="4" t="s">
        <v>145</v>
      </c>
      <c r="B9" s="4" t="s">
        <v>45</v>
      </c>
      <c r="C9" s="4" t="s">
        <v>46</v>
      </c>
      <c r="D9" s="4" t="s">
        <v>168</v>
      </c>
      <c r="E9" s="4">
        <v>0</v>
      </c>
      <c r="F9" s="4">
        <v>11</v>
      </c>
      <c r="G9" s="4">
        <v>0</v>
      </c>
      <c r="H9" s="4">
        <v>0</v>
      </c>
      <c r="I9" s="4">
        <v>7</v>
      </c>
      <c r="J9" s="4">
        <v>4</v>
      </c>
      <c r="K9" s="4">
        <v>0</v>
      </c>
      <c r="L9">
        <f t="shared" si="0"/>
        <v>0</v>
      </c>
    </row>
    <row r="10" spans="1:12" x14ac:dyDescent="0.25">
      <c r="A10" s="3" t="s">
        <v>145</v>
      </c>
      <c r="B10" s="3" t="s">
        <v>47</v>
      </c>
      <c r="C10" s="3" t="s">
        <v>48</v>
      </c>
      <c r="D10" s="3" t="s">
        <v>168</v>
      </c>
      <c r="E10" s="3">
        <v>0.92419937726507062</v>
      </c>
      <c r="F10" s="3">
        <v>126</v>
      </c>
      <c r="G10" s="3">
        <v>0.85908485015627878</v>
      </c>
      <c r="H10" s="3">
        <v>1</v>
      </c>
      <c r="I10" s="3">
        <v>0</v>
      </c>
      <c r="J10" s="3">
        <v>0</v>
      </c>
      <c r="K10" s="3">
        <v>127</v>
      </c>
      <c r="L10">
        <f t="shared" si="0"/>
        <v>1</v>
      </c>
    </row>
    <row r="11" spans="1:12" x14ac:dyDescent="0.25">
      <c r="A11" s="4" t="s">
        <v>145</v>
      </c>
      <c r="B11" s="4" t="s">
        <v>49</v>
      </c>
      <c r="C11" s="4" t="s">
        <v>50</v>
      </c>
      <c r="D11" s="4" t="s">
        <v>168</v>
      </c>
      <c r="E11" s="4">
        <v>0.67566386506077347</v>
      </c>
      <c r="F11" s="4">
        <v>180</v>
      </c>
      <c r="G11" s="4">
        <v>0.64321378711622612</v>
      </c>
      <c r="H11" s="4">
        <v>0.71578988206083172</v>
      </c>
      <c r="I11" s="4">
        <v>37</v>
      </c>
      <c r="J11" s="4">
        <v>14</v>
      </c>
      <c r="K11" s="4">
        <v>129</v>
      </c>
      <c r="L11">
        <f t="shared" si="0"/>
        <v>0.71666666666666667</v>
      </c>
    </row>
    <row r="12" spans="1:12" x14ac:dyDescent="0.25">
      <c r="A12" s="3" t="s">
        <v>145</v>
      </c>
      <c r="B12" s="3" t="s">
        <v>51</v>
      </c>
      <c r="C12" s="3" t="s">
        <v>52</v>
      </c>
      <c r="D12" s="3" t="s">
        <v>168</v>
      </c>
      <c r="E12" s="3">
        <v>0.57634826267435091</v>
      </c>
      <c r="F12" s="3">
        <v>425</v>
      </c>
      <c r="G12" s="3">
        <v>0.62441728612107594</v>
      </c>
      <c r="H12" s="3">
        <v>0.53552057442695389</v>
      </c>
      <c r="I12" s="3">
        <v>159</v>
      </c>
      <c r="J12" s="3">
        <v>39</v>
      </c>
      <c r="K12" s="3">
        <v>228</v>
      </c>
      <c r="L12">
        <f t="shared" si="0"/>
        <v>0.53521126760563376</v>
      </c>
    </row>
    <row r="13" spans="1:12" x14ac:dyDescent="0.25">
      <c r="A13" s="4" t="s">
        <v>145</v>
      </c>
      <c r="B13" s="4" t="s">
        <v>53</v>
      </c>
      <c r="C13" s="4" t="s">
        <v>54</v>
      </c>
      <c r="D13" s="4" t="s">
        <v>168</v>
      </c>
      <c r="E13" s="4">
        <v>0.73190180526455628</v>
      </c>
      <c r="F13" s="4">
        <v>837</v>
      </c>
      <c r="G13" s="4">
        <v>0.72012583635996108</v>
      </c>
      <c r="H13" s="4">
        <v>0.74439661194800155</v>
      </c>
      <c r="I13" s="4">
        <v>141</v>
      </c>
      <c r="J13" s="4">
        <v>73</v>
      </c>
      <c r="K13" s="4">
        <v>623</v>
      </c>
      <c r="L13">
        <f t="shared" si="0"/>
        <v>0.74432497013142174</v>
      </c>
    </row>
    <row r="14" spans="1:12" x14ac:dyDescent="0.25">
      <c r="A14" s="3" t="s">
        <v>145</v>
      </c>
      <c r="B14" s="3" t="s">
        <v>55</v>
      </c>
      <c r="C14" s="3" t="s">
        <v>56</v>
      </c>
      <c r="D14" s="3" t="s">
        <v>168</v>
      </c>
      <c r="E14" s="3">
        <v>0.51032131544843573</v>
      </c>
      <c r="F14" s="3">
        <v>88</v>
      </c>
      <c r="G14" s="3">
        <v>0.53008496021792695</v>
      </c>
      <c r="H14" s="3">
        <v>0.50555120167189127</v>
      </c>
      <c r="I14" s="3">
        <v>38</v>
      </c>
      <c r="J14" s="3">
        <v>6</v>
      </c>
      <c r="K14" s="3">
        <v>44</v>
      </c>
      <c r="L14">
        <f t="shared" si="0"/>
        <v>0.5</v>
      </c>
    </row>
    <row r="15" spans="1:12" x14ac:dyDescent="0.25">
      <c r="A15" s="4" t="s">
        <v>145</v>
      </c>
      <c r="B15" s="4" t="s">
        <v>57</v>
      </c>
      <c r="C15" s="4" t="s">
        <v>58</v>
      </c>
      <c r="D15" s="4" t="s">
        <v>168</v>
      </c>
      <c r="E15" s="4">
        <v>0.52729713132541278</v>
      </c>
      <c r="F15" s="4">
        <v>4117</v>
      </c>
      <c r="G15" s="4">
        <v>0.61971205539303753</v>
      </c>
      <c r="H15" s="4">
        <v>0.45955270792865527</v>
      </c>
      <c r="I15" s="4">
        <v>1974</v>
      </c>
      <c r="J15" s="4">
        <v>251</v>
      </c>
      <c r="K15" s="4">
        <v>1892</v>
      </c>
      <c r="L15">
        <f t="shared" si="0"/>
        <v>0.45955793053194072</v>
      </c>
    </row>
    <row r="16" spans="1:12" x14ac:dyDescent="0.25">
      <c r="A16" s="3" t="s">
        <v>145</v>
      </c>
      <c r="B16" s="3" t="s">
        <v>59</v>
      </c>
      <c r="C16" s="3" t="s">
        <v>60</v>
      </c>
      <c r="D16" s="3" t="s">
        <v>168</v>
      </c>
      <c r="E16" s="3">
        <v>0</v>
      </c>
      <c r="F16" s="3">
        <v>13</v>
      </c>
      <c r="G16" s="3">
        <v>0</v>
      </c>
      <c r="H16" s="3">
        <v>0</v>
      </c>
      <c r="I16" s="3">
        <v>0</v>
      </c>
      <c r="J16" s="3">
        <v>12</v>
      </c>
      <c r="K16" s="3">
        <v>0</v>
      </c>
      <c r="L16">
        <f t="shared" si="0"/>
        <v>0</v>
      </c>
    </row>
    <row r="17" spans="1:12" x14ac:dyDescent="0.25">
      <c r="A17" s="4" t="s">
        <v>145</v>
      </c>
      <c r="B17" s="4" t="s">
        <v>61</v>
      </c>
      <c r="C17" s="4" t="s">
        <v>62</v>
      </c>
      <c r="D17" s="4" t="s">
        <v>168</v>
      </c>
      <c r="E17" s="4">
        <v>0.71413862380713211</v>
      </c>
      <c r="F17" s="4">
        <v>69</v>
      </c>
      <c r="G17" s="4">
        <v>0.61602697622434466</v>
      </c>
      <c r="H17" s="4">
        <v>0.86397515527950297</v>
      </c>
      <c r="I17" s="4">
        <v>0</v>
      </c>
      <c r="J17" s="4">
        <v>10</v>
      </c>
      <c r="K17" s="4">
        <v>60</v>
      </c>
      <c r="L17">
        <f t="shared" si="0"/>
        <v>0.8571428571428571</v>
      </c>
    </row>
    <row r="18" spans="1:12" x14ac:dyDescent="0.25">
      <c r="A18" s="3" t="s">
        <v>145</v>
      </c>
      <c r="B18" s="3" t="s">
        <v>63</v>
      </c>
      <c r="C18" s="3" t="s">
        <v>64</v>
      </c>
      <c r="D18" s="3" t="s">
        <v>168</v>
      </c>
      <c r="E18" s="3">
        <v>0.75324098231459546</v>
      </c>
      <c r="F18" s="3">
        <v>5833</v>
      </c>
      <c r="G18" s="3">
        <v>0.7520535348105134</v>
      </c>
      <c r="H18" s="3">
        <v>0.75589049037779388</v>
      </c>
      <c r="I18" s="3">
        <v>983</v>
      </c>
      <c r="J18" s="3">
        <v>441</v>
      </c>
      <c r="K18" s="3">
        <v>4410</v>
      </c>
      <c r="L18">
        <f t="shared" si="0"/>
        <v>0.75591360987315737</v>
      </c>
    </row>
    <row r="19" spans="1:12" x14ac:dyDescent="0.25">
      <c r="A19" s="4" t="s">
        <v>145</v>
      </c>
      <c r="B19" s="4" t="s">
        <v>65</v>
      </c>
      <c r="C19" s="4" t="s">
        <v>66</v>
      </c>
      <c r="D19" s="4" t="s">
        <v>168</v>
      </c>
      <c r="E19" s="4">
        <v>0.84002363985044592</v>
      </c>
      <c r="F19" s="4">
        <v>9903</v>
      </c>
      <c r="G19" s="4">
        <v>0.78400550731157681</v>
      </c>
      <c r="H19" s="4">
        <v>0.90483390370845984</v>
      </c>
      <c r="I19" s="4">
        <v>622</v>
      </c>
      <c r="J19" s="4">
        <v>321</v>
      </c>
      <c r="K19" s="4">
        <v>8961</v>
      </c>
      <c r="L19">
        <f t="shared" si="0"/>
        <v>0.90478594507269794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A420-6C91-448C-B0FA-BAC993E98739}">
  <dimension ref="A1:L19"/>
  <sheetViews>
    <sheetView workbookViewId="0">
      <selection activeCell="Q22" sqref="Q22"/>
    </sheetView>
  </sheetViews>
  <sheetFormatPr baseColWidth="10" defaultRowHeight="15" x14ac:dyDescent="0.25"/>
  <cols>
    <col min="5" max="5" width="15.42578125" customWidth="1"/>
    <col min="6" max="6" width="12.140625" customWidth="1"/>
    <col min="7" max="7" width="14.42578125" customWidth="1"/>
    <col min="8" max="8" width="14.140625" customWidth="1"/>
    <col min="9" max="9" width="13.5703125" customWidth="1"/>
    <col min="10" max="10" width="13.42578125" customWidth="1"/>
    <col min="11" max="11" width="13" customWidth="1"/>
    <col min="12" max="12" width="15.85546875" customWidth="1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249</v>
      </c>
      <c r="F1" s="6" t="s">
        <v>248</v>
      </c>
      <c r="G1" s="6" t="s">
        <v>247</v>
      </c>
      <c r="H1" s="6" t="s">
        <v>246</v>
      </c>
      <c r="I1" s="6" t="s">
        <v>245</v>
      </c>
      <c r="J1" s="6" t="s">
        <v>250</v>
      </c>
      <c r="K1" s="6" t="s">
        <v>244</v>
      </c>
      <c r="L1" s="7" t="s">
        <v>251</v>
      </c>
    </row>
    <row r="2" spans="1:12" x14ac:dyDescent="0.25">
      <c r="A2" s="3" t="s">
        <v>145</v>
      </c>
      <c r="B2" s="3" t="s">
        <v>28</v>
      </c>
      <c r="C2" s="3" t="s">
        <v>29</v>
      </c>
      <c r="D2" s="3" t="s">
        <v>168</v>
      </c>
      <c r="E2" s="3">
        <v>0.47203118089340995</v>
      </c>
      <c r="F2" s="3">
        <v>0.72580645161290325</v>
      </c>
      <c r="G2" s="3">
        <v>0.56245916214102853</v>
      </c>
      <c r="H2" s="3">
        <v>31</v>
      </c>
      <c r="I2" s="3">
        <v>23</v>
      </c>
      <c r="J2" s="3">
        <v>9</v>
      </c>
      <c r="K2" s="3">
        <v>0</v>
      </c>
      <c r="L2">
        <f>I2/(I2+J2+K2)</f>
        <v>0.71875</v>
      </c>
    </row>
    <row r="3" spans="1:12" x14ac:dyDescent="0.25">
      <c r="A3" s="4" t="s">
        <v>145</v>
      </c>
      <c r="B3" s="4" t="s">
        <v>31</v>
      </c>
      <c r="C3" s="4" t="s">
        <v>32</v>
      </c>
      <c r="D3" s="4" t="s">
        <v>168</v>
      </c>
      <c r="E3" s="4">
        <v>0.47000466853408029</v>
      </c>
      <c r="F3" s="4">
        <v>0.50757575757575746</v>
      </c>
      <c r="G3" s="4">
        <v>0.47530657748049043</v>
      </c>
      <c r="H3" s="4">
        <v>33</v>
      </c>
      <c r="I3" s="4">
        <v>17</v>
      </c>
      <c r="J3" s="4">
        <v>16</v>
      </c>
      <c r="K3" s="4">
        <v>0</v>
      </c>
      <c r="L3">
        <f t="shared" ref="L3:L19" si="0">I3/(I3+J3+K3)</f>
        <v>0.51515151515151514</v>
      </c>
    </row>
    <row r="4" spans="1:12" x14ac:dyDescent="0.25">
      <c r="A4" s="3" t="s">
        <v>145</v>
      </c>
      <c r="B4" s="3" t="s">
        <v>35</v>
      </c>
      <c r="C4" s="3" t="s">
        <v>36</v>
      </c>
      <c r="D4" s="3" t="s">
        <v>168</v>
      </c>
      <c r="E4" s="3">
        <v>0.3104859335038363</v>
      </c>
      <c r="F4" s="3">
        <v>0.17786561264822132</v>
      </c>
      <c r="G4" s="3">
        <v>0.20496031746031743</v>
      </c>
      <c r="H4" s="3">
        <v>23</v>
      </c>
      <c r="I4" s="3">
        <v>4</v>
      </c>
      <c r="J4" s="3">
        <v>19</v>
      </c>
      <c r="K4" s="3">
        <v>0</v>
      </c>
      <c r="L4">
        <f t="shared" si="0"/>
        <v>0.17391304347826086</v>
      </c>
    </row>
    <row r="5" spans="1:12" x14ac:dyDescent="0.25">
      <c r="A5" s="4" t="s">
        <v>145</v>
      </c>
      <c r="B5" s="4" t="s">
        <v>37</v>
      </c>
      <c r="C5" s="4" t="s">
        <v>38</v>
      </c>
      <c r="D5" s="4" t="s">
        <v>168</v>
      </c>
      <c r="E5" s="4">
        <v>0.78202041291741886</v>
      </c>
      <c r="F5" s="4">
        <v>0.88655784399649429</v>
      </c>
      <c r="G5" s="4">
        <v>0.8307302082076693</v>
      </c>
      <c r="H5" s="4">
        <v>4564</v>
      </c>
      <c r="I5" s="4">
        <v>4046</v>
      </c>
      <c r="J5" s="4">
        <v>443</v>
      </c>
      <c r="K5" s="4">
        <v>75</v>
      </c>
      <c r="L5">
        <f t="shared" si="0"/>
        <v>0.88650306748466257</v>
      </c>
    </row>
    <row r="6" spans="1:12" x14ac:dyDescent="0.25">
      <c r="A6" s="3" t="s">
        <v>145</v>
      </c>
      <c r="B6" s="3" t="s">
        <v>39</v>
      </c>
      <c r="C6" s="3" t="s">
        <v>40</v>
      </c>
      <c r="D6" s="3" t="s">
        <v>168</v>
      </c>
      <c r="E6" s="3">
        <v>0.52293990695693482</v>
      </c>
      <c r="F6" s="3">
        <v>0.54273146208630074</v>
      </c>
      <c r="G6" s="3">
        <v>0.52848997838078404</v>
      </c>
      <c r="H6" s="3">
        <v>154</v>
      </c>
      <c r="I6" s="3">
        <v>84</v>
      </c>
      <c r="J6" s="3">
        <v>42</v>
      </c>
      <c r="K6" s="3">
        <v>29</v>
      </c>
      <c r="L6">
        <f t="shared" si="0"/>
        <v>0.54193548387096779</v>
      </c>
    </row>
    <row r="7" spans="1:12" x14ac:dyDescent="0.25">
      <c r="A7" s="4" t="s">
        <v>145</v>
      </c>
      <c r="B7" s="4" t="s">
        <v>41</v>
      </c>
      <c r="C7" s="4" t="s">
        <v>42</v>
      </c>
      <c r="D7" s="4" t="s">
        <v>168</v>
      </c>
      <c r="E7" s="4">
        <v>0.70160250518954981</v>
      </c>
      <c r="F7" s="4">
        <v>0.81111294221050323</v>
      </c>
      <c r="G7" s="4">
        <v>0.75221468469934794</v>
      </c>
      <c r="H7" s="4">
        <v>369</v>
      </c>
      <c r="I7" s="4">
        <v>300</v>
      </c>
      <c r="J7" s="4">
        <v>47</v>
      </c>
      <c r="K7" s="4">
        <v>23</v>
      </c>
      <c r="L7">
        <f t="shared" si="0"/>
        <v>0.81081081081081086</v>
      </c>
    </row>
    <row r="8" spans="1:12" x14ac:dyDescent="0.25">
      <c r="A8" s="3" t="s">
        <v>145</v>
      </c>
      <c r="B8" s="3" t="s">
        <v>43</v>
      </c>
      <c r="C8" s="3" t="s">
        <v>44</v>
      </c>
      <c r="D8" s="3" t="s">
        <v>168</v>
      </c>
      <c r="E8" s="3">
        <v>0.88146139354155006</v>
      </c>
      <c r="F8" s="3">
        <v>0.99193548387096775</v>
      </c>
      <c r="G8" s="3">
        <v>0.93341192873756396</v>
      </c>
      <c r="H8" s="3">
        <v>185</v>
      </c>
      <c r="I8" s="3">
        <v>184</v>
      </c>
      <c r="J8" s="3">
        <v>0</v>
      </c>
      <c r="K8" s="3">
        <v>2</v>
      </c>
      <c r="L8">
        <f t="shared" si="0"/>
        <v>0.989247311827957</v>
      </c>
    </row>
    <row r="9" spans="1:12" x14ac:dyDescent="0.25">
      <c r="A9" s="4" t="s">
        <v>145</v>
      </c>
      <c r="B9" s="4" t="s">
        <v>45</v>
      </c>
      <c r="C9" s="4" t="s">
        <v>46</v>
      </c>
      <c r="D9" s="4" t="s">
        <v>168</v>
      </c>
      <c r="E9" s="4">
        <v>0.57639431828103538</v>
      </c>
      <c r="F9" s="4">
        <v>0.60439471243042675</v>
      </c>
      <c r="G9" s="4">
        <v>0.58819553103087219</v>
      </c>
      <c r="H9" s="4">
        <v>440</v>
      </c>
      <c r="I9" s="4">
        <v>266</v>
      </c>
      <c r="J9" s="4">
        <v>174</v>
      </c>
      <c r="K9" s="4">
        <v>0</v>
      </c>
      <c r="L9">
        <f t="shared" si="0"/>
        <v>0.6045454545454545</v>
      </c>
    </row>
    <row r="10" spans="1:12" x14ac:dyDescent="0.25">
      <c r="A10" s="3" t="s">
        <v>145</v>
      </c>
      <c r="B10" s="3" t="s">
        <v>47</v>
      </c>
      <c r="C10" s="3" t="s">
        <v>48</v>
      </c>
      <c r="D10" s="3" t="s">
        <v>168</v>
      </c>
      <c r="E10" s="3">
        <v>0</v>
      </c>
      <c r="F10" s="3">
        <v>0</v>
      </c>
      <c r="G10" s="3">
        <v>0</v>
      </c>
      <c r="H10" s="3">
        <v>8</v>
      </c>
      <c r="I10" s="3">
        <v>0</v>
      </c>
      <c r="J10" s="3">
        <v>0</v>
      </c>
      <c r="K10" s="3">
        <v>9</v>
      </c>
      <c r="L10">
        <f t="shared" si="0"/>
        <v>0</v>
      </c>
    </row>
    <row r="11" spans="1:12" x14ac:dyDescent="0.25">
      <c r="A11" s="4" t="s">
        <v>145</v>
      </c>
      <c r="B11" s="4" t="s">
        <v>49</v>
      </c>
      <c r="C11" s="4" t="s">
        <v>50</v>
      </c>
      <c r="D11" s="4" t="s">
        <v>168</v>
      </c>
      <c r="E11" s="4">
        <v>0.66094076901415244</v>
      </c>
      <c r="F11" s="4">
        <v>0.68538113470240158</v>
      </c>
      <c r="G11" s="4">
        <v>0.67088599877483501</v>
      </c>
      <c r="H11" s="4">
        <v>169</v>
      </c>
      <c r="I11" s="4">
        <v>116</v>
      </c>
      <c r="J11" s="4">
        <v>13</v>
      </c>
      <c r="K11" s="4">
        <v>41</v>
      </c>
      <c r="L11">
        <f t="shared" si="0"/>
        <v>0.68235294117647061</v>
      </c>
    </row>
    <row r="12" spans="1:12" x14ac:dyDescent="0.25">
      <c r="A12" s="3" t="s">
        <v>145</v>
      </c>
      <c r="B12" s="3" t="s">
        <v>51</v>
      </c>
      <c r="C12" s="3" t="s">
        <v>52</v>
      </c>
      <c r="D12" s="3" t="s">
        <v>168</v>
      </c>
      <c r="E12" s="3">
        <v>0.75583727515743759</v>
      </c>
      <c r="F12" s="3">
        <v>0.83658854166666674</v>
      </c>
      <c r="G12" s="3">
        <v>0.79351077426327599</v>
      </c>
      <c r="H12" s="3">
        <v>1152</v>
      </c>
      <c r="I12" s="3">
        <v>964</v>
      </c>
      <c r="J12" s="3">
        <v>92</v>
      </c>
      <c r="K12" s="3">
        <v>97</v>
      </c>
      <c r="L12">
        <f t="shared" si="0"/>
        <v>0.8360797918473547</v>
      </c>
    </row>
    <row r="13" spans="1:12" x14ac:dyDescent="0.25">
      <c r="A13" s="4" t="s">
        <v>145</v>
      </c>
      <c r="B13" s="4" t="s">
        <v>53</v>
      </c>
      <c r="C13" s="4" t="s">
        <v>54</v>
      </c>
      <c r="D13" s="4" t="s">
        <v>168</v>
      </c>
      <c r="E13" s="4">
        <v>0.60218040182157062</v>
      </c>
      <c r="F13" s="4">
        <v>0.65256892230576447</v>
      </c>
      <c r="G13" s="4">
        <v>0.62620887042874429</v>
      </c>
      <c r="H13" s="4">
        <v>609</v>
      </c>
      <c r="I13" s="4">
        <v>397</v>
      </c>
      <c r="J13" s="4">
        <v>89</v>
      </c>
      <c r="K13" s="4">
        <v>122</v>
      </c>
      <c r="L13">
        <f t="shared" si="0"/>
        <v>0.65296052631578949</v>
      </c>
    </row>
    <row r="14" spans="1:12" x14ac:dyDescent="0.25">
      <c r="A14" s="3" t="s">
        <v>145</v>
      </c>
      <c r="B14" s="3" t="s">
        <v>55</v>
      </c>
      <c r="C14" s="3" t="s">
        <v>56</v>
      </c>
      <c r="D14" s="3" t="s">
        <v>168</v>
      </c>
      <c r="E14" s="3">
        <v>0.75448678381060064</v>
      </c>
      <c r="F14" s="3">
        <v>0.83478324668790882</v>
      </c>
      <c r="G14" s="3">
        <v>0.79214994179893172</v>
      </c>
      <c r="H14" s="3">
        <v>267</v>
      </c>
      <c r="I14" s="3">
        <v>224</v>
      </c>
      <c r="J14" s="3">
        <v>15</v>
      </c>
      <c r="K14" s="3">
        <v>30</v>
      </c>
      <c r="L14">
        <f t="shared" si="0"/>
        <v>0.83271375464684017</v>
      </c>
    </row>
    <row r="15" spans="1:12" x14ac:dyDescent="0.25">
      <c r="A15" s="4" t="s">
        <v>145</v>
      </c>
      <c r="B15" s="4" t="s">
        <v>57</v>
      </c>
      <c r="C15" s="4" t="s">
        <v>58</v>
      </c>
      <c r="D15" s="4" t="s">
        <v>168</v>
      </c>
      <c r="E15" s="4">
        <v>0.66622533557893593</v>
      </c>
      <c r="F15" s="4">
        <v>0.83005169948300517</v>
      </c>
      <c r="G15" s="4">
        <v>0.73914425535690542</v>
      </c>
      <c r="H15" s="4">
        <v>9091</v>
      </c>
      <c r="I15" s="4">
        <v>7546</v>
      </c>
      <c r="J15" s="4">
        <v>626</v>
      </c>
      <c r="K15" s="4">
        <v>919</v>
      </c>
      <c r="L15">
        <f t="shared" si="0"/>
        <v>0.83005169948300517</v>
      </c>
    </row>
    <row r="16" spans="1:12" x14ac:dyDescent="0.25">
      <c r="A16" s="3" t="s">
        <v>145</v>
      </c>
      <c r="B16" s="3" t="s">
        <v>59</v>
      </c>
      <c r="C16" s="3" t="s">
        <v>60</v>
      </c>
      <c r="D16" s="3" t="s">
        <v>168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2</v>
      </c>
      <c r="K16" s="3">
        <v>0</v>
      </c>
      <c r="L16">
        <f t="shared" si="0"/>
        <v>0</v>
      </c>
    </row>
    <row r="17" spans="1:12" x14ac:dyDescent="0.25">
      <c r="A17" s="4" t="s">
        <v>145</v>
      </c>
      <c r="B17" s="4" t="s">
        <v>61</v>
      </c>
      <c r="C17" s="4" t="s">
        <v>62</v>
      </c>
      <c r="D17" s="4" t="s">
        <v>168</v>
      </c>
      <c r="E17" s="4">
        <v>0</v>
      </c>
      <c r="F17" s="4">
        <v>0</v>
      </c>
      <c r="G17" s="4">
        <v>0</v>
      </c>
      <c r="H17" s="4">
        <v>6</v>
      </c>
      <c r="I17" s="4">
        <v>0</v>
      </c>
      <c r="J17" s="4">
        <v>2</v>
      </c>
      <c r="K17" s="4">
        <v>4</v>
      </c>
      <c r="L17">
        <f t="shared" si="0"/>
        <v>0</v>
      </c>
    </row>
    <row r="18" spans="1:12" x14ac:dyDescent="0.25">
      <c r="A18" s="3" t="s">
        <v>145</v>
      </c>
      <c r="B18" s="3" t="s">
        <v>63</v>
      </c>
      <c r="C18" s="3" t="s">
        <v>64</v>
      </c>
      <c r="D18" s="3" t="s">
        <v>168</v>
      </c>
      <c r="E18" s="3">
        <v>0.56930184072586454</v>
      </c>
      <c r="F18" s="3">
        <v>0.55601489339231158</v>
      </c>
      <c r="G18" s="3">
        <v>0.56210105597204696</v>
      </c>
      <c r="H18" s="3">
        <v>5833</v>
      </c>
      <c r="I18" s="3">
        <v>3244</v>
      </c>
      <c r="J18" s="3">
        <v>1591</v>
      </c>
      <c r="K18" s="3">
        <v>999</v>
      </c>
      <c r="L18">
        <f t="shared" si="0"/>
        <v>0.55605073705862185</v>
      </c>
    </row>
    <row r="19" spans="1:12" x14ac:dyDescent="0.25">
      <c r="A19" s="4" t="s">
        <v>145</v>
      </c>
      <c r="B19" s="4" t="s">
        <v>65</v>
      </c>
      <c r="C19" s="4" t="s">
        <v>66</v>
      </c>
      <c r="D19" s="4" t="s">
        <v>168</v>
      </c>
      <c r="E19" s="4">
        <v>0.58709739857222498</v>
      </c>
      <c r="F19" s="4">
        <v>0.4357328506404235</v>
      </c>
      <c r="G19" s="4">
        <v>0.50007378924147183</v>
      </c>
      <c r="H19" s="4">
        <v>3845</v>
      </c>
      <c r="I19" s="4">
        <v>1676</v>
      </c>
      <c r="J19" s="4">
        <v>543</v>
      </c>
      <c r="K19" s="4">
        <v>1627</v>
      </c>
      <c r="L19">
        <f t="shared" si="0"/>
        <v>0.43577743109724387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opLeftCell="F1" zoomScale="145" zoomScaleNormal="145" workbookViewId="0">
      <selection activeCell="L31" sqref="L31"/>
    </sheetView>
  </sheetViews>
  <sheetFormatPr baseColWidth="10" defaultColWidth="9.140625" defaultRowHeight="15" x14ac:dyDescent="0.25"/>
  <cols>
    <col min="1" max="1" width="10.85546875" customWidth="1"/>
    <col min="2" max="2" width="10.5703125" customWidth="1"/>
    <col min="6" max="6" width="14" customWidth="1"/>
    <col min="7" max="7" width="13.5703125" customWidth="1"/>
    <col min="8" max="8" width="10.140625" customWidth="1"/>
    <col min="9" max="9" width="10.85546875" customWidth="1"/>
    <col min="10" max="10" width="17.28515625" customWidth="1"/>
    <col min="11" max="11" width="16.85546875" customWidth="1"/>
    <col min="12" max="12" width="17.28515625" customWidth="1"/>
    <col min="13" max="13" width="14.42578125" customWidth="1"/>
    <col min="14" max="14" width="14" customWidth="1"/>
    <col min="15" max="15" width="14.42578125" customWidth="1"/>
    <col min="16" max="16" width="11.140625" customWidth="1"/>
    <col min="17" max="17" width="10.7109375" customWidth="1"/>
    <col min="18" max="18" width="11.140625" customWidth="1"/>
    <col min="20" max="20" width="15" customWidth="1"/>
    <col min="21" max="21" width="15.42578125" customWidth="1"/>
    <col min="22" max="22" width="15.7109375" customWidth="1"/>
    <col min="23" max="23" width="16.140625" customWidth="1"/>
    <col min="24" max="24" width="12.7109375" customWidth="1"/>
    <col min="25" max="25" width="12" customWidth="1"/>
    <col min="26" max="26" width="14.28515625" customWidth="1"/>
    <col min="27" max="27" width="14" customWidth="1"/>
    <col min="28" max="28" width="14.85546875" customWidth="1"/>
    <col min="29" max="29" width="11.5703125" customWidth="1"/>
    <col min="30" max="30" width="13.85546875" customWidth="1"/>
    <col min="31" max="31" width="13.5703125" customWidth="1"/>
    <col min="32" max="32" width="18.42578125" customWidth="1"/>
    <col min="33" max="33" width="20.5703125" customWidth="1"/>
    <col min="34" max="34" width="17.28515625" customWidth="1"/>
    <col min="35" max="35" width="19.5703125" customWidth="1"/>
    <col min="36" max="36" width="19.28515625" customWidth="1"/>
    <col min="37" max="37" width="23.5703125" customWidth="1"/>
    <col min="38" max="38" width="20.28515625" customWidth="1"/>
    <col min="39" max="39" width="22.5703125" customWidth="1"/>
    <col min="40" max="40" width="22.28515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141</v>
      </c>
      <c r="U1" t="s">
        <v>142</v>
      </c>
      <c r="V1" t="s">
        <v>143</v>
      </c>
      <c r="W1" t="s">
        <v>144</v>
      </c>
      <c r="X1" t="s">
        <v>162</v>
      </c>
      <c r="Y1" t="s">
        <v>150</v>
      </c>
      <c r="Z1" t="s">
        <v>151</v>
      </c>
      <c r="AA1" t="s">
        <v>152</v>
      </c>
      <c r="AB1" t="s">
        <v>147</v>
      </c>
      <c r="AC1" t="s">
        <v>146</v>
      </c>
      <c r="AD1" t="s">
        <v>148</v>
      </c>
      <c r="AE1" t="s">
        <v>149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</row>
    <row r="2" spans="1:40" x14ac:dyDescent="0.25">
      <c r="A2" s="5" t="s">
        <v>145</v>
      </c>
      <c r="B2" s="5" t="s">
        <v>28</v>
      </c>
      <c r="C2" s="5" t="s">
        <v>29</v>
      </c>
      <c r="D2" s="5" t="s">
        <v>30</v>
      </c>
      <c r="E2" s="5">
        <v>8.0603129863739014</v>
      </c>
      <c r="F2" s="5">
        <v>146</v>
      </c>
      <c r="G2" s="5">
        <v>110</v>
      </c>
      <c r="H2" s="5">
        <v>36</v>
      </c>
      <c r="I2" s="5">
        <v>0.56099849849849859</v>
      </c>
      <c r="J2" s="5">
        <v>0</v>
      </c>
      <c r="K2" s="5">
        <v>0</v>
      </c>
      <c r="L2" s="5">
        <v>0.59016516516516515</v>
      </c>
      <c r="M2" s="5">
        <v>0</v>
      </c>
      <c r="N2" s="5">
        <v>0</v>
      </c>
      <c r="O2" s="5">
        <v>0.84090909090909094</v>
      </c>
      <c r="P2" s="5">
        <v>0</v>
      </c>
      <c r="Q2" s="5">
        <v>0</v>
      </c>
      <c r="R2" s="5">
        <v>0.67587062515466967</v>
      </c>
      <c r="S2" s="5"/>
      <c r="T2" s="5">
        <v>2</v>
      </c>
      <c r="U2" s="5">
        <v>13</v>
      </c>
      <c r="V2" s="5">
        <v>4</v>
      </c>
      <c r="W2" s="5">
        <v>19</v>
      </c>
      <c r="X2" s="5">
        <v>0.59016516516516515</v>
      </c>
      <c r="Y2" s="5">
        <v>0.84090909090909094</v>
      </c>
      <c r="Z2" s="5">
        <v>0.67587062515466967</v>
      </c>
      <c r="AA2" s="5">
        <v>22</v>
      </c>
      <c r="AB2" s="5">
        <v>8.3333333333333329E-2</v>
      </c>
      <c r="AC2" s="5">
        <v>0.125</v>
      </c>
      <c r="AD2" s="5">
        <v>0.1</v>
      </c>
      <c r="AE2" s="5">
        <v>14</v>
      </c>
      <c r="AF2" s="5">
        <v>0.56099849849849859</v>
      </c>
      <c r="AG2" s="5">
        <v>0.33674924924924926</v>
      </c>
      <c r="AH2" s="5">
        <v>0.48295454545454547</v>
      </c>
      <c r="AI2" s="5">
        <v>0.38793531257733482</v>
      </c>
      <c r="AJ2" s="5">
        <v>36</v>
      </c>
      <c r="AK2" s="5">
        <v>0.39224212951690429</v>
      </c>
      <c r="AL2" s="5">
        <v>0.56099849849849859</v>
      </c>
      <c r="AM2" s="5">
        <v>0.45085610157205708</v>
      </c>
      <c r="AN2" s="5">
        <v>36</v>
      </c>
    </row>
    <row r="3" spans="1:40" x14ac:dyDescent="0.25">
      <c r="A3" s="5" t="s">
        <v>145</v>
      </c>
      <c r="B3" s="5" t="s">
        <v>31</v>
      </c>
      <c r="C3" s="5" t="s">
        <v>32</v>
      </c>
      <c r="D3" s="5" t="s">
        <v>30</v>
      </c>
      <c r="E3" s="5">
        <v>9.2549388408660889</v>
      </c>
      <c r="F3" s="5">
        <v>572</v>
      </c>
      <c r="G3" s="5">
        <v>429</v>
      </c>
      <c r="H3" s="5">
        <v>143</v>
      </c>
      <c r="I3" s="5">
        <v>0.57867132867132864</v>
      </c>
      <c r="J3" s="5">
        <v>0</v>
      </c>
      <c r="K3" s="5">
        <v>0</v>
      </c>
      <c r="L3" s="5">
        <v>0.6549338571044856</v>
      </c>
      <c r="M3" s="5">
        <v>0</v>
      </c>
      <c r="N3" s="5">
        <v>0</v>
      </c>
      <c r="O3" s="5">
        <v>0.73769869097709218</v>
      </c>
      <c r="P3" s="5">
        <v>0</v>
      </c>
      <c r="Q3" s="5">
        <v>0</v>
      </c>
      <c r="R3" s="5">
        <v>0.68349883288061475</v>
      </c>
      <c r="S3" s="5"/>
      <c r="T3" s="5">
        <v>15</v>
      </c>
      <c r="U3" s="5">
        <v>36</v>
      </c>
      <c r="V3" s="5">
        <v>24</v>
      </c>
      <c r="W3" s="5">
        <v>68</v>
      </c>
      <c r="X3" s="5">
        <v>0.6549338571044856</v>
      </c>
      <c r="Y3" s="5">
        <v>0.73769869097709218</v>
      </c>
      <c r="Z3" s="5">
        <v>0.68349883288061475</v>
      </c>
      <c r="AA3" s="5">
        <v>92</v>
      </c>
      <c r="AB3" s="5">
        <v>0.46861942405420665</v>
      </c>
      <c r="AC3" s="5">
        <v>0.28754901960784313</v>
      </c>
      <c r="AD3" s="5">
        <v>0.29733453662202425</v>
      </c>
      <c r="AE3" s="5">
        <v>51</v>
      </c>
      <c r="AF3" s="5">
        <v>0.57867132867132864</v>
      </c>
      <c r="AG3" s="5">
        <v>0.56177664057934606</v>
      </c>
      <c r="AH3" s="5">
        <v>0.51262385529246768</v>
      </c>
      <c r="AI3" s="5">
        <v>0.49041668475131939</v>
      </c>
      <c r="AJ3" s="5">
        <v>143</v>
      </c>
      <c r="AK3" s="5">
        <v>0.58869329873030829</v>
      </c>
      <c r="AL3" s="5">
        <v>0.57867132867132864</v>
      </c>
      <c r="AM3" s="5">
        <v>0.54707900829284184</v>
      </c>
      <c r="AN3" s="5">
        <v>143</v>
      </c>
    </row>
    <row r="4" spans="1:40" x14ac:dyDescent="0.25">
      <c r="A4" s="5" t="s">
        <v>145</v>
      </c>
      <c r="B4" s="5" t="s">
        <v>33</v>
      </c>
      <c r="C4" s="5" t="s">
        <v>34</v>
      </c>
      <c r="D4" s="5" t="s">
        <v>30</v>
      </c>
      <c r="E4" s="5">
        <v>7.2525668144226074</v>
      </c>
      <c r="F4" s="5">
        <v>200</v>
      </c>
      <c r="G4" s="5">
        <v>150</v>
      </c>
      <c r="H4" s="5">
        <v>50</v>
      </c>
      <c r="I4" s="5">
        <v>0.69499999999999995</v>
      </c>
      <c r="J4" s="5">
        <v>0</v>
      </c>
      <c r="K4" s="5">
        <v>0</v>
      </c>
      <c r="L4" s="5">
        <v>0.69499999999999995</v>
      </c>
      <c r="M4" s="5">
        <v>0</v>
      </c>
      <c r="N4" s="5">
        <v>0</v>
      </c>
      <c r="O4" s="5">
        <v>1</v>
      </c>
      <c r="P4" s="5">
        <v>0</v>
      </c>
      <c r="Q4" s="5">
        <v>0</v>
      </c>
      <c r="R4" s="5">
        <v>0.82002801120448177</v>
      </c>
      <c r="S4" s="5"/>
      <c r="T4" s="5">
        <v>0</v>
      </c>
      <c r="U4" s="5">
        <v>15</v>
      </c>
      <c r="V4" s="5">
        <v>0</v>
      </c>
      <c r="W4" s="5">
        <v>35</v>
      </c>
      <c r="X4" s="5">
        <v>0.69499999999999995</v>
      </c>
      <c r="Y4" s="5">
        <v>1</v>
      </c>
      <c r="Z4" s="5">
        <v>0.82002801120448177</v>
      </c>
      <c r="AA4" s="5">
        <v>34</v>
      </c>
      <c r="AB4" s="5">
        <v>0</v>
      </c>
      <c r="AC4" s="5">
        <v>0</v>
      </c>
      <c r="AD4" s="5">
        <v>0</v>
      </c>
      <c r="AE4" s="5">
        <v>16</v>
      </c>
      <c r="AF4" s="5">
        <v>0.69499999999999995</v>
      </c>
      <c r="AG4" s="5">
        <v>0.34749999999999998</v>
      </c>
      <c r="AH4" s="5">
        <v>0.5</v>
      </c>
      <c r="AI4" s="5">
        <v>0.41001400560224088</v>
      </c>
      <c r="AJ4" s="5">
        <v>50</v>
      </c>
      <c r="AK4" s="5">
        <v>0.48309999999999997</v>
      </c>
      <c r="AL4" s="5">
        <v>0.69499999999999995</v>
      </c>
      <c r="AM4" s="5">
        <v>0.56997198879551814</v>
      </c>
      <c r="AN4" s="5">
        <v>50</v>
      </c>
    </row>
    <row r="5" spans="1:40" x14ac:dyDescent="0.25">
      <c r="A5" s="5" t="s">
        <v>145</v>
      </c>
      <c r="B5" s="5" t="s">
        <v>35</v>
      </c>
      <c r="C5" s="5" t="s">
        <v>36</v>
      </c>
      <c r="D5" s="5" t="s">
        <v>30</v>
      </c>
      <c r="E5" s="5">
        <v>6.8986151218414307</v>
      </c>
      <c r="F5" s="5">
        <v>179</v>
      </c>
      <c r="G5" s="5">
        <v>135</v>
      </c>
      <c r="H5" s="5">
        <v>44</v>
      </c>
      <c r="I5" s="5">
        <v>0.62007575757575761</v>
      </c>
      <c r="J5" s="5">
        <v>0</v>
      </c>
      <c r="K5" s="5">
        <v>0</v>
      </c>
      <c r="L5" s="5">
        <v>0.61805555555555558</v>
      </c>
      <c r="M5" s="5">
        <v>0</v>
      </c>
      <c r="N5" s="5">
        <v>0</v>
      </c>
      <c r="O5" s="5">
        <v>1</v>
      </c>
      <c r="P5" s="5">
        <v>0</v>
      </c>
      <c r="Q5" s="5">
        <v>0</v>
      </c>
      <c r="R5" s="5">
        <v>0.76386611143267513</v>
      </c>
      <c r="S5" s="5"/>
      <c r="T5" s="5">
        <v>0</v>
      </c>
      <c r="U5" s="5">
        <v>17</v>
      </c>
      <c r="V5" s="5">
        <v>0</v>
      </c>
      <c r="W5" s="5">
        <v>28</v>
      </c>
      <c r="X5" s="5">
        <v>0.61805555555555558</v>
      </c>
      <c r="Y5" s="5">
        <v>1</v>
      </c>
      <c r="Z5" s="5">
        <v>0.76386611143267513</v>
      </c>
      <c r="AA5" s="5">
        <v>27</v>
      </c>
      <c r="AB5" s="5">
        <v>0.25</v>
      </c>
      <c r="AC5" s="5">
        <v>1.4705882352941175E-2</v>
      </c>
      <c r="AD5" s="5">
        <v>2.7777777777777776E-2</v>
      </c>
      <c r="AE5" s="5">
        <v>17</v>
      </c>
      <c r="AF5" s="5">
        <v>0.62007575757575761</v>
      </c>
      <c r="AG5" s="5">
        <v>0.43402777777777779</v>
      </c>
      <c r="AH5" s="5">
        <v>0.50735294117647056</v>
      </c>
      <c r="AI5" s="5">
        <v>0.39582194460522646</v>
      </c>
      <c r="AJ5" s="5">
        <v>44</v>
      </c>
      <c r="AK5" s="5">
        <v>0.47436186358534843</v>
      </c>
      <c r="AL5" s="5">
        <v>0.62007575757575761</v>
      </c>
      <c r="AM5" s="5">
        <v>0.47998910742254364</v>
      </c>
      <c r="AN5" s="5">
        <v>44</v>
      </c>
    </row>
    <row r="6" spans="1:40" x14ac:dyDescent="0.25">
      <c r="A6" s="5" t="s">
        <v>145</v>
      </c>
      <c r="B6" s="5" t="s">
        <v>37</v>
      </c>
      <c r="C6" s="5" t="s">
        <v>38</v>
      </c>
      <c r="D6" s="5" t="s">
        <v>30</v>
      </c>
      <c r="E6" s="5">
        <v>137.41810989379883</v>
      </c>
      <c r="F6" s="5">
        <v>8424</v>
      </c>
      <c r="G6" s="5">
        <v>6318</v>
      </c>
      <c r="H6" s="5">
        <v>2106</v>
      </c>
      <c r="I6" s="5">
        <v>0.85980531813865146</v>
      </c>
      <c r="J6" s="5">
        <v>0</v>
      </c>
      <c r="K6" s="5">
        <v>0</v>
      </c>
      <c r="L6" s="5">
        <v>0.88783062734495144</v>
      </c>
      <c r="M6" s="5">
        <v>0</v>
      </c>
      <c r="N6" s="5">
        <v>0</v>
      </c>
      <c r="O6" s="5">
        <v>0.94845189673777697</v>
      </c>
      <c r="P6" s="5">
        <v>0</v>
      </c>
      <c r="Q6" s="5">
        <v>0</v>
      </c>
      <c r="R6" s="5">
        <v>0.91707911902689321</v>
      </c>
      <c r="S6" s="5"/>
      <c r="T6" s="5">
        <v>178</v>
      </c>
      <c r="U6" s="5">
        <v>207</v>
      </c>
      <c r="V6" s="5">
        <v>89</v>
      </c>
      <c r="W6" s="5">
        <v>1633</v>
      </c>
      <c r="X6" s="5">
        <v>0.88783062734495144</v>
      </c>
      <c r="Y6" s="5">
        <v>0.94845189673777697</v>
      </c>
      <c r="Z6" s="5">
        <v>0.91707911902689321</v>
      </c>
      <c r="AA6" s="5">
        <v>1722</v>
      </c>
      <c r="AB6" s="5">
        <v>0.67011137828423151</v>
      </c>
      <c r="AC6" s="5">
        <v>0.46258285984848485</v>
      </c>
      <c r="AD6" s="5">
        <v>0.54546564026795308</v>
      </c>
      <c r="AE6" s="5">
        <v>384</v>
      </c>
      <c r="AF6" s="5">
        <v>0.85980531813865146</v>
      </c>
      <c r="AG6" s="5">
        <v>0.77897100281459153</v>
      </c>
      <c r="AH6" s="5">
        <v>0.70551737829313088</v>
      </c>
      <c r="AI6" s="5">
        <v>0.7312723796474232</v>
      </c>
      <c r="AJ6" s="5">
        <v>2106</v>
      </c>
      <c r="AK6" s="5">
        <v>0.84810134300568574</v>
      </c>
      <c r="AL6" s="5">
        <v>0.85980531813865146</v>
      </c>
      <c r="AM6" s="5">
        <v>0.84927622176417339</v>
      </c>
      <c r="AN6" s="5">
        <v>2106</v>
      </c>
    </row>
    <row r="7" spans="1:40" x14ac:dyDescent="0.25">
      <c r="A7" s="5" t="s">
        <v>145</v>
      </c>
      <c r="B7" s="5" t="s">
        <v>39</v>
      </c>
      <c r="C7" s="5" t="s">
        <v>40</v>
      </c>
      <c r="D7" s="5" t="s">
        <v>30</v>
      </c>
      <c r="E7" s="5">
        <v>9.2964684963226318</v>
      </c>
      <c r="F7" s="5">
        <v>808</v>
      </c>
      <c r="G7" s="5">
        <v>606</v>
      </c>
      <c r="H7" s="5">
        <v>202</v>
      </c>
      <c r="I7" s="5">
        <v>0.60643564356435642</v>
      </c>
      <c r="J7" s="5">
        <v>0</v>
      </c>
      <c r="K7" s="5">
        <v>0</v>
      </c>
      <c r="L7" s="5">
        <v>0.65783760683760684</v>
      </c>
      <c r="M7" s="5">
        <v>0</v>
      </c>
      <c r="N7" s="5">
        <v>0</v>
      </c>
      <c r="O7" s="5">
        <v>0.68847030337558746</v>
      </c>
      <c r="P7" s="5">
        <v>0</v>
      </c>
      <c r="Q7" s="5">
        <v>0</v>
      </c>
      <c r="R7" s="5">
        <v>0.67255914047554066</v>
      </c>
      <c r="S7" s="5"/>
      <c r="T7" s="5">
        <v>41</v>
      </c>
      <c r="U7" s="5">
        <v>43</v>
      </c>
      <c r="V7" s="5">
        <v>37</v>
      </c>
      <c r="W7" s="5">
        <v>82</v>
      </c>
      <c r="X7" s="5">
        <v>0.65783760683760684</v>
      </c>
      <c r="Y7" s="5">
        <v>0.68847030337558746</v>
      </c>
      <c r="Z7" s="5">
        <v>0.67255914047554066</v>
      </c>
      <c r="AA7" s="5">
        <v>118</v>
      </c>
      <c r="AB7" s="5">
        <v>0.52509973686444278</v>
      </c>
      <c r="AC7" s="5">
        <v>0.48942197360872058</v>
      </c>
      <c r="AD7" s="5">
        <v>0.506173821211514</v>
      </c>
      <c r="AE7" s="5">
        <v>84</v>
      </c>
      <c r="AF7" s="5">
        <v>0.60643564356435642</v>
      </c>
      <c r="AG7" s="5">
        <v>0.59146867185102481</v>
      </c>
      <c r="AH7" s="5">
        <v>0.58894613849215405</v>
      </c>
      <c r="AI7" s="5">
        <v>0.58936648084352727</v>
      </c>
      <c r="AJ7" s="5">
        <v>202</v>
      </c>
      <c r="AK7" s="5">
        <v>0.60315625625264535</v>
      </c>
      <c r="AL7" s="5">
        <v>0.60643564356435642</v>
      </c>
      <c r="AM7" s="5">
        <v>0.60399834526555929</v>
      </c>
      <c r="AN7" s="5">
        <v>202</v>
      </c>
    </row>
    <row r="8" spans="1:40" x14ac:dyDescent="0.25">
      <c r="A8" s="5" t="s">
        <v>145</v>
      </c>
      <c r="B8" s="5" t="s">
        <v>41</v>
      </c>
      <c r="C8" s="5" t="s">
        <v>42</v>
      </c>
      <c r="D8" s="5" t="s">
        <v>30</v>
      </c>
      <c r="E8" s="5">
        <v>9.083665132522583</v>
      </c>
      <c r="F8" s="5">
        <v>857</v>
      </c>
      <c r="G8" s="5">
        <v>643</v>
      </c>
      <c r="H8" s="5">
        <v>214</v>
      </c>
      <c r="I8" s="5">
        <v>0.71878939361008465</v>
      </c>
      <c r="J8" s="5">
        <v>0</v>
      </c>
      <c r="K8" s="5">
        <v>0</v>
      </c>
      <c r="L8" s="5">
        <v>0.79486966675651427</v>
      </c>
      <c r="M8" s="5">
        <v>0</v>
      </c>
      <c r="N8" s="5">
        <v>0</v>
      </c>
      <c r="O8" s="5">
        <v>0.68456171250508058</v>
      </c>
      <c r="P8" s="5">
        <v>0</v>
      </c>
      <c r="Q8" s="5">
        <v>0</v>
      </c>
      <c r="R8" s="5">
        <v>0.73208790911999477</v>
      </c>
      <c r="S8" s="5"/>
      <c r="T8" s="5">
        <v>71</v>
      </c>
      <c r="U8" s="5">
        <v>22</v>
      </c>
      <c r="V8" s="5">
        <v>38</v>
      </c>
      <c r="W8" s="5">
        <v>83</v>
      </c>
      <c r="X8" s="5">
        <v>0.79486966675651427</v>
      </c>
      <c r="Y8" s="5">
        <v>0.68456171250508058</v>
      </c>
      <c r="Z8" s="5">
        <v>0.73208790911999477</v>
      </c>
      <c r="AA8" s="5">
        <v>121</v>
      </c>
      <c r="AB8" s="5">
        <v>0.65282226282571276</v>
      </c>
      <c r="AC8" s="5">
        <v>0.76344086021505375</v>
      </c>
      <c r="AD8" s="5">
        <v>0.70105113692325349</v>
      </c>
      <c r="AE8" s="5">
        <v>93</v>
      </c>
      <c r="AF8" s="5">
        <v>0.71878939361008465</v>
      </c>
      <c r="AG8" s="5">
        <v>0.72384596479111352</v>
      </c>
      <c r="AH8" s="5">
        <v>0.72400128636006711</v>
      </c>
      <c r="AI8" s="5">
        <v>0.71656952302162402</v>
      </c>
      <c r="AJ8" s="5">
        <v>214</v>
      </c>
      <c r="AK8" s="5">
        <v>0.73321623138529191</v>
      </c>
      <c r="AL8" s="5">
        <v>0.71878939361008465</v>
      </c>
      <c r="AM8" s="5">
        <v>0.71861333183844178</v>
      </c>
      <c r="AN8" s="5">
        <v>214</v>
      </c>
    </row>
    <row r="9" spans="1:40" x14ac:dyDescent="0.25">
      <c r="A9" s="5" t="s">
        <v>145</v>
      </c>
      <c r="B9" s="5" t="s">
        <v>43</v>
      </c>
      <c r="C9" s="5" t="s">
        <v>44</v>
      </c>
      <c r="D9" s="5" t="s">
        <v>30</v>
      </c>
      <c r="E9" s="5">
        <v>6.350468635559082</v>
      </c>
      <c r="F9" s="5">
        <v>109</v>
      </c>
      <c r="G9" s="5">
        <v>82</v>
      </c>
      <c r="H9" s="5">
        <v>27</v>
      </c>
      <c r="I9" s="5">
        <v>0.65145502645502651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/>
      <c r="T9" s="5">
        <v>18</v>
      </c>
      <c r="U9" s="5">
        <v>0</v>
      </c>
      <c r="V9" s="5">
        <v>10</v>
      </c>
      <c r="W9" s="5">
        <v>0</v>
      </c>
      <c r="X9" s="5">
        <v>0</v>
      </c>
      <c r="Y9" s="5">
        <v>0</v>
      </c>
      <c r="Z9" s="5">
        <v>0</v>
      </c>
      <c r="AA9" s="5">
        <v>10</v>
      </c>
      <c r="AB9" s="5">
        <v>0.65145502645502651</v>
      </c>
      <c r="AC9" s="5">
        <v>1</v>
      </c>
      <c r="AD9" s="5">
        <v>0.78883399209486171</v>
      </c>
      <c r="AE9" s="5">
        <v>17</v>
      </c>
      <c r="AF9" s="5">
        <v>0.65145502645502651</v>
      </c>
      <c r="AG9" s="5">
        <v>0.3257275132275132</v>
      </c>
      <c r="AH9" s="5">
        <v>0.5</v>
      </c>
      <c r="AI9" s="5">
        <v>0.39441699604743086</v>
      </c>
      <c r="AJ9" s="5">
        <v>27</v>
      </c>
      <c r="AK9" s="5">
        <v>0.42464691637972057</v>
      </c>
      <c r="AL9" s="5">
        <v>0.65145502645502651</v>
      </c>
      <c r="AM9" s="5">
        <v>0.5140760608151913</v>
      </c>
      <c r="AN9" s="5">
        <v>27</v>
      </c>
    </row>
    <row r="10" spans="1:40" x14ac:dyDescent="0.25">
      <c r="A10" s="5" t="s">
        <v>145</v>
      </c>
      <c r="B10" s="5" t="s">
        <v>45</v>
      </c>
      <c r="C10" s="5" t="s">
        <v>46</v>
      </c>
      <c r="D10" s="5" t="s">
        <v>30</v>
      </c>
      <c r="E10" s="5">
        <v>12.561530590057373</v>
      </c>
      <c r="F10" s="5">
        <v>1639</v>
      </c>
      <c r="G10" s="5">
        <v>1230</v>
      </c>
      <c r="H10" s="5">
        <v>409</v>
      </c>
      <c r="I10" s="5">
        <v>0.97376557934283503</v>
      </c>
      <c r="J10" s="5">
        <v>0</v>
      </c>
      <c r="K10" s="5">
        <v>0</v>
      </c>
      <c r="L10" s="5">
        <v>0.97376557934283503</v>
      </c>
      <c r="M10" s="5">
        <v>0</v>
      </c>
      <c r="N10" s="5">
        <v>0</v>
      </c>
      <c r="O10" s="5">
        <v>1</v>
      </c>
      <c r="P10" s="5">
        <v>0</v>
      </c>
      <c r="Q10" s="5">
        <v>0</v>
      </c>
      <c r="R10" s="5">
        <v>0.9867081655631571</v>
      </c>
      <c r="S10" s="5"/>
      <c r="T10" s="5">
        <v>0</v>
      </c>
      <c r="U10" s="5">
        <v>11</v>
      </c>
      <c r="V10" s="5">
        <v>0</v>
      </c>
      <c r="W10" s="5">
        <v>399</v>
      </c>
      <c r="X10" s="5">
        <v>0.97376557934283503</v>
      </c>
      <c r="Y10" s="5">
        <v>1</v>
      </c>
      <c r="Z10" s="5">
        <v>0.9867081655631571</v>
      </c>
      <c r="AA10" s="5">
        <v>399</v>
      </c>
      <c r="AB10" s="5">
        <v>0</v>
      </c>
      <c r="AC10" s="5">
        <v>0</v>
      </c>
      <c r="AD10" s="5">
        <v>0</v>
      </c>
      <c r="AE10" s="5">
        <v>10</v>
      </c>
      <c r="AF10" s="5">
        <v>0.97376557934283503</v>
      </c>
      <c r="AG10" s="5">
        <v>0.48688278967141752</v>
      </c>
      <c r="AH10" s="5">
        <v>0.5</v>
      </c>
      <c r="AI10" s="5">
        <v>0.49335408278157855</v>
      </c>
      <c r="AJ10" s="5">
        <v>409</v>
      </c>
      <c r="AK10" s="5">
        <v>0.94822046504401547</v>
      </c>
      <c r="AL10" s="5">
        <v>0.97376557934283503</v>
      </c>
      <c r="AM10" s="5">
        <v>0.96082299312251296</v>
      </c>
      <c r="AN10" s="5">
        <v>409</v>
      </c>
    </row>
    <row r="11" spans="1:40" x14ac:dyDescent="0.25">
      <c r="A11" s="5" t="s">
        <v>145</v>
      </c>
      <c r="B11" s="5" t="s">
        <v>47</v>
      </c>
      <c r="C11" s="5" t="s">
        <v>48</v>
      </c>
      <c r="D11" s="5" t="s">
        <v>30</v>
      </c>
      <c r="E11" s="5">
        <v>10.583614349365234</v>
      </c>
      <c r="F11" s="5">
        <v>556</v>
      </c>
      <c r="G11" s="5">
        <v>417</v>
      </c>
      <c r="H11" s="5">
        <v>139</v>
      </c>
      <c r="I11" s="5">
        <v>0.90827338129496393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/>
      <c r="T11" s="5">
        <v>126</v>
      </c>
      <c r="U11" s="5">
        <v>0</v>
      </c>
      <c r="V11" s="5">
        <v>13</v>
      </c>
      <c r="W11" s="5">
        <v>0</v>
      </c>
      <c r="X11" s="5">
        <v>0</v>
      </c>
      <c r="Y11" s="5">
        <v>0</v>
      </c>
      <c r="Z11" s="5">
        <v>0</v>
      </c>
      <c r="AA11" s="5">
        <v>13</v>
      </c>
      <c r="AB11" s="5">
        <v>0.90991554582421008</v>
      </c>
      <c r="AC11" s="5">
        <v>0.99803149606299213</v>
      </c>
      <c r="AD11" s="5">
        <v>0.95192935168108961</v>
      </c>
      <c r="AE11" s="5">
        <v>126</v>
      </c>
      <c r="AF11" s="5">
        <v>0.90827338129496393</v>
      </c>
      <c r="AG11" s="5">
        <v>0.45495777291210504</v>
      </c>
      <c r="AH11" s="5">
        <v>0.49901574803149606</v>
      </c>
      <c r="AI11" s="5">
        <v>0.47596467584054469</v>
      </c>
      <c r="AJ11" s="5">
        <v>139</v>
      </c>
      <c r="AK11" s="5">
        <v>0.82810098496117091</v>
      </c>
      <c r="AL11" s="5">
        <v>0.90827338129496393</v>
      </c>
      <c r="AM11" s="5">
        <v>0.86632774075816654</v>
      </c>
      <c r="AN11" s="5">
        <v>139</v>
      </c>
    </row>
    <row r="12" spans="1:40" x14ac:dyDescent="0.25">
      <c r="A12" s="5" t="s">
        <v>145</v>
      </c>
      <c r="B12" s="5" t="s">
        <v>49</v>
      </c>
      <c r="C12" s="5" t="s">
        <v>50</v>
      </c>
      <c r="D12" s="5" t="s">
        <v>30</v>
      </c>
      <c r="E12" s="5">
        <v>10.383210182189941</v>
      </c>
      <c r="F12" s="5">
        <v>1008</v>
      </c>
      <c r="G12" s="5">
        <v>756</v>
      </c>
      <c r="H12" s="5">
        <v>252</v>
      </c>
      <c r="I12" s="5">
        <v>0.71924603174603186</v>
      </c>
      <c r="J12" s="5">
        <v>0</v>
      </c>
      <c r="K12" s="5">
        <v>0</v>
      </c>
      <c r="L12" s="5">
        <v>0.51227465160862184</v>
      </c>
      <c r="M12" s="5">
        <v>0</v>
      </c>
      <c r="N12" s="5">
        <v>0</v>
      </c>
      <c r="O12" s="5">
        <v>0.36529680365296802</v>
      </c>
      <c r="P12" s="5">
        <v>0</v>
      </c>
      <c r="Q12" s="5">
        <v>0</v>
      </c>
      <c r="R12" s="5">
        <v>0.42341812587901029</v>
      </c>
      <c r="S12" s="5"/>
      <c r="T12" s="5">
        <v>155</v>
      </c>
      <c r="U12" s="5">
        <v>25</v>
      </c>
      <c r="V12" s="5">
        <v>46</v>
      </c>
      <c r="W12" s="5">
        <v>27</v>
      </c>
      <c r="X12" s="5">
        <v>0.51227465160862184</v>
      </c>
      <c r="Y12" s="5">
        <v>0.36529680365296802</v>
      </c>
      <c r="Z12" s="5">
        <v>0.42341812587901029</v>
      </c>
      <c r="AA12" s="5">
        <v>72</v>
      </c>
      <c r="AB12" s="5">
        <v>0.77175099939051139</v>
      </c>
      <c r="AC12" s="5">
        <v>0.86216635630043459</v>
      </c>
      <c r="AD12" s="5">
        <v>0.81407966466538217</v>
      </c>
      <c r="AE12" s="5">
        <v>180</v>
      </c>
      <c r="AF12" s="5">
        <v>0.71924603174603186</v>
      </c>
      <c r="AG12" s="5">
        <v>0.64201282549956673</v>
      </c>
      <c r="AH12" s="5">
        <v>0.61373157997670136</v>
      </c>
      <c r="AI12" s="5">
        <v>0.61874889527219623</v>
      </c>
      <c r="AJ12" s="5">
        <v>252</v>
      </c>
      <c r="AK12" s="5">
        <v>0.69718367192039798</v>
      </c>
      <c r="AL12" s="5">
        <v>0.71924603174603186</v>
      </c>
      <c r="AM12" s="5">
        <v>0.70173556237504064</v>
      </c>
      <c r="AN12" s="5">
        <v>252</v>
      </c>
    </row>
    <row r="13" spans="1:40" x14ac:dyDescent="0.25">
      <c r="A13" s="5" t="s">
        <v>145</v>
      </c>
      <c r="B13" s="5" t="s">
        <v>51</v>
      </c>
      <c r="C13" s="5" t="s">
        <v>52</v>
      </c>
      <c r="D13" s="5" t="s">
        <v>30</v>
      </c>
      <c r="E13" s="5">
        <v>14.935956954956055</v>
      </c>
      <c r="F13" s="5">
        <v>2820</v>
      </c>
      <c r="G13" s="5">
        <v>2115</v>
      </c>
      <c r="H13" s="5">
        <v>705</v>
      </c>
      <c r="I13" s="5">
        <v>0.71631205673758869</v>
      </c>
      <c r="J13" s="5">
        <v>0</v>
      </c>
      <c r="K13" s="5">
        <v>0</v>
      </c>
      <c r="L13" s="5">
        <v>0.64674346368627855</v>
      </c>
      <c r="M13" s="5">
        <v>0</v>
      </c>
      <c r="N13" s="5">
        <v>0</v>
      </c>
      <c r="O13" s="5">
        <v>0.63643753200204811</v>
      </c>
      <c r="P13" s="5">
        <v>0</v>
      </c>
      <c r="Q13" s="5">
        <v>0</v>
      </c>
      <c r="R13" s="5">
        <v>0.6387031595855126</v>
      </c>
      <c r="S13" s="5"/>
      <c r="T13" s="5">
        <v>327</v>
      </c>
      <c r="U13" s="5">
        <v>99</v>
      </c>
      <c r="V13" s="5">
        <v>102</v>
      </c>
      <c r="W13" s="5">
        <v>178</v>
      </c>
      <c r="X13" s="5">
        <v>0.64674346368627855</v>
      </c>
      <c r="Y13" s="5">
        <v>0.63643753200204811</v>
      </c>
      <c r="Z13" s="5">
        <v>0.6387031595855126</v>
      </c>
      <c r="AA13" s="5">
        <v>280</v>
      </c>
      <c r="AB13" s="5">
        <v>0.7650703003926812</v>
      </c>
      <c r="AC13" s="5">
        <v>0.76859983429991718</v>
      </c>
      <c r="AD13" s="5">
        <v>0.76529345576318508</v>
      </c>
      <c r="AE13" s="5">
        <v>425</v>
      </c>
      <c r="AF13" s="5">
        <v>0.71631205673758869</v>
      </c>
      <c r="AG13" s="5">
        <v>0.70590688203947982</v>
      </c>
      <c r="AH13" s="5">
        <v>0.70251868315098276</v>
      </c>
      <c r="AI13" s="5">
        <v>0.70199830767434879</v>
      </c>
      <c r="AJ13" s="5">
        <v>705</v>
      </c>
      <c r="AK13" s="5">
        <v>0.71817699808033009</v>
      </c>
      <c r="AL13" s="5">
        <v>0.71631205673758869</v>
      </c>
      <c r="AM13" s="5">
        <v>0.71516969249605378</v>
      </c>
      <c r="AN13" s="5">
        <v>705</v>
      </c>
    </row>
    <row r="14" spans="1:40" x14ac:dyDescent="0.25">
      <c r="A14" s="5" t="s">
        <v>145</v>
      </c>
      <c r="B14" s="5" t="s">
        <v>53</v>
      </c>
      <c r="C14" s="5" t="s">
        <v>54</v>
      </c>
      <c r="D14" s="5" t="s">
        <v>30</v>
      </c>
      <c r="E14" s="5">
        <v>21.954472780227661</v>
      </c>
      <c r="F14" s="5">
        <v>4859</v>
      </c>
      <c r="G14" s="5">
        <v>3645</v>
      </c>
      <c r="H14" s="5">
        <v>1214</v>
      </c>
      <c r="I14" s="5">
        <v>0.7480971315448709</v>
      </c>
      <c r="J14" s="5">
        <v>0</v>
      </c>
      <c r="K14" s="5">
        <v>0</v>
      </c>
      <c r="L14" s="5">
        <v>0.61461840930210865</v>
      </c>
      <c r="M14" s="5">
        <v>0</v>
      </c>
      <c r="N14" s="5">
        <v>0</v>
      </c>
      <c r="O14" s="5">
        <v>0.50925048769876358</v>
      </c>
      <c r="P14" s="5">
        <v>0</v>
      </c>
      <c r="Q14" s="5">
        <v>0</v>
      </c>
      <c r="R14" s="5">
        <v>0.55665374613242635</v>
      </c>
      <c r="S14" s="5"/>
      <c r="T14" s="5">
        <v>717</v>
      </c>
      <c r="U14" s="5">
        <v>121</v>
      </c>
      <c r="V14" s="5">
        <v>185</v>
      </c>
      <c r="W14" s="5">
        <v>192</v>
      </c>
      <c r="X14" s="5">
        <v>0.61461840930210865</v>
      </c>
      <c r="Y14" s="5">
        <v>0.50925048769876358</v>
      </c>
      <c r="Z14" s="5">
        <v>0.55665374613242635</v>
      </c>
      <c r="AA14" s="5">
        <v>377</v>
      </c>
      <c r="AB14" s="5">
        <v>0.79464272793603119</v>
      </c>
      <c r="AC14" s="5">
        <v>0.85578110252835016</v>
      </c>
      <c r="AD14" s="5">
        <v>0.82401708203183277</v>
      </c>
      <c r="AE14" s="5">
        <v>837</v>
      </c>
      <c r="AF14" s="5">
        <v>0.7480971315448709</v>
      </c>
      <c r="AG14" s="5">
        <v>0.70463056861906992</v>
      </c>
      <c r="AH14" s="5">
        <v>0.68251579511355698</v>
      </c>
      <c r="AI14" s="5">
        <v>0.69033541408212962</v>
      </c>
      <c r="AJ14" s="5">
        <v>1214</v>
      </c>
      <c r="AK14" s="5">
        <v>0.73869959968933718</v>
      </c>
      <c r="AL14" s="5">
        <v>0.7480971315448709</v>
      </c>
      <c r="AM14" s="5">
        <v>0.7409339023041932</v>
      </c>
      <c r="AN14" s="5">
        <v>1214</v>
      </c>
    </row>
    <row r="15" spans="1:40" x14ac:dyDescent="0.25">
      <c r="A15" s="5" t="s">
        <v>145</v>
      </c>
      <c r="B15" s="5" t="s">
        <v>55</v>
      </c>
      <c r="C15" s="5" t="s">
        <v>56</v>
      </c>
      <c r="D15" s="5" t="s">
        <v>30</v>
      </c>
      <c r="E15" s="5">
        <v>8.1164321899414063</v>
      </c>
      <c r="F15" s="5">
        <v>587</v>
      </c>
      <c r="G15" s="5">
        <v>441</v>
      </c>
      <c r="H15" s="5">
        <v>146</v>
      </c>
      <c r="I15" s="5">
        <v>0.71896840928152084</v>
      </c>
      <c r="J15" s="5">
        <v>0</v>
      </c>
      <c r="K15" s="5">
        <v>0</v>
      </c>
      <c r="L15" s="5">
        <v>0.67125318534893008</v>
      </c>
      <c r="M15" s="5">
        <v>0</v>
      </c>
      <c r="N15" s="5">
        <v>0</v>
      </c>
      <c r="O15" s="5">
        <v>0.60395480225988707</v>
      </c>
      <c r="P15" s="5">
        <v>0</v>
      </c>
      <c r="Q15" s="5">
        <v>0</v>
      </c>
      <c r="R15" s="5">
        <v>0.63202133740788424</v>
      </c>
      <c r="S15" s="5"/>
      <c r="T15" s="5">
        <v>70</v>
      </c>
      <c r="U15" s="5">
        <v>18</v>
      </c>
      <c r="V15" s="5">
        <v>24</v>
      </c>
      <c r="W15" s="5">
        <v>36</v>
      </c>
      <c r="X15" s="5">
        <v>0.67125318534893008</v>
      </c>
      <c r="Y15" s="5">
        <v>0.60395480225988707</v>
      </c>
      <c r="Z15" s="5">
        <v>0.63202133740788424</v>
      </c>
      <c r="AA15" s="5">
        <v>59</v>
      </c>
      <c r="AB15" s="5">
        <v>0.75027083451087462</v>
      </c>
      <c r="AC15" s="5">
        <v>0.79738113897596641</v>
      </c>
      <c r="AD15" s="5">
        <v>0.77154470948564202</v>
      </c>
      <c r="AE15" s="5">
        <v>87</v>
      </c>
      <c r="AF15" s="5">
        <v>0.71896840928152084</v>
      </c>
      <c r="AG15" s="5">
        <v>0.71076200992990235</v>
      </c>
      <c r="AH15" s="5">
        <v>0.70066797061792685</v>
      </c>
      <c r="AI15" s="5">
        <v>0.70178302344676313</v>
      </c>
      <c r="AJ15" s="5">
        <v>146</v>
      </c>
      <c r="AK15" s="5">
        <v>0.71845734316805832</v>
      </c>
      <c r="AL15" s="5">
        <v>0.71896840928152084</v>
      </c>
      <c r="AM15" s="5">
        <v>0.71508985795526436</v>
      </c>
      <c r="AN15" s="5">
        <v>146</v>
      </c>
    </row>
    <row r="16" spans="1:40" x14ac:dyDescent="0.25">
      <c r="A16" s="5" t="s">
        <v>145</v>
      </c>
      <c r="B16" s="5" t="s">
        <v>57</v>
      </c>
      <c r="C16" s="5" t="s">
        <v>58</v>
      </c>
      <c r="D16" s="5" t="s">
        <v>30</v>
      </c>
      <c r="E16" s="5">
        <v>279.85441136360168</v>
      </c>
      <c r="F16" s="5">
        <v>28137</v>
      </c>
      <c r="G16" s="5">
        <v>21103</v>
      </c>
      <c r="H16" s="5">
        <v>7034</v>
      </c>
      <c r="I16" s="5">
        <v>0.73625504428788258</v>
      </c>
      <c r="J16" s="5">
        <v>0</v>
      </c>
      <c r="K16" s="5">
        <v>0</v>
      </c>
      <c r="L16" s="5">
        <v>0.68504729757335281</v>
      </c>
      <c r="M16" s="5">
        <v>0</v>
      </c>
      <c r="N16" s="5">
        <v>0</v>
      </c>
      <c r="O16" s="5">
        <v>0.67457675844585752</v>
      </c>
      <c r="P16" s="5">
        <v>0</v>
      </c>
      <c r="Q16" s="5">
        <v>0</v>
      </c>
      <c r="R16" s="5">
        <v>0.67965628729112115</v>
      </c>
      <c r="S16" s="5"/>
      <c r="T16" s="5">
        <v>3211</v>
      </c>
      <c r="U16" s="5">
        <v>906</v>
      </c>
      <c r="V16" s="5">
        <v>950</v>
      </c>
      <c r="W16" s="5">
        <v>1968</v>
      </c>
      <c r="X16" s="5">
        <v>0.68504729757335281</v>
      </c>
      <c r="Y16" s="5">
        <v>0.67457675844585752</v>
      </c>
      <c r="Z16" s="5">
        <v>0.67965628729112115</v>
      </c>
      <c r="AA16" s="5">
        <v>2917</v>
      </c>
      <c r="AB16" s="5">
        <v>0.77182045209989159</v>
      </c>
      <c r="AC16" s="5">
        <v>0.77997027778112182</v>
      </c>
      <c r="AD16" s="5">
        <v>0.77581272186445982</v>
      </c>
      <c r="AE16" s="5">
        <v>4117</v>
      </c>
      <c r="AF16" s="5">
        <v>0.73625504428788258</v>
      </c>
      <c r="AG16" s="5">
        <v>0.72843387483662214</v>
      </c>
      <c r="AH16" s="5">
        <v>0.72727351811348961</v>
      </c>
      <c r="AI16" s="5">
        <v>0.72773450457779054</v>
      </c>
      <c r="AJ16" s="5">
        <v>7034</v>
      </c>
      <c r="AK16" s="5">
        <v>0.73582710872179224</v>
      </c>
      <c r="AL16" s="5">
        <v>0.73625504428788258</v>
      </c>
      <c r="AM16" s="5">
        <v>0.73592811897990051</v>
      </c>
      <c r="AN16" s="5">
        <v>7034</v>
      </c>
    </row>
    <row r="17" spans="1:40" x14ac:dyDescent="0.25">
      <c r="A17" s="5" t="s">
        <v>145</v>
      </c>
      <c r="B17" s="5" t="s">
        <v>59</v>
      </c>
      <c r="C17" s="5" t="s">
        <v>60</v>
      </c>
      <c r="D17" s="5" t="s">
        <v>30</v>
      </c>
      <c r="E17" s="5">
        <v>6.5757350921630859</v>
      </c>
      <c r="F17" s="5">
        <v>156</v>
      </c>
      <c r="G17" s="5">
        <v>117</v>
      </c>
      <c r="H17" s="5">
        <v>39</v>
      </c>
      <c r="I17" s="5">
        <v>0.68589743589743579</v>
      </c>
      <c r="J17" s="5">
        <v>0</v>
      </c>
      <c r="K17" s="5">
        <v>0</v>
      </c>
      <c r="L17" s="5">
        <v>0.68589743589743579</v>
      </c>
      <c r="M17" s="5">
        <v>0</v>
      </c>
      <c r="N17" s="5">
        <v>0</v>
      </c>
      <c r="O17" s="5">
        <v>1</v>
      </c>
      <c r="P17" s="5">
        <v>0</v>
      </c>
      <c r="Q17" s="5">
        <v>0</v>
      </c>
      <c r="R17" s="5">
        <v>0.81363636363636349</v>
      </c>
      <c r="S17" s="5"/>
      <c r="T17" s="5">
        <v>0</v>
      </c>
      <c r="U17" s="5">
        <v>12</v>
      </c>
      <c r="V17" s="5">
        <v>0</v>
      </c>
      <c r="W17" s="5">
        <v>27</v>
      </c>
      <c r="X17" s="5">
        <v>0.68589743589743579</v>
      </c>
      <c r="Y17" s="5">
        <v>1</v>
      </c>
      <c r="Z17" s="5">
        <v>0.81363636363636349</v>
      </c>
      <c r="AA17" s="5">
        <v>26</v>
      </c>
      <c r="AB17" s="5">
        <v>0</v>
      </c>
      <c r="AC17" s="5">
        <v>0</v>
      </c>
      <c r="AD17" s="5">
        <v>0</v>
      </c>
      <c r="AE17" s="5">
        <v>13</v>
      </c>
      <c r="AF17" s="5">
        <v>0.68589743589743579</v>
      </c>
      <c r="AG17" s="5">
        <v>0.3429487179487179</v>
      </c>
      <c r="AH17" s="5">
        <v>0.5</v>
      </c>
      <c r="AI17" s="5">
        <v>0.40681818181818175</v>
      </c>
      <c r="AJ17" s="5">
        <v>39</v>
      </c>
      <c r="AK17" s="5">
        <v>0.47057856673241283</v>
      </c>
      <c r="AL17" s="5">
        <v>0.68589743589743579</v>
      </c>
      <c r="AM17" s="5">
        <v>0.5581585081585082</v>
      </c>
      <c r="AN17" s="5">
        <v>39</v>
      </c>
    </row>
    <row r="18" spans="1:40" x14ac:dyDescent="0.25">
      <c r="A18" s="5" t="s">
        <v>145</v>
      </c>
      <c r="B18" s="5" t="s">
        <v>61</v>
      </c>
      <c r="C18" s="5" t="s">
        <v>62</v>
      </c>
      <c r="D18" s="5" t="s">
        <v>30</v>
      </c>
      <c r="E18" s="5">
        <v>8.0211541652679443</v>
      </c>
      <c r="F18" s="5">
        <v>468</v>
      </c>
      <c r="G18" s="5">
        <v>351</v>
      </c>
      <c r="H18" s="5">
        <v>117</v>
      </c>
      <c r="I18" s="5">
        <v>0.60256410256410253</v>
      </c>
      <c r="J18" s="5">
        <v>0</v>
      </c>
      <c r="K18" s="5">
        <v>0</v>
      </c>
      <c r="L18" s="5">
        <v>0.52474410444052166</v>
      </c>
      <c r="M18" s="5">
        <v>0</v>
      </c>
      <c r="N18" s="5">
        <v>0</v>
      </c>
      <c r="O18" s="5">
        <v>0.53091755319148937</v>
      </c>
      <c r="P18" s="5">
        <v>0</v>
      </c>
      <c r="Q18" s="5">
        <v>0</v>
      </c>
      <c r="R18" s="5">
        <v>0.5125161936319671</v>
      </c>
      <c r="S18" s="5"/>
      <c r="T18" s="5">
        <v>45</v>
      </c>
      <c r="U18" s="5">
        <v>24</v>
      </c>
      <c r="V18" s="5">
        <v>22</v>
      </c>
      <c r="W18" s="5">
        <v>25</v>
      </c>
      <c r="X18" s="5">
        <v>0.52474410444052166</v>
      </c>
      <c r="Y18" s="5">
        <v>0.53091755319148937</v>
      </c>
      <c r="Z18" s="5">
        <v>0.5125161936319671</v>
      </c>
      <c r="AA18" s="5">
        <v>48</v>
      </c>
      <c r="AB18" s="5">
        <v>0.67564502930055803</v>
      </c>
      <c r="AC18" s="5">
        <v>0.65031055900621115</v>
      </c>
      <c r="AD18" s="5">
        <v>0.64577025180307346</v>
      </c>
      <c r="AE18" s="5">
        <v>69</v>
      </c>
      <c r="AF18" s="5">
        <v>0.60256410256410253</v>
      </c>
      <c r="AG18" s="5">
        <v>0.60019456687053985</v>
      </c>
      <c r="AH18" s="5">
        <v>0.5906140560988502</v>
      </c>
      <c r="AI18" s="5">
        <v>0.57914322271752028</v>
      </c>
      <c r="AJ18" s="5">
        <v>117</v>
      </c>
      <c r="AK18" s="5">
        <v>0.61423175710437572</v>
      </c>
      <c r="AL18" s="5">
        <v>0.60256410256410253</v>
      </c>
      <c r="AM18" s="5">
        <v>0.59197722911771478</v>
      </c>
      <c r="AN18" s="5">
        <v>117</v>
      </c>
    </row>
    <row r="19" spans="1:40" x14ac:dyDescent="0.25">
      <c r="A19" s="5" t="s">
        <v>145</v>
      </c>
      <c r="B19" s="5" t="s">
        <v>63</v>
      </c>
      <c r="C19" s="5" t="s">
        <v>64</v>
      </c>
      <c r="D19" s="5" t="s">
        <v>30</v>
      </c>
      <c r="E19" s="5">
        <v>1205.6636874675751</v>
      </c>
      <c r="F19" s="5">
        <v>70000</v>
      </c>
      <c r="G19" s="5">
        <v>52500</v>
      </c>
      <c r="H19" s="5">
        <v>17500</v>
      </c>
      <c r="I19" s="5">
        <v>0.86378571428571427</v>
      </c>
      <c r="J19" s="5">
        <v>0</v>
      </c>
      <c r="K19" s="5">
        <v>0</v>
      </c>
      <c r="L19" s="5">
        <v>0.86481453162246036</v>
      </c>
      <c r="M19" s="5">
        <v>0</v>
      </c>
      <c r="N19" s="5">
        <v>0</v>
      </c>
      <c r="O19" s="5">
        <v>0.8624857142857143</v>
      </c>
      <c r="P19" s="5">
        <v>0</v>
      </c>
      <c r="Q19" s="5">
        <v>0</v>
      </c>
      <c r="R19" s="5">
        <v>0.86357958881175234</v>
      </c>
      <c r="S19" s="5"/>
      <c r="T19" s="5">
        <v>7570</v>
      </c>
      <c r="U19" s="5">
        <v>1181</v>
      </c>
      <c r="V19" s="5">
        <v>1203</v>
      </c>
      <c r="W19" s="5">
        <v>7547</v>
      </c>
      <c r="X19" s="5">
        <v>0.86481453162246036</v>
      </c>
      <c r="Y19" s="5">
        <v>0.8624857142857143</v>
      </c>
      <c r="Z19" s="5">
        <v>0.86357958881175234</v>
      </c>
      <c r="AA19" s="5">
        <v>8750</v>
      </c>
      <c r="AB19" s="5">
        <v>0.86299561898773391</v>
      </c>
      <c r="AC19" s="5">
        <v>0.86508571428571435</v>
      </c>
      <c r="AD19" s="5">
        <v>0.86396978757532161</v>
      </c>
      <c r="AE19" s="5">
        <v>8750</v>
      </c>
      <c r="AF19" s="5">
        <v>0.86378571428571427</v>
      </c>
      <c r="AG19" s="5">
        <v>0.86390507530509719</v>
      </c>
      <c r="AH19" s="5">
        <v>0.86378571428571427</v>
      </c>
      <c r="AI19" s="5">
        <v>0.86377468819353687</v>
      </c>
      <c r="AJ19" s="5">
        <v>17500</v>
      </c>
      <c r="AK19" s="5">
        <v>0.86390507530509719</v>
      </c>
      <c r="AL19" s="5">
        <v>0.86378571428571427</v>
      </c>
      <c r="AM19" s="5">
        <v>0.86377468819353687</v>
      </c>
      <c r="AN19" s="5">
        <v>17500</v>
      </c>
    </row>
    <row r="20" spans="1:40" x14ac:dyDescent="0.25">
      <c r="A20" s="5" t="s">
        <v>145</v>
      </c>
      <c r="B20" s="5" t="s">
        <v>65</v>
      </c>
      <c r="C20" s="5" t="s">
        <v>66</v>
      </c>
      <c r="D20" s="5" t="s">
        <v>30</v>
      </c>
      <c r="E20" s="5">
        <v>1378.6329357624054</v>
      </c>
      <c r="F20" s="5">
        <v>55049</v>
      </c>
      <c r="G20" s="5">
        <v>41287</v>
      </c>
      <c r="H20" s="5">
        <v>13762</v>
      </c>
      <c r="I20" s="5">
        <v>0.88817226435308638</v>
      </c>
      <c r="J20" s="5">
        <v>0</v>
      </c>
      <c r="K20" s="5">
        <v>0</v>
      </c>
      <c r="L20" s="5">
        <v>0.82829918670725455</v>
      </c>
      <c r="M20" s="5">
        <v>0</v>
      </c>
      <c r="N20" s="5">
        <v>0</v>
      </c>
      <c r="O20" s="5">
        <v>0.7584556397082165</v>
      </c>
      <c r="P20" s="5">
        <v>0</v>
      </c>
      <c r="Q20" s="5">
        <v>0</v>
      </c>
      <c r="R20" s="5">
        <v>0.79171093631487643</v>
      </c>
      <c r="S20" s="5"/>
      <c r="T20" s="5">
        <v>9297</v>
      </c>
      <c r="U20" s="5">
        <v>607</v>
      </c>
      <c r="V20" s="5">
        <v>932</v>
      </c>
      <c r="W20" s="5">
        <v>2927</v>
      </c>
      <c r="X20" s="5">
        <v>0.82829918670725455</v>
      </c>
      <c r="Y20" s="5">
        <v>0.7584556397082165</v>
      </c>
      <c r="Z20" s="5">
        <v>0.79171093631487643</v>
      </c>
      <c r="AA20" s="5">
        <v>3859</v>
      </c>
      <c r="AB20" s="5">
        <v>0.90893090413343192</v>
      </c>
      <c r="AC20" s="5">
        <v>0.93871021444359237</v>
      </c>
      <c r="AD20" s="5">
        <v>0.92356294987662158</v>
      </c>
      <c r="AE20" s="5">
        <v>9903</v>
      </c>
      <c r="AF20" s="5">
        <v>0.88817226435308638</v>
      </c>
      <c r="AG20" s="5">
        <v>0.8686150454203434</v>
      </c>
      <c r="AH20" s="5">
        <v>0.84858292707590444</v>
      </c>
      <c r="AI20" s="5">
        <v>0.857636943095749</v>
      </c>
      <c r="AJ20" s="5">
        <v>13762</v>
      </c>
      <c r="AK20" s="5">
        <v>0.88632452876900347</v>
      </c>
      <c r="AL20" s="5">
        <v>0.88817226435308638</v>
      </c>
      <c r="AM20" s="5">
        <v>0.88659576904976289</v>
      </c>
      <c r="AN20" s="5">
        <v>13762</v>
      </c>
    </row>
    <row r="21" spans="1:40" x14ac:dyDescent="0.25">
      <c r="A21" s="5" t="s">
        <v>145</v>
      </c>
      <c r="B21" s="5" t="s">
        <v>67</v>
      </c>
      <c r="C21" s="5" t="s">
        <v>68</v>
      </c>
      <c r="D21" s="5" t="s">
        <v>30</v>
      </c>
      <c r="E21" s="5">
        <v>1695.491569519043</v>
      </c>
      <c r="F21" s="5">
        <v>70000</v>
      </c>
      <c r="G21" s="5">
        <v>52500</v>
      </c>
      <c r="H21" s="5">
        <v>17500</v>
      </c>
      <c r="I21" s="5">
        <v>0.85682857142857149</v>
      </c>
      <c r="J21" s="5">
        <v>0</v>
      </c>
      <c r="K21" s="5">
        <v>0</v>
      </c>
      <c r="L21" s="5">
        <v>0.85719176808929654</v>
      </c>
      <c r="M21" s="5">
        <v>0</v>
      </c>
      <c r="N21" s="5">
        <v>0</v>
      </c>
      <c r="O21" s="5">
        <v>0.85674285714285714</v>
      </c>
      <c r="P21" s="5">
        <v>0</v>
      </c>
      <c r="Q21" s="5">
        <v>0</v>
      </c>
      <c r="R21" s="5">
        <v>0.85677424421935644</v>
      </c>
      <c r="S21" s="5"/>
      <c r="T21" s="5">
        <v>7498</v>
      </c>
      <c r="U21" s="5">
        <v>1252</v>
      </c>
      <c r="V21" s="5">
        <v>1254</v>
      </c>
      <c r="W21" s="5">
        <v>7497</v>
      </c>
      <c r="X21" s="5">
        <v>0.85719176808929654</v>
      </c>
      <c r="Y21" s="5">
        <v>0.85674285714285714</v>
      </c>
      <c r="Z21" s="5">
        <v>0.85677424421935644</v>
      </c>
      <c r="AA21" s="5">
        <v>8750</v>
      </c>
      <c r="AB21" s="5">
        <v>0.85711386493652686</v>
      </c>
      <c r="AC21" s="5">
        <v>0.85691428571428574</v>
      </c>
      <c r="AD21" s="5">
        <v>0.85681794810533662</v>
      </c>
      <c r="AE21" s="5">
        <v>8750</v>
      </c>
      <c r="AF21" s="5">
        <v>0.85682857142857149</v>
      </c>
      <c r="AG21" s="5">
        <v>0.85715281651291164</v>
      </c>
      <c r="AH21" s="5">
        <v>0.85682857142857138</v>
      </c>
      <c r="AI21" s="5">
        <v>0.85679609616234653</v>
      </c>
      <c r="AJ21" s="5">
        <v>17500</v>
      </c>
      <c r="AK21" s="5">
        <v>0.85715281651291175</v>
      </c>
      <c r="AL21" s="5">
        <v>0.85682857142857149</v>
      </c>
      <c r="AM21" s="5">
        <v>0.85679609616234653</v>
      </c>
      <c r="AN21" s="5">
        <v>17500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05F0-665C-4A4B-897C-192FD3E3213A}">
  <dimension ref="A1:V21"/>
  <sheetViews>
    <sheetView zoomScale="115" zoomScaleNormal="115" workbookViewId="0">
      <selection activeCell="A2" sqref="A2:D21"/>
    </sheetView>
  </sheetViews>
  <sheetFormatPr baseColWidth="10" defaultRowHeight="15" x14ac:dyDescent="0.25"/>
  <cols>
    <col min="6" max="6" width="13.5703125" customWidth="1"/>
    <col min="7" max="7" width="14.140625" customWidth="1"/>
    <col min="9" max="9" width="15.140625" customWidth="1"/>
    <col min="10" max="10" width="15.5703125" customWidth="1"/>
    <col min="11" max="11" width="15.7109375" customWidth="1"/>
    <col min="12" max="12" width="16.140625" customWidth="1"/>
    <col min="14" max="14" width="16.7109375" customWidth="1"/>
    <col min="15" max="15" width="14" customWidth="1"/>
    <col min="17" max="17" width="20.140625" customWidth="1"/>
    <col min="18" max="18" width="16.85546875" customWidth="1"/>
    <col min="19" max="19" width="19.28515625" customWidth="1"/>
    <col min="20" max="20" width="23" customWidth="1"/>
    <col min="21" max="21" width="19.7109375" customWidth="1"/>
    <col min="22" max="22" width="22.140625" customWidth="1"/>
  </cols>
  <sheetData>
    <row r="1" spans="1:2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153</v>
      </c>
      <c r="J1" s="6" t="s">
        <v>154</v>
      </c>
      <c r="K1" s="6" t="s">
        <v>155</v>
      </c>
      <c r="L1" s="6" t="s">
        <v>156</v>
      </c>
      <c r="M1" s="6" t="s">
        <v>8</v>
      </c>
      <c r="N1" s="6" t="s">
        <v>11</v>
      </c>
      <c r="O1" s="6" t="s">
        <v>14</v>
      </c>
      <c r="P1" s="6" t="s">
        <v>17</v>
      </c>
      <c r="Q1" s="6" t="s">
        <v>20</v>
      </c>
      <c r="R1" s="6" t="s">
        <v>21</v>
      </c>
      <c r="S1" s="6" t="s">
        <v>22</v>
      </c>
      <c r="T1" s="6" t="s">
        <v>24</v>
      </c>
      <c r="U1" s="6" t="s">
        <v>25</v>
      </c>
      <c r="V1" s="7" t="s">
        <v>26</v>
      </c>
    </row>
    <row r="2" spans="1:22" x14ac:dyDescent="0.25">
      <c r="A2" s="3" t="s">
        <v>145</v>
      </c>
      <c r="B2" s="3" t="s">
        <v>28</v>
      </c>
      <c r="C2" s="3" t="s">
        <v>29</v>
      </c>
      <c r="D2" s="3" t="s">
        <v>30</v>
      </c>
      <c r="E2" s="3">
        <v>8.0603129863739014</v>
      </c>
      <c r="F2" s="3">
        <v>146</v>
      </c>
      <c r="G2" s="3">
        <v>110</v>
      </c>
      <c r="H2" s="3">
        <v>36</v>
      </c>
      <c r="I2" s="3">
        <v>2</v>
      </c>
      <c r="J2" s="3">
        <v>13</v>
      </c>
      <c r="K2" s="3">
        <v>4</v>
      </c>
      <c r="L2" s="3">
        <v>19</v>
      </c>
      <c r="M2" s="3">
        <v>0.56099849849849859</v>
      </c>
      <c r="N2" s="3">
        <v>0.59016516516516515</v>
      </c>
      <c r="O2" s="3">
        <v>0.84090909090909094</v>
      </c>
      <c r="P2" s="3">
        <v>0.67587062515466967</v>
      </c>
      <c r="Q2" s="3">
        <v>0.33674924924924926</v>
      </c>
      <c r="R2" s="3">
        <v>0.48295454545454547</v>
      </c>
      <c r="S2" s="3">
        <v>0.38793531257733482</v>
      </c>
      <c r="T2" s="3">
        <v>0.39224212951690429</v>
      </c>
      <c r="U2" s="3">
        <v>0.56099849849849859</v>
      </c>
      <c r="V2" s="3">
        <v>0.45085610157205708</v>
      </c>
    </row>
    <row r="3" spans="1:22" x14ac:dyDescent="0.25">
      <c r="A3" s="4" t="s">
        <v>145</v>
      </c>
      <c r="B3" s="4" t="s">
        <v>31</v>
      </c>
      <c r="C3" s="4" t="s">
        <v>32</v>
      </c>
      <c r="D3" s="4" t="s">
        <v>30</v>
      </c>
      <c r="E3" s="4">
        <v>9.2549388408660889</v>
      </c>
      <c r="F3" s="4">
        <v>572</v>
      </c>
      <c r="G3" s="4">
        <v>429</v>
      </c>
      <c r="H3" s="4">
        <v>143</v>
      </c>
      <c r="I3" s="4">
        <v>15</v>
      </c>
      <c r="J3" s="4">
        <v>36</v>
      </c>
      <c r="K3" s="4">
        <v>24</v>
      </c>
      <c r="L3" s="4">
        <v>68</v>
      </c>
      <c r="M3" s="4">
        <v>0.57867132867132864</v>
      </c>
      <c r="N3" s="4">
        <v>0.6549338571044856</v>
      </c>
      <c r="O3" s="4">
        <v>0.73769869097709218</v>
      </c>
      <c r="P3" s="4">
        <v>0.68349883288061475</v>
      </c>
      <c r="Q3" s="4">
        <v>0.56177664057934606</v>
      </c>
      <c r="R3" s="4">
        <v>0.51262385529246768</v>
      </c>
      <c r="S3" s="4">
        <v>0.49041668475131939</v>
      </c>
      <c r="T3" s="4">
        <v>0.58869329873030829</v>
      </c>
      <c r="U3" s="4">
        <v>0.57867132867132864</v>
      </c>
      <c r="V3" s="4">
        <v>0.54707900829284184</v>
      </c>
    </row>
    <row r="4" spans="1:22" x14ac:dyDescent="0.25">
      <c r="A4" s="3" t="s">
        <v>145</v>
      </c>
      <c r="B4" s="3" t="s">
        <v>33</v>
      </c>
      <c r="C4" s="3" t="s">
        <v>34</v>
      </c>
      <c r="D4" s="3" t="s">
        <v>30</v>
      </c>
      <c r="E4" s="3">
        <v>7.2525668144226074</v>
      </c>
      <c r="F4" s="3">
        <v>200</v>
      </c>
      <c r="G4" s="3">
        <v>150</v>
      </c>
      <c r="H4" s="3">
        <v>50</v>
      </c>
      <c r="I4" s="3">
        <v>0</v>
      </c>
      <c r="J4" s="3">
        <v>15</v>
      </c>
      <c r="K4" s="3">
        <v>0</v>
      </c>
      <c r="L4" s="3">
        <v>35</v>
      </c>
      <c r="M4" s="3">
        <v>0.69499999999999995</v>
      </c>
      <c r="N4" s="3">
        <v>0.69499999999999995</v>
      </c>
      <c r="O4" s="3">
        <v>1</v>
      </c>
      <c r="P4" s="3">
        <v>0.82002801120448177</v>
      </c>
      <c r="Q4" s="3">
        <v>0.34749999999999998</v>
      </c>
      <c r="R4" s="3">
        <v>0.5</v>
      </c>
      <c r="S4" s="3">
        <v>0.41001400560224088</v>
      </c>
      <c r="T4" s="3">
        <v>0.48309999999999997</v>
      </c>
      <c r="U4" s="3">
        <v>0.69499999999999995</v>
      </c>
      <c r="V4" s="3">
        <v>0.56997198879551814</v>
      </c>
    </row>
    <row r="5" spans="1:22" x14ac:dyDescent="0.25">
      <c r="A5" s="4" t="s">
        <v>145</v>
      </c>
      <c r="B5" s="4" t="s">
        <v>35</v>
      </c>
      <c r="C5" s="4" t="s">
        <v>36</v>
      </c>
      <c r="D5" s="4" t="s">
        <v>30</v>
      </c>
      <c r="E5" s="4">
        <v>6.8986151218414307</v>
      </c>
      <c r="F5" s="4">
        <v>179</v>
      </c>
      <c r="G5" s="4">
        <v>135</v>
      </c>
      <c r="H5" s="4">
        <v>44</v>
      </c>
      <c r="I5" s="4">
        <v>0</v>
      </c>
      <c r="J5" s="4">
        <v>17</v>
      </c>
      <c r="K5" s="4">
        <v>0</v>
      </c>
      <c r="L5" s="4">
        <v>28</v>
      </c>
      <c r="M5" s="4">
        <v>0.62007575757575761</v>
      </c>
      <c r="N5" s="4">
        <v>0.61805555555555558</v>
      </c>
      <c r="O5" s="4">
        <v>1</v>
      </c>
      <c r="P5" s="4">
        <v>0.76386611143267513</v>
      </c>
      <c r="Q5" s="4">
        <v>0.43402777777777779</v>
      </c>
      <c r="R5" s="4">
        <v>0.50735294117647056</v>
      </c>
      <c r="S5" s="4">
        <v>0.39582194460522646</v>
      </c>
      <c r="T5" s="4">
        <v>0.47436186358534843</v>
      </c>
      <c r="U5" s="4">
        <v>0.62007575757575761</v>
      </c>
      <c r="V5" s="4">
        <v>0.47998910742254364</v>
      </c>
    </row>
    <row r="6" spans="1:22" x14ac:dyDescent="0.25">
      <c r="A6" s="3" t="s">
        <v>145</v>
      </c>
      <c r="B6" s="3" t="s">
        <v>37</v>
      </c>
      <c r="C6" s="3" t="s">
        <v>38</v>
      </c>
      <c r="D6" s="3" t="s">
        <v>30</v>
      </c>
      <c r="E6" s="3">
        <v>137.41810989379883</v>
      </c>
      <c r="F6" s="3">
        <v>8424</v>
      </c>
      <c r="G6" s="3">
        <v>6318</v>
      </c>
      <c r="H6" s="3">
        <v>2106</v>
      </c>
      <c r="I6" s="3">
        <v>178</v>
      </c>
      <c r="J6" s="3">
        <v>207</v>
      </c>
      <c r="K6" s="3">
        <v>89</v>
      </c>
      <c r="L6" s="3">
        <v>1633</v>
      </c>
      <c r="M6" s="3">
        <v>0.85980531813865146</v>
      </c>
      <c r="N6" s="3">
        <v>0.88783062734495144</v>
      </c>
      <c r="O6" s="3">
        <v>0.94845189673777697</v>
      </c>
      <c r="P6" s="3">
        <v>0.91707911902689321</v>
      </c>
      <c r="Q6" s="3">
        <v>0.77897100281459153</v>
      </c>
      <c r="R6" s="3">
        <v>0.70551737829313088</v>
      </c>
      <c r="S6" s="3">
        <v>0.7312723796474232</v>
      </c>
      <c r="T6" s="3">
        <v>0.84810134300568574</v>
      </c>
      <c r="U6" s="3">
        <v>0.85980531813865146</v>
      </c>
      <c r="V6" s="3">
        <v>0.84927622176417339</v>
      </c>
    </row>
    <row r="7" spans="1:22" x14ac:dyDescent="0.25">
      <c r="A7" s="4" t="s">
        <v>145</v>
      </c>
      <c r="B7" s="4" t="s">
        <v>39</v>
      </c>
      <c r="C7" s="4" t="s">
        <v>40</v>
      </c>
      <c r="D7" s="4" t="s">
        <v>30</v>
      </c>
      <c r="E7" s="4">
        <v>9.2964684963226318</v>
      </c>
      <c r="F7" s="4">
        <v>808</v>
      </c>
      <c r="G7" s="4">
        <v>606</v>
      </c>
      <c r="H7" s="4">
        <v>202</v>
      </c>
      <c r="I7" s="4">
        <v>41</v>
      </c>
      <c r="J7" s="4">
        <v>43</v>
      </c>
      <c r="K7" s="4">
        <v>37</v>
      </c>
      <c r="L7" s="4">
        <v>82</v>
      </c>
      <c r="M7" s="4">
        <v>0.60643564356435642</v>
      </c>
      <c r="N7" s="4">
        <v>0.65783760683760684</v>
      </c>
      <c r="O7" s="4">
        <v>0.68847030337558746</v>
      </c>
      <c r="P7" s="4">
        <v>0.67255914047554066</v>
      </c>
      <c r="Q7" s="4">
        <v>0.59146867185102481</v>
      </c>
      <c r="R7" s="4">
        <v>0.58894613849215405</v>
      </c>
      <c r="S7" s="4">
        <v>0.58936648084352727</v>
      </c>
      <c r="T7" s="4">
        <v>0.60315625625264535</v>
      </c>
      <c r="U7" s="4">
        <v>0.60643564356435642</v>
      </c>
      <c r="V7" s="4">
        <v>0.60399834526555929</v>
      </c>
    </row>
    <row r="8" spans="1:22" x14ac:dyDescent="0.25">
      <c r="A8" s="3" t="s">
        <v>145</v>
      </c>
      <c r="B8" s="3" t="s">
        <v>41</v>
      </c>
      <c r="C8" s="3" t="s">
        <v>42</v>
      </c>
      <c r="D8" s="3" t="s">
        <v>30</v>
      </c>
      <c r="E8" s="3">
        <v>9.083665132522583</v>
      </c>
      <c r="F8" s="3">
        <v>857</v>
      </c>
      <c r="G8" s="3">
        <v>643</v>
      </c>
      <c r="H8" s="3">
        <v>214</v>
      </c>
      <c r="I8" s="3">
        <v>71</v>
      </c>
      <c r="J8" s="3">
        <v>22</v>
      </c>
      <c r="K8" s="3">
        <v>38</v>
      </c>
      <c r="L8" s="3">
        <v>83</v>
      </c>
      <c r="M8" s="3">
        <v>0.71878939361008465</v>
      </c>
      <c r="N8" s="3">
        <v>0.79486966675651427</v>
      </c>
      <c r="O8" s="3">
        <v>0.68456171250508058</v>
      </c>
      <c r="P8" s="3">
        <v>0.73208790911999477</v>
      </c>
      <c r="Q8" s="3">
        <v>0.72384596479111352</v>
      </c>
      <c r="R8" s="3">
        <v>0.72400128636006711</v>
      </c>
      <c r="S8" s="3">
        <v>0.71656952302162402</v>
      </c>
      <c r="T8" s="3">
        <v>0.73321623138529191</v>
      </c>
      <c r="U8" s="3">
        <v>0.71878939361008465</v>
      </c>
      <c r="V8" s="3">
        <v>0.71861333183844178</v>
      </c>
    </row>
    <row r="9" spans="1:22" x14ac:dyDescent="0.25">
      <c r="A9" s="4" t="s">
        <v>145</v>
      </c>
      <c r="B9" s="4" t="s">
        <v>43</v>
      </c>
      <c r="C9" s="4" t="s">
        <v>44</v>
      </c>
      <c r="D9" s="4" t="s">
        <v>30</v>
      </c>
      <c r="E9" s="4">
        <v>6.350468635559082</v>
      </c>
      <c r="F9" s="4">
        <v>109</v>
      </c>
      <c r="G9" s="4">
        <v>82</v>
      </c>
      <c r="H9" s="4">
        <v>27</v>
      </c>
      <c r="I9" s="4">
        <v>18</v>
      </c>
      <c r="J9" s="4">
        <v>0</v>
      </c>
      <c r="K9" s="4">
        <v>10</v>
      </c>
      <c r="L9" s="4">
        <v>0</v>
      </c>
      <c r="M9" s="4">
        <v>0.65145502645502651</v>
      </c>
      <c r="N9" s="4">
        <v>0</v>
      </c>
      <c r="O9" s="4">
        <v>0</v>
      </c>
      <c r="P9" s="4">
        <v>0</v>
      </c>
      <c r="Q9" s="4">
        <v>0.3257275132275132</v>
      </c>
      <c r="R9" s="4">
        <v>0.5</v>
      </c>
      <c r="S9" s="4">
        <v>0.39441699604743086</v>
      </c>
      <c r="T9" s="4">
        <v>0.42464691637972057</v>
      </c>
      <c r="U9" s="4">
        <v>0.65145502645502651</v>
      </c>
      <c r="V9" s="4">
        <v>0.5140760608151913</v>
      </c>
    </row>
    <row r="10" spans="1:22" x14ac:dyDescent="0.25">
      <c r="A10" s="3" t="s">
        <v>145</v>
      </c>
      <c r="B10" s="3" t="s">
        <v>45</v>
      </c>
      <c r="C10" s="3" t="s">
        <v>46</v>
      </c>
      <c r="D10" s="3" t="s">
        <v>30</v>
      </c>
      <c r="E10" s="3">
        <v>12.561530590057373</v>
      </c>
      <c r="F10" s="3">
        <v>1639</v>
      </c>
      <c r="G10" s="3">
        <v>1230</v>
      </c>
      <c r="H10" s="3">
        <v>409</v>
      </c>
      <c r="I10" s="3">
        <v>0</v>
      </c>
      <c r="J10" s="3">
        <v>11</v>
      </c>
      <c r="K10" s="3">
        <v>0</v>
      </c>
      <c r="L10" s="3">
        <v>399</v>
      </c>
      <c r="M10" s="3">
        <v>0.97376557934283503</v>
      </c>
      <c r="N10" s="3">
        <v>0.97376557934283503</v>
      </c>
      <c r="O10" s="3">
        <v>1</v>
      </c>
      <c r="P10" s="3">
        <v>0.9867081655631571</v>
      </c>
      <c r="Q10" s="3">
        <v>0.48688278967141752</v>
      </c>
      <c r="R10" s="3">
        <v>0.5</v>
      </c>
      <c r="S10" s="3">
        <v>0.49335408278157855</v>
      </c>
      <c r="T10" s="3">
        <v>0.94822046504401547</v>
      </c>
      <c r="U10" s="3">
        <v>0.97376557934283503</v>
      </c>
      <c r="V10" s="3">
        <v>0.96082299312251296</v>
      </c>
    </row>
    <row r="11" spans="1:22" x14ac:dyDescent="0.25">
      <c r="A11" s="4" t="s">
        <v>145</v>
      </c>
      <c r="B11" s="4" t="s">
        <v>47</v>
      </c>
      <c r="C11" s="4" t="s">
        <v>48</v>
      </c>
      <c r="D11" s="4" t="s">
        <v>30</v>
      </c>
      <c r="E11" s="4">
        <v>10.583614349365234</v>
      </c>
      <c r="F11" s="4">
        <v>556</v>
      </c>
      <c r="G11" s="4">
        <v>417</v>
      </c>
      <c r="H11" s="4">
        <v>139</v>
      </c>
      <c r="I11" s="4">
        <v>126</v>
      </c>
      <c r="J11" s="4">
        <v>0</v>
      </c>
      <c r="K11" s="4">
        <v>13</v>
      </c>
      <c r="L11" s="4">
        <v>0</v>
      </c>
      <c r="M11" s="4">
        <v>0.90827338129496393</v>
      </c>
      <c r="N11" s="4">
        <v>0</v>
      </c>
      <c r="O11" s="4">
        <v>0</v>
      </c>
      <c r="P11" s="4">
        <v>0</v>
      </c>
      <c r="Q11" s="4">
        <v>0.45495777291210504</v>
      </c>
      <c r="R11" s="4">
        <v>0.49901574803149606</v>
      </c>
      <c r="S11" s="4">
        <v>0.47596467584054469</v>
      </c>
      <c r="T11" s="4">
        <v>0.82810098496117091</v>
      </c>
      <c r="U11" s="4">
        <v>0.90827338129496393</v>
      </c>
      <c r="V11" s="4">
        <v>0.86632774075816654</v>
      </c>
    </row>
    <row r="12" spans="1:22" x14ac:dyDescent="0.25">
      <c r="A12" s="3" t="s">
        <v>145</v>
      </c>
      <c r="B12" s="3" t="s">
        <v>49</v>
      </c>
      <c r="C12" s="3" t="s">
        <v>50</v>
      </c>
      <c r="D12" s="3" t="s">
        <v>30</v>
      </c>
      <c r="E12" s="3">
        <v>10.383210182189941</v>
      </c>
      <c r="F12" s="3">
        <v>1008</v>
      </c>
      <c r="G12" s="3">
        <v>756</v>
      </c>
      <c r="H12" s="3">
        <v>252</v>
      </c>
      <c r="I12" s="3">
        <v>155</v>
      </c>
      <c r="J12" s="3">
        <v>25</v>
      </c>
      <c r="K12" s="3">
        <v>46</v>
      </c>
      <c r="L12" s="3">
        <v>27</v>
      </c>
      <c r="M12" s="3">
        <v>0.71924603174603186</v>
      </c>
      <c r="N12" s="3">
        <v>0.51227465160862184</v>
      </c>
      <c r="O12" s="3">
        <v>0.36529680365296802</v>
      </c>
      <c r="P12" s="3">
        <v>0.42341812587901029</v>
      </c>
      <c r="Q12" s="3">
        <v>0.64201282549956673</v>
      </c>
      <c r="R12" s="3">
        <v>0.61373157997670136</v>
      </c>
      <c r="S12" s="3">
        <v>0.61874889527219623</v>
      </c>
      <c r="T12" s="3">
        <v>0.69718367192039798</v>
      </c>
      <c r="U12" s="3">
        <v>0.71924603174603186</v>
      </c>
      <c r="V12" s="3">
        <v>0.70173556237504064</v>
      </c>
    </row>
    <row r="13" spans="1:22" x14ac:dyDescent="0.25">
      <c r="A13" s="4" t="s">
        <v>145</v>
      </c>
      <c r="B13" s="4" t="s">
        <v>51</v>
      </c>
      <c r="C13" s="4" t="s">
        <v>52</v>
      </c>
      <c r="D13" s="4" t="s">
        <v>30</v>
      </c>
      <c r="E13" s="4">
        <v>14.935956954956055</v>
      </c>
      <c r="F13" s="4">
        <v>2820</v>
      </c>
      <c r="G13" s="4">
        <v>2115</v>
      </c>
      <c r="H13" s="4">
        <v>705</v>
      </c>
      <c r="I13" s="4">
        <v>327</v>
      </c>
      <c r="J13" s="4">
        <v>99</v>
      </c>
      <c r="K13" s="4">
        <v>102</v>
      </c>
      <c r="L13" s="4">
        <v>178</v>
      </c>
      <c r="M13" s="4">
        <v>0.71631205673758869</v>
      </c>
      <c r="N13" s="4">
        <v>0.64674346368627855</v>
      </c>
      <c r="O13" s="4">
        <v>0.63643753200204811</v>
      </c>
      <c r="P13" s="4">
        <v>0.6387031595855126</v>
      </c>
      <c r="Q13" s="4">
        <v>0.70590688203947982</v>
      </c>
      <c r="R13" s="4">
        <v>0.70251868315098276</v>
      </c>
      <c r="S13" s="4">
        <v>0.70199830767434879</v>
      </c>
      <c r="T13" s="4">
        <v>0.71817699808033009</v>
      </c>
      <c r="U13" s="4">
        <v>0.71631205673758869</v>
      </c>
      <c r="V13" s="4">
        <v>0.71516969249605378</v>
      </c>
    </row>
    <row r="14" spans="1:22" x14ac:dyDescent="0.25">
      <c r="A14" s="3" t="s">
        <v>145</v>
      </c>
      <c r="B14" s="3" t="s">
        <v>53</v>
      </c>
      <c r="C14" s="3" t="s">
        <v>54</v>
      </c>
      <c r="D14" s="3" t="s">
        <v>30</v>
      </c>
      <c r="E14" s="3">
        <v>21.954472780227661</v>
      </c>
      <c r="F14" s="3">
        <v>4859</v>
      </c>
      <c r="G14" s="3">
        <v>3645</v>
      </c>
      <c r="H14" s="3">
        <v>1214</v>
      </c>
      <c r="I14" s="3">
        <v>717</v>
      </c>
      <c r="J14" s="3">
        <v>121</v>
      </c>
      <c r="K14" s="3">
        <v>185</v>
      </c>
      <c r="L14" s="3">
        <v>192</v>
      </c>
      <c r="M14" s="3">
        <v>0.7480971315448709</v>
      </c>
      <c r="N14" s="3">
        <v>0.61461840930210865</v>
      </c>
      <c r="O14" s="3">
        <v>0.50925048769876358</v>
      </c>
      <c r="P14" s="3">
        <v>0.55665374613242635</v>
      </c>
      <c r="Q14" s="3">
        <v>0.70463056861906992</v>
      </c>
      <c r="R14" s="3">
        <v>0.68251579511355698</v>
      </c>
      <c r="S14" s="3">
        <v>0.69033541408212962</v>
      </c>
      <c r="T14" s="3">
        <v>0.73869959968933718</v>
      </c>
      <c r="U14" s="3">
        <v>0.7480971315448709</v>
      </c>
      <c r="V14" s="3">
        <v>0.7409339023041932</v>
      </c>
    </row>
    <row r="15" spans="1:22" x14ac:dyDescent="0.25">
      <c r="A15" s="4" t="s">
        <v>145</v>
      </c>
      <c r="B15" s="4" t="s">
        <v>55</v>
      </c>
      <c r="C15" s="4" t="s">
        <v>56</v>
      </c>
      <c r="D15" s="4" t="s">
        <v>30</v>
      </c>
      <c r="E15" s="4">
        <v>8.1164321899414063</v>
      </c>
      <c r="F15" s="4">
        <v>587</v>
      </c>
      <c r="G15" s="4">
        <v>441</v>
      </c>
      <c r="H15" s="4">
        <v>146</v>
      </c>
      <c r="I15" s="4">
        <v>70</v>
      </c>
      <c r="J15" s="4">
        <v>18</v>
      </c>
      <c r="K15" s="4">
        <v>24</v>
      </c>
      <c r="L15" s="4">
        <v>36</v>
      </c>
      <c r="M15" s="4">
        <v>0.71896840928152084</v>
      </c>
      <c r="N15" s="4">
        <v>0.67125318534893008</v>
      </c>
      <c r="O15" s="4">
        <v>0.60395480225988707</v>
      </c>
      <c r="P15" s="4">
        <v>0.63202133740788424</v>
      </c>
      <c r="Q15" s="4">
        <v>0.71076200992990235</v>
      </c>
      <c r="R15" s="4">
        <v>0.70066797061792685</v>
      </c>
      <c r="S15" s="4">
        <v>0.70178302344676313</v>
      </c>
      <c r="T15" s="4">
        <v>0.71845734316805832</v>
      </c>
      <c r="U15" s="4">
        <v>0.71896840928152084</v>
      </c>
      <c r="V15" s="4">
        <v>0.71508985795526436</v>
      </c>
    </row>
    <row r="16" spans="1:22" x14ac:dyDescent="0.25">
      <c r="A16" s="3" t="s">
        <v>145</v>
      </c>
      <c r="B16" s="3" t="s">
        <v>57</v>
      </c>
      <c r="C16" s="3" t="s">
        <v>58</v>
      </c>
      <c r="D16" s="3" t="s">
        <v>30</v>
      </c>
      <c r="E16" s="3">
        <v>279.85441136360168</v>
      </c>
      <c r="F16" s="3">
        <v>28137</v>
      </c>
      <c r="G16" s="3">
        <v>21103</v>
      </c>
      <c r="H16" s="3">
        <v>7034</v>
      </c>
      <c r="I16" s="3">
        <v>3211</v>
      </c>
      <c r="J16" s="3">
        <v>906</v>
      </c>
      <c r="K16" s="3">
        <v>950</v>
      </c>
      <c r="L16" s="3">
        <v>1968</v>
      </c>
      <c r="M16" s="3">
        <v>0.73625504428788258</v>
      </c>
      <c r="N16" s="3">
        <v>0.68504729757335281</v>
      </c>
      <c r="O16" s="3">
        <v>0.67457675844585752</v>
      </c>
      <c r="P16" s="3">
        <v>0.67965628729112115</v>
      </c>
      <c r="Q16" s="3">
        <v>0.72843387483662214</v>
      </c>
      <c r="R16" s="3">
        <v>0.72727351811348961</v>
      </c>
      <c r="S16" s="3">
        <v>0.72773450457779054</v>
      </c>
      <c r="T16" s="3">
        <v>0.73582710872179224</v>
      </c>
      <c r="U16" s="3">
        <v>0.73625504428788258</v>
      </c>
      <c r="V16" s="3">
        <v>0.73592811897990051</v>
      </c>
    </row>
    <row r="17" spans="1:22" x14ac:dyDescent="0.25">
      <c r="A17" s="4" t="s">
        <v>145</v>
      </c>
      <c r="B17" s="4" t="s">
        <v>59</v>
      </c>
      <c r="C17" s="4" t="s">
        <v>60</v>
      </c>
      <c r="D17" s="4" t="s">
        <v>30</v>
      </c>
      <c r="E17" s="4">
        <v>6.5757350921630859</v>
      </c>
      <c r="F17" s="4">
        <v>156</v>
      </c>
      <c r="G17" s="4">
        <v>117</v>
      </c>
      <c r="H17" s="4">
        <v>39</v>
      </c>
      <c r="I17" s="4">
        <v>0</v>
      </c>
      <c r="J17" s="4">
        <v>12</v>
      </c>
      <c r="K17" s="4">
        <v>0</v>
      </c>
      <c r="L17" s="4">
        <v>27</v>
      </c>
      <c r="M17" s="4">
        <v>0.68589743589743579</v>
      </c>
      <c r="N17" s="4">
        <v>0.68589743589743579</v>
      </c>
      <c r="O17" s="4">
        <v>1</v>
      </c>
      <c r="P17" s="4">
        <v>0.81363636363636349</v>
      </c>
      <c r="Q17" s="4">
        <v>0.3429487179487179</v>
      </c>
      <c r="R17" s="4">
        <v>0.5</v>
      </c>
      <c r="S17" s="4">
        <v>0.40681818181818175</v>
      </c>
      <c r="T17" s="4">
        <v>0.47057856673241283</v>
      </c>
      <c r="U17" s="4">
        <v>0.68589743589743579</v>
      </c>
      <c r="V17" s="4">
        <v>0.5581585081585082</v>
      </c>
    </row>
    <row r="18" spans="1:22" x14ac:dyDescent="0.25">
      <c r="A18" s="3" t="s">
        <v>145</v>
      </c>
      <c r="B18" s="3" t="s">
        <v>61</v>
      </c>
      <c r="C18" s="3" t="s">
        <v>62</v>
      </c>
      <c r="D18" s="3" t="s">
        <v>30</v>
      </c>
      <c r="E18" s="3">
        <v>8.0211541652679443</v>
      </c>
      <c r="F18" s="3">
        <v>468</v>
      </c>
      <c r="G18" s="3">
        <v>351</v>
      </c>
      <c r="H18" s="3">
        <v>117</v>
      </c>
      <c r="I18" s="3">
        <v>45</v>
      </c>
      <c r="J18" s="3">
        <v>24</v>
      </c>
      <c r="K18" s="3">
        <v>22</v>
      </c>
      <c r="L18" s="3">
        <v>25</v>
      </c>
      <c r="M18" s="3">
        <v>0.60256410256410253</v>
      </c>
      <c r="N18" s="3">
        <v>0.52474410444052166</v>
      </c>
      <c r="O18" s="3">
        <v>0.53091755319148937</v>
      </c>
      <c r="P18" s="3">
        <v>0.5125161936319671</v>
      </c>
      <c r="Q18" s="3">
        <v>0.60019456687053985</v>
      </c>
      <c r="R18" s="3">
        <v>0.5906140560988502</v>
      </c>
      <c r="S18" s="3">
        <v>0.57914322271752028</v>
      </c>
      <c r="T18" s="3">
        <v>0.61423175710437572</v>
      </c>
      <c r="U18" s="3">
        <v>0.60256410256410253</v>
      </c>
      <c r="V18" s="3">
        <v>0.59197722911771478</v>
      </c>
    </row>
    <row r="19" spans="1:22" x14ac:dyDescent="0.25">
      <c r="A19" s="4" t="s">
        <v>145</v>
      </c>
      <c r="B19" s="4" t="s">
        <v>63</v>
      </c>
      <c r="C19" s="4" t="s">
        <v>64</v>
      </c>
      <c r="D19" s="4" t="s">
        <v>30</v>
      </c>
      <c r="E19" s="4">
        <v>1205.6636874675751</v>
      </c>
      <c r="F19" s="4">
        <v>70000</v>
      </c>
      <c r="G19" s="4">
        <v>52500</v>
      </c>
      <c r="H19" s="4">
        <v>17500</v>
      </c>
      <c r="I19" s="4">
        <v>7570</v>
      </c>
      <c r="J19" s="4">
        <v>1181</v>
      </c>
      <c r="K19" s="4">
        <v>1203</v>
      </c>
      <c r="L19" s="4">
        <v>7547</v>
      </c>
      <c r="M19" s="4">
        <v>0.86378571428571427</v>
      </c>
      <c r="N19" s="4">
        <v>0.86481453162246036</v>
      </c>
      <c r="O19" s="4">
        <v>0.8624857142857143</v>
      </c>
      <c r="P19" s="4">
        <v>0.86357958881175234</v>
      </c>
      <c r="Q19" s="4">
        <v>0.86390507530509719</v>
      </c>
      <c r="R19" s="4">
        <v>0.86378571428571427</v>
      </c>
      <c r="S19" s="4">
        <v>0.86377468819353687</v>
      </c>
      <c r="T19" s="4">
        <v>0.86390507530509719</v>
      </c>
      <c r="U19" s="4">
        <v>0.86378571428571427</v>
      </c>
      <c r="V19" s="4">
        <v>0.86377468819353687</v>
      </c>
    </row>
    <row r="20" spans="1:22" x14ac:dyDescent="0.25">
      <c r="A20" s="3" t="s">
        <v>145</v>
      </c>
      <c r="B20" s="3" t="s">
        <v>65</v>
      </c>
      <c r="C20" s="3" t="s">
        <v>66</v>
      </c>
      <c r="D20" s="3" t="s">
        <v>30</v>
      </c>
      <c r="E20" s="3">
        <v>1378.6329357624054</v>
      </c>
      <c r="F20" s="3">
        <v>55049</v>
      </c>
      <c r="G20" s="3">
        <v>41287</v>
      </c>
      <c r="H20" s="3">
        <v>13762</v>
      </c>
      <c r="I20" s="3">
        <v>9297</v>
      </c>
      <c r="J20" s="3">
        <v>607</v>
      </c>
      <c r="K20" s="3">
        <v>932</v>
      </c>
      <c r="L20" s="3">
        <v>2927</v>
      </c>
      <c r="M20" s="3">
        <v>0.88817226435308638</v>
      </c>
      <c r="N20" s="3">
        <v>0.82829918670725455</v>
      </c>
      <c r="O20" s="3">
        <v>0.7584556397082165</v>
      </c>
      <c r="P20" s="3">
        <v>0.79171093631487643</v>
      </c>
      <c r="Q20" s="3">
        <v>0.8686150454203434</v>
      </c>
      <c r="R20" s="3">
        <v>0.84858292707590444</v>
      </c>
      <c r="S20" s="3">
        <v>0.857636943095749</v>
      </c>
      <c r="T20" s="3">
        <v>0.88632452876900347</v>
      </c>
      <c r="U20" s="3">
        <v>0.88817226435308638</v>
      </c>
      <c r="V20" s="3">
        <v>0.88659576904976289</v>
      </c>
    </row>
    <row r="21" spans="1:22" x14ac:dyDescent="0.25">
      <c r="A21" s="8" t="s">
        <v>145</v>
      </c>
      <c r="B21" s="8" t="s">
        <v>67</v>
      </c>
      <c r="C21" s="8" t="s">
        <v>68</v>
      </c>
      <c r="D21" s="8" t="s">
        <v>30</v>
      </c>
      <c r="E21" s="8">
        <v>1695.491569519043</v>
      </c>
      <c r="F21" s="8">
        <v>70000</v>
      </c>
      <c r="G21" s="8">
        <v>52500</v>
      </c>
      <c r="H21" s="8">
        <v>17500</v>
      </c>
      <c r="I21" s="8">
        <v>7498</v>
      </c>
      <c r="J21" s="8">
        <v>1252</v>
      </c>
      <c r="K21" s="8">
        <v>1254</v>
      </c>
      <c r="L21" s="8">
        <v>7497</v>
      </c>
      <c r="M21" s="8">
        <v>0.85682857142857149</v>
      </c>
      <c r="N21" s="8">
        <v>0.85719176808929654</v>
      </c>
      <c r="O21" s="8">
        <v>0.85674285714285714</v>
      </c>
      <c r="P21" s="8">
        <v>0.85677424421935644</v>
      </c>
      <c r="Q21" s="8">
        <v>0.85715281651291164</v>
      </c>
      <c r="R21" s="8">
        <v>0.85682857142857138</v>
      </c>
      <c r="S21" s="8">
        <v>0.85679609616234653</v>
      </c>
      <c r="T21" s="8">
        <v>0.85715281651291175</v>
      </c>
      <c r="U21" s="8">
        <v>0.85682857142857149</v>
      </c>
      <c r="V21" s="8">
        <v>0.85679609616234653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0672-7BCA-42D9-A760-1D3F178D238A}">
  <dimension ref="A1:K21"/>
  <sheetViews>
    <sheetView zoomScale="130" zoomScaleNormal="130" workbookViewId="0">
      <selection activeCell="J27" sqref="J27"/>
    </sheetView>
  </sheetViews>
  <sheetFormatPr baseColWidth="10" defaultRowHeight="15" x14ac:dyDescent="0.25"/>
  <cols>
    <col min="5" max="5" width="18.42578125" customWidth="1"/>
    <col min="6" max="6" width="15.28515625" customWidth="1"/>
    <col min="7" max="7" width="17.5703125" customWidth="1"/>
    <col min="8" max="8" width="17.28515625" customWidth="1"/>
    <col min="9" max="9" width="15.42578125" customWidth="1"/>
    <col min="10" max="10" width="16" customWidth="1"/>
    <col min="11" max="11" width="14.140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157</v>
      </c>
      <c r="F1" s="6" t="s">
        <v>158</v>
      </c>
      <c r="G1" s="6" t="s">
        <v>159</v>
      </c>
      <c r="H1" s="6" t="s">
        <v>160</v>
      </c>
      <c r="I1" s="6" t="s">
        <v>155</v>
      </c>
      <c r="J1" s="6" t="s">
        <v>156</v>
      </c>
      <c r="K1" s="7" t="s">
        <v>161</v>
      </c>
    </row>
    <row r="2" spans="1:11" x14ac:dyDescent="0.25">
      <c r="A2" s="3" t="s">
        <v>145</v>
      </c>
      <c r="B2" s="3" t="s">
        <v>28</v>
      </c>
      <c r="C2" s="3" t="s">
        <v>29</v>
      </c>
      <c r="D2" s="3" t="s">
        <v>30</v>
      </c>
      <c r="E2" s="3">
        <v>0.59016516516516515</v>
      </c>
      <c r="F2" s="3">
        <v>0.84090909090909094</v>
      </c>
      <c r="G2" s="3">
        <v>0.67587062515466967</v>
      </c>
      <c r="H2" s="3">
        <v>22</v>
      </c>
      <c r="I2" s="3">
        <v>4</v>
      </c>
      <c r="J2" s="3">
        <v>19</v>
      </c>
      <c r="K2">
        <f>J2/(J2+I2)</f>
        <v>0.82608695652173914</v>
      </c>
    </row>
    <row r="3" spans="1:11" x14ac:dyDescent="0.25">
      <c r="A3" s="4" t="s">
        <v>145</v>
      </c>
      <c r="B3" s="4" t="s">
        <v>31</v>
      </c>
      <c r="C3" s="4" t="s">
        <v>32</v>
      </c>
      <c r="D3" s="4" t="s">
        <v>30</v>
      </c>
      <c r="E3" s="4">
        <v>0.6549338571044856</v>
      </c>
      <c r="F3" s="4">
        <v>0.73769869097709218</v>
      </c>
      <c r="G3" s="4">
        <v>0.68349883288061475</v>
      </c>
      <c r="H3" s="4">
        <v>92</v>
      </c>
      <c r="I3" s="4">
        <v>24</v>
      </c>
      <c r="J3" s="4">
        <v>68</v>
      </c>
      <c r="K3">
        <f t="shared" ref="K3:K21" si="0">J3/(J3+I3)</f>
        <v>0.73913043478260865</v>
      </c>
    </row>
    <row r="4" spans="1:11" x14ac:dyDescent="0.25">
      <c r="A4" s="3" t="s">
        <v>145</v>
      </c>
      <c r="B4" s="3" t="s">
        <v>33</v>
      </c>
      <c r="C4" s="3" t="s">
        <v>34</v>
      </c>
      <c r="D4" s="3" t="s">
        <v>30</v>
      </c>
      <c r="E4" s="3">
        <v>0.69499999999999995</v>
      </c>
      <c r="F4" s="3">
        <v>1</v>
      </c>
      <c r="G4" s="3">
        <v>0.82002801120448177</v>
      </c>
      <c r="H4" s="3">
        <v>34</v>
      </c>
      <c r="I4" s="3">
        <v>0</v>
      </c>
      <c r="J4" s="3">
        <v>35</v>
      </c>
      <c r="K4">
        <f t="shared" si="0"/>
        <v>1</v>
      </c>
    </row>
    <row r="5" spans="1:11" x14ac:dyDescent="0.25">
      <c r="A5" s="4" t="s">
        <v>145</v>
      </c>
      <c r="B5" s="4" t="s">
        <v>35</v>
      </c>
      <c r="C5" s="4" t="s">
        <v>36</v>
      </c>
      <c r="D5" s="4" t="s">
        <v>30</v>
      </c>
      <c r="E5" s="4">
        <v>0.61805555555555558</v>
      </c>
      <c r="F5" s="4">
        <v>1</v>
      </c>
      <c r="G5" s="4">
        <v>0.76386611143267513</v>
      </c>
      <c r="H5" s="4">
        <v>27</v>
      </c>
      <c r="I5" s="4">
        <v>0</v>
      </c>
      <c r="J5" s="4">
        <v>28</v>
      </c>
      <c r="K5">
        <f t="shared" si="0"/>
        <v>1</v>
      </c>
    </row>
    <row r="6" spans="1:11" x14ac:dyDescent="0.25">
      <c r="A6" s="3" t="s">
        <v>145</v>
      </c>
      <c r="B6" s="3" t="s">
        <v>37</v>
      </c>
      <c r="C6" s="3" t="s">
        <v>38</v>
      </c>
      <c r="D6" s="3" t="s">
        <v>30</v>
      </c>
      <c r="E6" s="3">
        <v>0.88783062734495144</v>
      </c>
      <c r="F6" s="3">
        <v>0.94845189673777697</v>
      </c>
      <c r="G6" s="3">
        <v>0.91707911902689321</v>
      </c>
      <c r="H6" s="3">
        <v>1722</v>
      </c>
      <c r="I6" s="3">
        <v>89</v>
      </c>
      <c r="J6" s="3">
        <v>1633</v>
      </c>
      <c r="K6">
        <f t="shared" si="0"/>
        <v>0.94831591173054586</v>
      </c>
    </row>
    <row r="7" spans="1:11" x14ac:dyDescent="0.25">
      <c r="A7" s="4" t="s">
        <v>145</v>
      </c>
      <c r="B7" s="4" t="s">
        <v>39</v>
      </c>
      <c r="C7" s="4" t="s">
        <v>40</v>
      </c>
      <c r="D7" s="4" t="s">
        <v>30</v>
      </c>
      <c r="E7" s="4">
        <v>0.65783760683760684</v>
      </c>
      <c r="F7" s="4">
        <v>0.68847030337558746</v>
      </c>
      <c r="G7" s="4">
        <v>0.67255914047554066</v>
      </c>
      <c r="H7" s="4">
        <v>118</v>
      </c>
      <c r="I7" s="4">
        <v>37</v>
      </c>
      <c r="J7" s="4">
        <v>82</v>
      </c>
      <c r="K7">
        <f t="shared" si="0"/>
        <v>0.68907563025210083</v>
      </c>
    </row>
    <row r="8" spans="1:11" x14ac:dyDescent="0.25">
      <c r="A8" s="3" t="s">
        <v>145</v>
      </c>
      <c r="B8" s="3" t="s">
        <v>41</v>
      </c>
      <c r="C8" s="3" t="s">
        <v>42</v>
      </c>
      <c r="D8" s="3" t="s">
        <v>30</v>
      </c>
      <c r="E8" s="3">
        <v>0.79486966675651427</v>
      </c>
      <c r="F8" s="3">
        <v>0.68456171250508058</v>
      </c>
      <c r="G8" s="3">
        <v>0.73208790911999477</v>
      </c>
      <c r="H8" s="3">
        <v>121</v>
      </c>
      <c r="I8" s="3">
        <v>38</v>
      </c>
      <c r="J8" s="3">
        <v>83</v>
      </c>
      <c r="K8">
        <f t="shared" si="0"/>
        <v>0.68595041322314054</v>
      </c>
    </row>
    <row r="9" spans="1:11" x14ac:dyDescent="0.25">
      <c r="A9" s="4" t="s">
        <v>145</v>
      </c>
      <c r="B9" s="4" t="s">
        <v>43</v>
      </c>
      <c r="C9" s="4" t="s">
        <v>44</v>
      </c>
      <c r="D9" s="4" t="s">
        <v>30</v>
      </c>
      <c r="E9" s="4">
        <v>0</v>
      </c>
      <c r="F9" s="4">
        <v>0</v>
      </c>
      <c r="G9" s="4">
        <v>0</v>
      </c>
      <c r="H9" s="4">
        <v>10</v>
      </c>
      <c r="I9" s="4">
        <v>10</v>
      </c>
      <c r="J9" s="4">
        <v>0</v>
      </c>
      <c r="K9">
        <f t="shared" si="0"/>
        <v>0</v>
      </c>
    </row>
    <row r="10" spans="1:11" x14ac:dyDescent="0.25">
      <c r="A10" s="3" t="s">
        <v>145</v>
      </c>
      <c r="B10" s="3" t="s">
        <v>45</v>
      </c>
      <c r="C10" s="3" t="s">
        <v>46</v>
      </c>
      <c r="D10" s="3" t="s">
        <v>30</v>
      </c>
      <c r="E10" s="3">
        <v>0.97376557934283503</v>
      </c>
      <c r="F10" s="3">
        <v>1</v>
      </c>
      <c r="G10" s="3">
        <v>0.9867081655631571</v>
      </c>
      <c r="H10" s="3">
        <v>399</v>
      </c>
      <c r="I10" s="3">
        <v>0</v>
      </c>
      <c r="J10" s="3">
        <v>399</v>
      </c>
      <c r="K10">
        <f t="shared" si="0"/>
        <v>1</v>
      </c>
    </row>
    <row r="11" spans="1:11" x14ac:dyDescent="0.25">
      <c r="A11" s="4" t="s">
        <v>145</v>
      </c>
      <c r="B11" s="4" t="s">
        <v>47</v>
      </c>
      <c r="C11" s="4" t="s">
        <v>48</v>
      </c>
      <c r="D11" s="4" t="s">
        <v>30</v>
      </c>
      <c r="E11" s="4">
        <v>0</v>
      </c>
      <c r="F11" s="4">
        <v>0</v>
      </c>
      <c r="G11" s="4">
        <v>0</v>
      </c>
      <c r="H11" s="4">
        <v>13</v>
      </c>
      <c r="I11" s="4">
        <v>13</v>
      </c>
      <c r="J11" s="4">
        <v>0</v>
      </c>
      <c r="K11">
        <f t="shared" si="0"/>
        <v>0</v>
      </c>
    </row>
    <row r="12" spans="1:11" x14ac:dyDescent="0.25">
      <c r="A12" s="3" t="s">
        <v>145</v>
      </c>
      <c r="B12" s="3" t="s">
        <v>49</v>
      </c>
      <c r="C12" s="3" t="s">
        <v>50</v>
      </c>
      <c r="D12" s="3" t="s">
        <v>30</v>
      </c>
      <c r="E12" s="3">
        <v>0.51227465160862184</v>
      </c>
      <c r="F12" s="3">
        <v>0.36529680365296802</v>
      </c>
      <c r="G12" s="3">
        <v>0.42341812587901029</v>
      </c>
      <c r="H12" s="3">
        <v>72</v>
      </c>
      <c r="I12" s="3">
        <v>46</v>
      </c>
      <c r="J12" s="3">
        <v>27</v>
      </c>
      <c r="K12">
        <f t="shared" si="0"/>
        <v>0.36986301369863012</v>
      </c>
    </row>
    <row r="13" spans="1:11" x14ac:dyDescent="0.25">
      <c r="A13" s="4" t="s">
        <v>145</v>
      </c>
      <c r="B13" s="4" t="s">
        <v>51</v>
      </c>
      <c r="C13" s="4" t="s">
        <v>52</v>
      </c>
      <c r="D13" s="4" t="s">
        <v>30</v>
      </c>
      <c r="E13" s="4">
        <v>0.64674346368627855</v>
      </c>
      <c r="F13" s="4">
        <v>0.63643753200204811</v>
      </c>
      <c r="G13" s="4">
        <v>0.6387031595855126</v>
      </c>
      <c r="H13" s="4">
        <v>280</v>
      </c>
      <c r="I13" s="4">
        <v>102</v>
      </c>
      <c r="J13" s="4">
        <v>178</v>
      </c>
      <c r="K13">
        <f t="shared" si="0"/>
        <v>0.63571428571428568</v>
      </c>
    </row>
    <row r="14" spans="1:11" x14ac:dyDescent="0.25">
      <c r="A14" s="3" t="s">
        <v>145</v>
      </c>
      <c r="B14" s="3" t="s">
        <v>53</v>
      </c>
      <c r="C14" s="3" t="s">
        <v>54</v>
      </c>
      <c r="D14" s="3" t="s">
        <v>30</v>
      </c>
      <c r="E14" s="3">
        <v>0.61461840930210865</v>
      </c>
      <c r="F14" s="3">
        <v>0.50925048769876358</v>
      </c>
      <c r="G14" s="3">
        <v>0.55665374613242635</v>
      </c>
      <c r="H14" s="3">
        <v>377</v>
      </c>
      <c r="I14" s="3">
        <v>185</v>
      </c>
      <c r="J14" s="3">
        <v>192</v>
      </c>
      <c r="K14">
        <f t="shared" si="0"/>
        <v>0.50928381962864722</v>
      </c>
    </row>
    <row r="15" spans="1:11" x14ac:dyDescent="0.25">
      <c r="A15" s="4" t="s">
        <v>145</v>
      </c>
      <c r="B15" s="4" t="s">
        <v>55</v>
      </c>
      <c r="C15" s="4" t="s">
        <v>56</v>
      </c>
      <c r="D15" s="4" t="s">
        <v>30</v>
      </c>
      <c r="E15" s="4">
        <v>0.67125318534893008</v>
      </c>
      <c r="F15" s="4">
        <v>0.60395480225988707</v>
      </c>
      <c r="G15" s="4">
        <v>0.63202133740788424</v>
      </c>
      <c r="H15" s="4">
        <v>59</v>
      </c>
      <c r="I15" s="4">
        <v>24</v>
      </c>
      <c r="J15" s="4">
        <v>36</v>
      </c>
      <c r="K15">
        <f t="shared" si="0"/>
        <v>0.6</v>
      </c>
    </row>
    <row r="16" spans="1:11" x14ac:dyDescent="0.25">
      <c r="A16" s="3" t="s">
        <v>145</v>
      </c>
      <c r="B16" s="3" t="s">
        <v>57</v>
      </c>
      <c r="C16" s="3" t="s">
        <v>58</v>
      </c>
      <c r="D16" s="3" t="s">
        <v>30</v>
      </c>
      <c r="E16" s="3">
        <v>0.68504729757335281</v>
      </c>
      <c r="F16" s="3">
        <v>0.67457675844585752</v>
      </c>
      <c r="G16" s="3">
        <v>0.67965628729112115</v>
      </c>
      <c r="H16" s="3">
        <v>2917</v>
      </c>
      <c r="I16" s="3">
        <v>950</v>
      </c>
      <c r="J16" s="3">
        <v>1968</v>
      </c>
      <c r="K16">
        <f t="shared" si="0"/>
        <v>0.67443454420836191</v>
      </c>
    </row>
    <row r="17" spans="1:11" x14ac:dyDescent="0.25">
      <c r="A17" s="4" t="s">
        <v>145</v>
      </c>
      <c r="B17" s="4" t="s">
        <v>59</v>
      </c>
      <c r="C17" s="4" t="s">
        <v>60</v>
      </c>
      <c r="D17" s="4" t="s">
        <v>30</v>
      </c>
      <c r="E17" s="4">
        <v>0.68589743589743579</v>
      </c>
      <c r="F17" s="4">
        <v>1</v>
      </c>
      <c r="G17" s="4">
        <v>0.81363636363636349</v>
      </c>
      <c r="H17" s="4">
        <v>26</v>
      </c>
      <c r="I17" s="4">
        <v>0</v>
      </c>
      <c r="J17" s="4">
        <v>27</v>
      </c>
      <c r="K17">
        <f t="shared" si="0"/>
        <v>1</v>
      </c>
    </row>
    <row r="18" spans="1:11" x14ac:dyDescent="0.25">
      <c r="A18" s="3" t="s">
        <v>145</v>
      </c>
      <c r="B18" s="3" t="s">
        <v>61</v>
      </c>
      <c r="C18" s="3" t="s">
        <v>62</v>
      </c>
      <c r="D18" s="3" t="s">
        <v>30</v>
      </c>
      <c r="E18" s="3">
        <v>0.52474410444052166</v>
      </c>
      <c r="F18" s="3">
        <v>0.53091755319148937</v>
      </c>
      <c r="G18" s="3">
        <v>0.5125161936319671</v>
      </c>
      <c r="H18" s="3">
        <v>48</v>
      </c>
      <c r="I18" s="3">
        <v>22</v>
      </c>
      <c r="J18" s="3">
        <v>25</v>
      </c>
      <c r="K18">
        <f t="shared" si="0"/>
        <v>0.53191489361702127</v>
      </c>
    </row>
    <row r="19" spans="1:11" x14ac:dyDescent="0.25">
      <c r="A19" s="4" t="s">
        <v>145</v>
      </c>
      <c r="B19" s="4" t="s">
        <v>63</v>
      </c>
      <c r="C19" s="4" t="s">
        <v>64</v>
      </c>
      <c r="D19" s="4" t="s">
        <v>30</v>
      </c>
      <c r="E19" s="4">
        <v>0.86481453162246036</v>
      </c>
      <c r="F19" s="4">
        <v>0.8624857142857143</v>
      </c>
      <c r="G19" s="4">
        <v>0.86357958881175234</v>
      </c>
      <c r="H19" s="4">
        <v>8750</v>
      </c>
      <c r="I19" s="4">
        <v>1203</v>
      </c>
      <c r="J19" s="4">
        <v>7547</v>
      </c>
      <c r="K19">
        <f t="shared" si="0"/>
        <v>0.86251428571428568</v>
      </c>
    </row>
    <row r="20" spans="1:11" x14ac:dyDescent="0.25">
      <c r="A20" s="3" t="s">
        <v>145</v>
      </c>
      <c r="B20" s="3" t="s">
        <v>65</v>
      </c>
      <c r="C20" s="3" t="s">
        <v>66</v>
      </c>
      <c r="D20" s="3" t="s">
        <v>30</v>
      </c>
      <c r="E20" s="3">
        <v>0.82829918670725455</v>
      </c>
      <c r="F20" s="3">
        <v>0.7584556397082165</v>
      </c>
      <c r="G20" s="3">
        <v>0.79171093631487643</v>
      </c>
      <c r="H20" s="3">
        <v>3859</v>
      </c>
      <c r="I20" s="3">
        <v>932</v>
      </c>
      <c r="J20" s="3">
        <v>2927</v>
      </c>
      <c r="K20">
        <f t="shared" si="0"/>
        <v>0.75848665457372377</v>
      </c>
    </row>
    <row r="21" spans="1:11" x14ac:dyDescent="0.25">
      <c r="A21" s="4" t="s">
        <v>145</v>
      </c>
      <c r="B21" s="4" t="s">
        <v>67</v>
      </c>
      <c r="C21" s="4" t="s">
        <v>68</v>
      </c>
      <c r="D21" s="4" t="s">
        <v>30</v>
      </c>
      <c r="E21" s="4">
        <v>0.85719176808929654</v>
      </c>
      <c r="F21" s="4">
        <v>0.85674285714285714</v>
      </c>
      <c r="G21" s="4">
        <v>0.85677424421935644</v>
      </c>
      <c r="H21" s="4">
        <v>8750</v>
      </c>
      <c r="I21" s="4">
        <v>1254</v>
      </c>
      <c r="J21" s="4">
        <v>7497</v>
      </c>
      <c r="K21">
        <f t="shared" si="0"/>
        <v>0.8567020911895783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5B7C-251F-4ED1-94BB-D7B18C1F2D17}">
  <dimension ref="A1:K21"/>
  <sheetViews>
    <sheetView workbookViewId="0">
      <selection activeCell="N25" sqref="N25"/>
    </sheetView>
  </sheetViews>
  <sheetFormatPr baseColWidth="10" defaultRowHeight="15" x14ac:dyDescent="0.25"/>
  <cols>
    <col min="5" max="5" width="18.85546875" customWidth="1"/>
    <col min="6" max="6" width="15.5703125" customWidth="1"/>
    <col min="7" max="7" width="17.85546875" customWidth="1"/>
    <col min="8" max="8" width="17.5703125" customWidth="1"/>
    <col min="9" max="9" width="15.7109375" customWidth="1"/>
    <col min="10" max="10" width="16.140625" customWidth="1"/>
    <col min="11" max="11" width="14.425781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163</v>
      </c>
      <c r="F1" s="6" t="s">
        <v>164</v>
      </c>
      <c r="G1" s="6" t="s">
        <v>165</v>
      </c>
      <c r="H1" s="6" t="s">
        <v>166</v>
      </c>
      <c r="I1" s="6" t="s">
        <v>153</v>
      </c>
      <c r="J1" s="6" t="s">
        <v>154</v>
      </c>
      <c r="K1" s="7" t="s">
        <v>167</v>
      </c>
    </row>
    <row r="2" spans="1:11" x14ac:dyDescent="0.25">
      <c r="A2" s="3" t="s">
        <v>145</v>
      </c>
      <c r="B2" s="3" t="s">
        <v>28</v>
      </c>
      <c r="C2" s="3" t="s">
        <v>29</v>
      </c>
      <c r="D2" s="3" t="s">
        <v>30</v>
      </c>
      <c r="E2" s="3">
        <v>8.3333333333333329E-2</v>
      </c>
      <c r="F2" s="3">
        <v>0.125</v>
      </c>
      <c r="G2" s="3">
        <v>0.1</v>
      </c>
      <c r="H2" s="3">
        <v>14</v>
      </c>
      <c r="I2" s="3">
        <v>2</v>
      </c>
      <c r="J2" s="3">
        <v>13</v>
      </c>
      <c r="K2">
        <f>I2/(I2+J2)</f>
        <v>0.13333333333333333</v>
      </c>
    </row>
    <row r="3" spans="1:11" x14ac:dyDescent="0.25">
      <c r="A3" s="4" t="s">
        <v>145</v>
      </c>
      <c r="B3" s="4" t="s">
        <v>31</v>
      </c>
      <c r="C3" s="4" t="s">
        <v>32</v>
      </c>
      <c r="D3" s="4" t="s">
        <v>30</v>
      </c>
      <c r="E3" s="4">
        <v>0.46861942405420665</v>
      </c>
      <c r="F3" s="4">
        <v>0.28754901960784313</v>
      </c>
      <c r="G3" s="4">
        <v>0.29733453662202425</v>
      </c>
      <c r="H3" s="4">
        <v>51</v>
      </c>
      <c r="I3" s="4">
        <v>15</v>
      </c>
      <c r="J3" s="4">
        <v>36</v>
      </c>
      <c r="K3">
        <f t="shared" ref="K3:K21" si="0">I3/(I3+J3)</f>
        <v>0.29411764705882354</v>
      </c>
    </row>
    <row r="4" spans="1:11" x14ac:dyDescent="0.25">
      <c r="A4" s="3" t="s">
        <v>145</v>
      </c>
      <c r="B4" s="3" t="s">
        <v>33</v>
      </c>
      <c r="C4" s="3" t="s">
        <v>34</v>
      </c>
      <c r="D4" s="3" t="s">
        <v>30</v>
      </c>
      <c r="E4" s="3">
        <v>0</v>
      </c>
      <c r="F4" s="3">
        <v>0</v>
      </c>
      <c r="G4" s="3">
        <v>0</v>
      </c>
      <c r="H4" s="3">
        <v>16</v>
      </c>
      <c r="I4" s="3">
        <v>0</v>
      </c>
      <c r="J4" s="3">
        <v>15</v>
      </c>
      <c r="K4">
        <f t="shared" si="0"/>
        <v>0</v>
      </c>
    </row>
    <row r="5" spans="1:11" x14ac:dyDescent="0.25">
      <c r="A5" s="4" t="s">
        <v>145</v>
      </c>
      <c r="B5" s="4" t="s">
        <v>35</v>
      </c>
      <c r="C5" s="4" t="s">
        <v>36</v>
      </c>
      <c r="D5" s="4" t="s">
        <v>30</v>
      </c>
      <c r="E5" s="4">
        <v>0.25</v>
      </c>
      <c r="F5" s="4">
        <v>1.4705882352941175E-2</v>
      </c>
      <c r="G5" s="4">
        <v>2.7777777777777776E-2</v>
      </c>
      <c r="H5" s="4">
        <v>17</v>
      </c>
      <c r="I5" s="4">
        <v>0</v>
      </c>
      <c r="J5" s="4">
        <v>17</v>
      </c>
      <c r="K5">
        <f t="shared" si="0"/>
        <v>0</v>
      </c>
    </row>
    <row r="6" spans="1:11" x14ac:dyDescent="0.25">
      <c r="A6" s="3" t="s">
        <v>145</v>
      </c>
      <c r="B6" s="3" t="s">
        <v>37</v>
      </c>
      <c r="C6" s="3" t="s">
        <v>38</v>
      </c>
      <c r="D6" s="3" t="s">
        <v>30</v>
      </c>
      <c r="E6" s="3">
        <v>0.67011137828423151</v>
      </c>
      <c r="F6" s="3">
        <v>0.46258285984848485</v>
      </c>
      <c r="G6" s="3">
        <v>0.54546564026795308</v>
      </c>
      <c r="H6" s="3">
        <v>384</v>
      </c>
      <c r="I6" s="3">
        <v>178</v>
      </c>
      <c r="J6" s="3">
        <v>207</v>
      </c>
      <c r="K6">
        <f t="shared" si="0"/>
        <v>0.46233766233766233</v>
      </c>
    </row>
    <row r="7" spans="1:11" x14ac:dyDescent="0.25">
      <c r="A7" s="4" t="s">
        <v>145</v>
      </c>
      <c r="B7" s="4" t="s">
        <v>39</v>
      </c>
      <c r="C7" s="4" t="s">
        <v>40</v>
      </c>
      <c r="D7" s="4" t="s">
        <v>30</v>
      </c>
      <c r="E7" s="4">
        <v>0.52509973686444278</v>
      </c>
      <c r="F7" s="4">
        <v>0.48942197360872058</v>
      </c>
      <c r="G7" s="4">
        <v>0.506173821211514</v>
      </c>
      <c r="H7" s="4">
        <v>84</v>
      </c>
      <c r="I7" s="4">
        <v>41</v>
      </c>
      <c r="J7" s="4">
        <v>43</v>
      </c>
      <c r="K7">
        <f t="shared" si="0"/>
        <v>0.48809523809523808</v>
      </c>
    </row>
    <row r="8" spans="1:11" x14ac:dyDescent="0.25">
      <c r="A8" s="3" t="s">
        <v>145</v>
      </c>
      <c r="B8" s="3" t="s">
        <v>41</v>
      </c>
      <c r="C8" s="3" t="s">
        <v>42</v>
      </c>
      <c r="D8" s="3" t="s">
        <v>30</v>
      </c>
      <c r="E8" s="3">
        <v>0.65282226282571276</v>
      </c>
      <c r="F8" s="3">
        <v>0.76344086021505375</v>
      </c>
      <c r="G8" s="3">
        <v>0.70105113692325349</v>
      </c>
      <c r="H8" s="3">
        <v>93</v>
      </c>
      <c r="I8" s="3">
        <v>71</v>
      </c>
      <c r="J8" s="3">
        <v>22</v>
      </c>
      <c r="K8">
        <f t="shared" si="0"/>
        <v>0.76344086021505375</v>
      </c>
    </row>
    <row r="9" spans="1:11" x14ac:dyDescent="0.25">
      <c r="A9" s="4" t="s">
        <v>145</v>
      </c>
      <c r="B9" s="4" t="s">
        <v>43</v>
      </c>
      <c r="C9" s="4" t="s">
        <v>44</v>
      </c>
      <c r="D9" s="4" t="s">
        <v>30</v>
      </c>
      <c r="E9" s="4">
        <v>0.65145502645502651</v>
      </c>
      <c r="F9" s="4">
        <v>1</v>
      </c>
      <c r="G9" s="4">
        <v>0.78883399209486171</v>
      </c>
      <c r="H9" s="4">
        <v>17</v>
      </c>
      <c r="I9" s="4">
        <v>18</v>
      </c>
      <c r="J9" s="4">
        <v>0</v>
      </c>
      <c r="K9">
        <f t="shared" si="0"/>
        <v>1</v>
      </c>
    </row>
    <row r="10" spans="1:11" x14ac:dyDescent="0.25">
      <c r="A10" s="3" t="s">
        <v>145</v>
      </c>
      <c r="B10" s="3" t="s">
        <v>45</v>
      </c>
      <c r="C10" s="3" t="s">
        <v>46</v>
      </c>
      <c r="D10" s="3" t="s">
        <v>30</v>
      </c>
      <c r="E10" s="3">
        <v>0</v>
      </c>
      <c r="F10" s="3">
        <v>0</v>
      </c>
      <c r="G10" s="3">
        <v>0</v>
      </c>
      <c r="H10" s="3">
        <v>10</v>
      </c>
      <c r="I10" s="3">
        <v>0</v>
      </c>
      <c r="J10" s="3">
        <v>11</v>
      </c>
      <c r="K10">
        <f t="shared" si="0"/>
        <v>0</v>
      </c>
    </row>
    <row r="11" spans="1:11" x14ac:dyDescent="0.25">
      <c r="A11" s="4" t="s">
        <v>145</v>
      </c>
      <c r="B11" s="4" t="s">
        <v>47</v>
      </c>
      <c r="C11" s="4" t="s">
        <v>48</v>
      </c>
      <c r="D11" s="4" t="s">
        <v>30</v>
      </c>
      <c r="E11" s="4">
        <v>0.90991554582421008</v>
      </c>
      <c r="F11" s="4">
        <v>0.99803149606299213</v>
      </c>
      <c r="G11" s="4">
        <v>0.95192935168108961</v>
      </c>
      <c r="H11" s="4">
        <v>126</v>
      </c>
      <c r="I11" s="4">
        <v>126</v>
      </c>
      <c r="J11" s="4">
        <v>0</v>
      </c>
      <c r="K11">
        <f t="shared" si="0"/>
        <v>1</v>
      </c>
    </row>
    <row r="12" spans="1:11" x14ac:dyDescent="0.25">
      <c r="A12" s="3" t="s">
        <v>145</v>
      </c>
      <c r="B12" s="3" t="s">
        <v>49</v>
      </c>
      <c r="C12" s="3" t="s">
        <v>50</v>
      </c>
      <c r="D12" s="3" t="s">
        <v>30</v>
      </c>
      <c r="E12" s="3">
        <v>0.77175099939051139</v>
      </c>
      <c r="F12" s="3">
        <v>0.86216635630043459</v>
      </c>
      <c r="G12" s="3">
        <v>0.81407966466538217</v>
      </c>
      <c r="H12" s="3">
        <v>180</v>
      </c>
      <c r="I12" s="3">
        <v>155</v>
      </c>
      <c r="J12" s="3">
        <v>25</v>
      </c>
      <c r="K12">
        <f t="shared" si="0"/>
        <v>0.86111111111111116</v>
      </c>
    </row>
    <row r="13" spans="1:11" x14ac:dyDescent="0.25">
      <c r="A13" s="4" t="s">
        <v>145</v>
      </c>
      <c r="B13" s="4" t="s">
        <v>51</v>
      </c>
      <c r="C13" s="4" t="s">
        <v>52</v>
      </c>
      <c r="D13" s="4" t="s">
        <v>30</v>
      </c>
      <c r="E13" s="4">
        <v>0.7650703003926812</v>
      </c>
      <c r="F13" s="4">
        <v>0.76859983429991718</v>
      </c>
      <c r="G13" s="4">
        <v>0.76529345576318508</v>
      </c>
      <c r="H13" s="4">
        <v>425</v>
      </c>
      <c r="I13" s="4">
        <v>327</v>
      </c>
      <c r="J13" s="4">
        <v>99</v>
      </c>
      <c r="K13">
        <f t="shared" si="0"/>
        <v>0.76760563380281688</v>
      </c>
    </row>
    <row r="14" spans="1:11" x14ac:dyDescent="0.25">
      <c r="A14" s="3" t="s">
        <v>145</v>
      </c>
      <c r="B14" s="3" t="s">
        <v>53</v>
      </c>
      <c r="C14" s="3" t="s">
        <v>54</v>
      </c>
      <c r="D14" s="3" t="s">
        <v>30</v>
      </c>
      <c r="E14" s="3">
        <v>0.79464272793603119</v>
      </c>
      <c r="F14" s="3">
        <v>0.85578110252835016</v>
      </c>
      <c r="G14" s="3">
        <v>0.82401708203183277</v>
      </c>
      <c r="H14" s="3">
        <v>837</v>
      </c>
      <c r="I14" s="3">
        <v>717</v>
      </c>
      <c r="J14" s="3">
        <v>121</v>
      </c>
      <c r="K14">
        <f t="shared" si="0"/>
        <v>0.85560859188544158</v>
      </c>
    </row>
    <row r="15" spans="1:11" x14ac:dyDescent="0.25">
      <c r="A15" s="4" t="s">
        <v>145</v>
      </c>
      <c r="B15" s="4" t="s">
        <v>55</v>
      </c>
      <c r="C15" s="4" t="s">
        <v>56</v>
      </c>
      <c r="D15" s="4" t="s">
        <v>30</v>
      </c>
      <c r="E15" s="4">
        <v>0.75027083451087462</v>
      </c>
      <c r="F15" s="4">
        <v>0.79738113897596641</v>
      </c>
      <c r="G15" s="4">
        <v>0.77154470948564202</v>
      </c>
      <c r="H15" s="4">
        <v>87</v>
      </c>
      <c r="I15" s="4">
        <v>70</v>
      </c>
      <c r="J15" s="4">
        <v>18</v>
      </c>
      <c r="K15">
        <f t="shared" si="0"/>
        <v>0.79545454545454541</v>
      </c>
    </row>
    <row r="16" spans="1:11" x14ac:dyDescent="0.25">
      <c r="A16" s="3" t="s">
        <v>145</v>
      </c>
      <c r="B16" s="3" t="s">
        <v>57</v>
      </c>
      <c r="C16" s="3" t="s">
        <v>58</v>
      </c>
      <c r="D16" s="3" t="s">
        <v>30</v>
      </c>
      <c r="E16" s="3">
        <v>0.77182045209989159</v>
      </c>
      <c r="F16" s="3">
        <v>0.77997027778112182</v>
      </c>
      <c r="G16" s="3">
        <v>0.77581272186445982</v>
      </c>
      <c r="H16" s="3">
        <v>4117</v>
      </c>
      <c r="I16" s="3">
        <v>3211</v>
      </c>
      <c r="J16" s="3">
        <v>906</v>
      </c>
      <c r="K16">
        <f t="shared" si="0"/>
        <v>0.77993684721884871</v>
      </c>
    </row>
    <row r="17" spans="1:11" x14ac:dyDescent="0.25">
      <c r="A17" s="4" t="s">
        <v>145</v>
      </c>
      <c r="B17" s="4" t="s">
        <v>59</v>
      </c>
      <c r="C17" s="4" t="s">
        <v>60</v>
      </c>
      <c r="D17" s="4" t="s">
        <v>30</v>
      </c>
      <c r="E17" s="4">
        <v>0</v>
      </c>
      <c r="F17" s="4">
        <v>0</v>
      </c>
      <c r="G17" s="4">
        <v>0</v>
      </c>
      <c r="H17" s="4">
        <v>13</v>
      </c>
      <c r="I17" s="4">
        <v>0</v>
      </c>
      <c r="J17" s="4">
        <v>12</v>
      </c>
      <c r="K17">
        <f t="shared" si="0"/>
        <v>0</v>
      </c>
    </row>
    <row r="18" spans="1:11" x14ac:dyDescent="0.25">
      <c r="A18" s="3" t="s">
        <v>145</v>
      </c>
      <c r="B18" s="3" t="s">
        <v>61</v>
      </c>
      <c r="C18" s="3" t="s">
        <v>62</v>
      </c>
      <c r="D18" s="3" t="s">
        <v>30</v>
      </c>
      <c r="E18" s="3">
        <v>0.67564502930055803</v>
      </c>
      <c r="F18" s="3">
        <v>0.65031055900621115</v>
      </c>
      <c r="G18" s="3">
        <v>0.64577025180307346</v>
      </c>
      <c r="H18" s="3">
        <v>69</v>
      </c>
      <c r="I18" s="3">
        <v>45</v>
      </c>
      <c r="J18" s="3">
        <v>24</v>
      </c>
      <c r="K18">
        <f t="shared" si="0"/>
        <v>0.65217391304347827</v>
      </c>
    </row>
    <row r="19" spans="1:11" x14ac:dyDescent="0.25">
      <c r="A19" s="4" t="s">
        <v>145</v>
      </c>
      <c r="B19" s="4" t="s">
        <v>63</v>
      </c>
      <c r="C19" s="4" t="s">
        <v>64</v>
      </c>
      <c r="D19" s="4" t="s">
        <v>30</v>
      </c>
      <c r="E19" s="4">
        <v>0.86299561898773391</v>
      </c>
      <c r="F19" s="4">
        <v>0.86508571428571435</v>
      </c>
      <c r="G19" s="4">
        <v>0.86396978757532161</v>
      </c>
      <c r="H19" s="4">
        <v>8750</v>
      </c>
      <c r="I19" s="4">
        <v>7570</v>
      </c>
      <c r="J19" s="4">
        <v>1181</v>
      </c>
      <c r="K19">
        <f t="shared" si="0"/>
        <v>0.86504399497200324</v>
      </c>
    </row>
    <row r="20" spans="1:11" x14ac:dyDescent="0.25">
      <c r="A20" s="3" t="s">
        <v>145</v>
      </c>
      <c r="B20" s="3" t="s">
        <v>65</v>
      </c>
      <c r="C20" s="3" t="s">
        <v>66</v>
      </c>
      <c r="D20" s="3" t="s">
        <v>30</v>
      </c>
      <c r="E20" s="3">
        <v>0.90893090413343192</v>
      </c>
      <c r="F20" s="3">
        <v>0.93871021444359237</v>
      </c>
      <c r="G20" s="3">
        <v>0.92356294987662158</v>
      </c>
      <c r="H20" s="3">
        <v>9903</v>
      </c>
      <c r="I20" s="3">
        <v>9297</v>
      </c>
      <c r="J20" s="3">
        <v>607</v>
      </c>
      <c r="K20">
        <f t="shared" si="0"/>
        <v>0.9387116316639742</v>
      </c>
    </row>
    <row r="21" spans="1:11" x14ac:dyDescent="0.25">
      <c r="A21" s="4" t="s">
        <v>145</v>
      </c>
      <c r="B21" s="4" t="s">
        <v>67</v>
      </c>
      <c r="C21" s="4" t="s">
        <v>68</v>
      </c>
      <c r="D21" s="4" t="s">
        <v>30</v>
      </c>
      <c r="E21" s="4">
        <v>0.85711386493652686</v>
      </c>
      <c r="F21" s="4">
        <v>0.85691428571428574</v>
      </c>
      <c r="G21" s="4">
        <v>0.85681794810533662</v>
      </c>
      <c r="H21" s="4">
        <v>8750</v>
      </c>
      <c r="I21" s="4">
        <v>7498</v>
      </c>
      <c r="J21" s="4">
        <v>1252</v>
      </c>
      <c r="K21">
        <f t="shared" si="0"/>
        <v>0.85691428571428574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CCB4-44F4-43C4-A8D9-211B8E87DCA7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79E7-9DEB-442F-B417-D56886E03540}">
  <dimension ref="A1:AW91"/>
  <sheetViews>
    <sheetView topLeftCell="A52" zoomScale="130" zoomScaleNormal="130" workbookViewId="0">
      <selection activeCell="A91" activeCellId="18" sqref="A1:XFD1 A6:XFD6 A11:XFD11 A16:XFD16 A21:XFD21 A26:XFD26 A31:XFD31 A36:XFD36 A41:XFD41 A46:XFD46 A51:XFD51 A56:XFD56 A61:XFD61 A66:XFD66 A71:XFD71 A76:XFD76 A81:XFD81 A86:XFD86 A91:XFD91"/>
    </sheetView>
  </sheetViews>
  <sheetFormatPr baseColWidth="10" defaultRowHeight="15" x14ac:dyDescent="0.25"/>
  <cols>
    <col min="1" max="1" width="11" bestFit="1" customWidth="1"/>
    <col min="2" max="2" width="10.7109375" bestFit="1" customWidth="1"/>
    <col min="3" max="3" width="13.85546875" bestFit="1" customWidth="1"/>
    <col min="4" max="4" width="7.7109375" bestFit="1" customWidth="1"/>
    <col min="5" max="5" width="12" bestFit="1" customWidth="1"/>
    <col min="6" max="6" width="14.140625" bestFit="1" customWidth="1"/>
    <col min="7" max="7" width="13.7109375" bestFit="1" customWidth="1"/>
    <col min="8" max="8" width="10.28515625" bestFit="1" customWidth="1"/>
    <col min="9" max="9" width="12" bestFit="1" customWidth="1"/>
    <col min="10" max="10" width="17.42578125" bestFit="1" customWidth="1"/>
    <col min="11" max="11" width="17" bestFit="1" customWidth="1"/>
    <col min="12" max="12" width="17.42578125" bestFit="1" customWidth="1"/>
    <col min="13" max="13" width="14.5703125" bestFit="1" customWidth="1"/>
    <col min="14" max="14" width="14.140625" bestFit="1" customWidth="1"/>
    <col min="15" max="15" width="14.5703125" bestFit="1" customWidth="1"/>
    <col min="16" max="17" width="12" bestFit="1" customWidth="1"/>
    <col min="18" max="18" width="11.28515625" bestFit="1" customWidth="1"/>
    <col min="19" max="19" width="46.28515625" customWidth="1"/>
    <col min="20" max="20" width="12.85546875" bestFit="1" customWidth="1"/>
    <col min="21" max="22" width="12" bestFit="1" customWidth="1"/>
    <col min="23" max="23" width="11.5703125" bestFit="1" customWidth="1"/>
    <col min="24" max="24" width="12.85546875" bestFit="1" customWidth="1"/>
    <col min="25" max="26" width="12" bestFit="1" customWidth="1"/>
    <col min="27" max="27" width="11.5703125" bestFit="1" customWidth="1"/>
    <col min="28" max="29" width="12" bestFit="1" customWidth="1"/>
    <col min="30" max="30" width="18.7109375" bestFit="1" customWidth="1"/>
    <col min="31" max="31" width="20.85546875" bestFit="1" customWidth="1"/>
    <col min="32" max="32" width="17.42578125" bestFit="1" customWidth="1"/>
    <col min="33" max="33" width="19.85546875" bestFit="1" customWidth="1"/>
    <col min="34" max="34" width="19.5703125" bestFit="1" customWidth="1"/>
    <col min="35" max="35" width="24" bestFit="1" customWidth="1"/>
    <col min="36" max="36" width="20.5703125" bestFit="1" customWidth="1"/>
    <col min="37" max="37" width="22.85546875" bestFit="1" customWidth="1"/>
    <col min="38" max="38" width="22.57031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245</v>
      </c>
      <c r="U1" t="s">
        <v>250</v>
      </c>
      <c r="V1" t="s">
        <v>244</v>
      </c>
      <c r="W1" t="s">
        <v>240</v>
      </c>
      <c r="X1" t="s">
        <v>238</v>
      </c>
      <c r="Y1" t="s">
        <v>239</v>
      </c>
      <c r="Z1" t="s">
        <v>243</v>
      </c>
      <c r="AA1" t="s">
        <v>241</v>
      </c>
      <c r="AB1" t="s">
        <v>242</v>
      </c>
      <c r="AC1" t="s">
        <v>162</v>
      </c>
      <c r="AD1" t="s">
        <v>150</v>
      </c>
      <c r="AE1" t="s">
        <v>151</v>
      </c>
      <c r="AF1" t="s">
        <v>152</v>
      </c>
      <c r="AG1" t="s">
        <v>249</v>
      </c>
      <c r="AH1" t="s">
        <v>248</v>
      </c>
      <c r="AI1" t="s">
        <v>247</v>
      </c>
      <c r="AJ1" t="s">
        <v>246</v>
      </c>
      <c r="AK1" t="s">
        <v>148</v>
      </c>
      <c r="AL1" t="s">
        <v>149</v>
      </c>
      <c r="AM1" t="s">
        <v>147</v>
      </c>
      <c r="AN1" t="s">
        <v>146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  <c r="AV1" t="s">
        <v>26</v>
      </c>
      <c r="AW1" t="s">
        <v>27</v>
      </c>
    </row>
    <row r="2" spans="1:49" x14ac:dyDescent="0.25">
      <c r="A2">
        <v>1</v>
      </c>
      <c r="B2" s="1" t="s">
        <v>28</v>
      </c>
      <c r="C2" s="1" t="s">
        <v>29</v>
      </c>
      <c r="D2" s="1" t="s">
        <v>168</v>
      </c>
      <c r="E2">
        <v>3.3264710903167725</v>
      </c>
      <c r="F2">
        <v>270</v>
      </c>
      <c r="G2">
        <v>202</v>
      </c>
      <c r="H2">
        <v>68</v>
      </c>
      <c r="I2">
        <v>0.41176470588235292</v>
      </c>
      <c r="J2">
        <v>0.271345029239766</v>
      </c>
      <c r="K2">
        <v>0.41176470588235292</v>
      </c>
      <c r="L2">
        <v>0</v>
      </c>
      <c r="M2">
        <v>0.34946236559139782</v>
      </c>
      <c r="N2">
        <v>0.41176470588235292</v>
      </c>
      <c r="O2">
        <v>0</v>
      </c>
      <c r="P2">
        <v>0.30527684875510958</v>
      </c>
      <c r="Q2">
        <v>0.41176470588235292</v>
      </c>
      <c r="R2">
        <v>0</v>
      </c>
      <c r="S2" s="1" t="s">
        <v>170</v>
      </c>
      <c r="T2" s="1">
        <v>17</v>
      </c>
      <c r="U2" s="1">
        <v>14</v>
      </c>
      <c r="V2" s="1">
        <v>0</v>
      </c>
      <c r="W2" s="1">
        <v>11</v>
      </c>
      <c r="X2" s="1">
        <v>11</v>
      </c>
      <c r="Y2" s="1">
        <v>0</v>
      </c>
      <c r="Z2" s="1">
        <v>10</v>
      </c>
      <c r="AA2" s="1">
        <v>5</v>
      </c>
      <c r="AB2" s="1">
        <v>0</v>
      </c>
      <c r="AC2">
        <v>0.36666666666666659</v>
      </c>
      <c r="AD2">
        <v>0.5</v>
      </c>
      <c r="AE2">
        <v>0.42307692307692302</v>
      </c>
      <c r="AF2">
        <v>22</v>
      </c>
      <c r="AG2">
        <v>0.44736842105263158</v>
      </c>
      <c r="AH2">
        <v>0.54838709677419351</v>
      </c>
      <c r="AI2">
        <v>0.49275362318840571</v>
      </c>
      <c r="AJ2">
        <v>31</v>
      </c>
      <c r="AK2">
        <v>0</v>
      </c>
      <c r="AL2">
        <v>15</v>
      </c>
      <c r="AM2">
        <v>0</v>
      </c>
      <c r="AN2">
        <v>0</v>
      </c>
      <c r="AO2">
        <v>0.41176470588235292</v>
      </c>
      <c r="AP2">
        <v>0.271345029239766</v>
      </c>
      <c r="AQ2">
        <v>0.34946236559139782</v>
      </c>
      <c r="AR2">
        <v>0.30527684875510958</v>
      </c>
      <c r="AS2">
        <v>68</v>
      </c>
      <c r="AT2">
        <v>0.32257481940144478</v>
      </c>
      <c r="AU2">
        <v>0.41176470588235292</v>
      </c>
      <c r="AV2">
        <v>0.36151550921371889</v>
      </c>
      <c r="AW2">
        <v>68</v>
      </c>
    </row>
    <row r="3" spans="1:49" x14ac:dyDescent="0.25">
      <c r="A3">
        <v>2</v>
      </c>
      <c r="B3" s="1" t="s">
        <v>28</v>
      </c>
      <c r="C3" s="1" t="s">
        <v>29</v>
      </c>
      <c r="D3" s="1" t="s">
        <v>168</v>
      </c>
      <c r="E3">
        <v>1.8681581020355225</v>
      </c>
      <c r="F3">
        <v>270</v>
      </c>
      <c r="G3">
        <v>202</v>
      </c>
      <c r="H3">
        <v>68</v>
      </c>
      <c r="I3">
        <v>0.45588235294117641</v>
      </c>
      <c r="J3">
        <v>0.15196078431372539</v>
      </c>
      <c r="K3">
        <v>0.45588235294117641</v>
      </c>
      <c r="L3">
        <v>0</v>
      </c>
      <c r="M3">
        <v>0.33333333333333331</v>
      </c>
      <c r="N3">
        <v>0.45588235294117641</v>
      </c>
      <c r="O3">
        <v>0</v>
      </c>
      <c r="P3">
        <v>0.20875420875420869</v>
      </c>
      <c r="Q3">
        <v>0.45588235294117641</v>
      </c>
      <c r="R3">
        <v>0</v>
      </c>
      <c r="S3" s="1" t="s">
        <v>169</v>
      </c>
      <c r="T3" s="1">
        <v>31</v>
      </c>
      <c r="U3" s="1">
        <v>0</v>
      </c>
      <c r="V3" s="1">
        <v>0</v>
      </c>
      <c r="W3" s="1">
        <v>23</v>
      </c>
      <c r="X3" s="1">
        <v>0</v>
      </c>
      <c r="Y3" s="1">
        <v>0</v>
      </c>
      <c r="Z3" s="1">
        <v>14</v>
      </c>
      <c r="AA3" s="1">
        <v>0</v>
      </c>
      <c r="AB3" s="1">
        <v>0</v>
      </c>
      <c r="AC3">
        <v>0</v>
      </c>
      <c r="AD3">
        <v>0</v>
      </c>
      <c r="AE3">
        <v>0</v>
      </c>
      <c r="AF3">
        <v>23</v>
      </c>
      <c r="AG3">
        <v>0.45588235294117641</v>
      </c>
      <c r="AH3">
        <v>1</v>
      </c>
      <c r="AI3">
        <v>0.6262626262626263</v>
      </c>
      <c r="AJ3">
        <v>31</v>
      </c>
      <c r="AK3">
        <v>0</v>
      </c>
      <c r="AL3">
        <v>14</v>
      </c>
      <c r="AM3">
        <v>0</v>
      </c>
      <c r="AN3">
        <v>0</v>
      </c>
      <c r="AO3">
        <v>0.45588235294117641</v>
      </c>
      <c r="AP3">
        <v>0.15196078431372539</v>
      </c>
      <c r="AQ3">
        <v>0.33333333333333331</v>
      </c>
      <c r="AR3">
        <v>0.20875420875420869</v>
      </c>
      <c r="AS3">
        <v>68</v>
      </c>
      <c r="AT3">
        <v>0.2078287197231834</v>
      </c>
      <c r="AU3">
        <v>0.45588235294117641</v>
      </c>
      <c r="AV3">
        <v>0.28550207961972668</v>
      </c>
      <c r="AW3">
        <v>68</v>
      </c>
    </row>
    <row r="4" spans="1:49" x14ac:dyDescent="0.25">
      <c r="A4">
        <v>3</v>
      </c>
      <c r="B4" s="1" t="s">
        <v>28</v>
      </c>
      <c r="C4" s="1" t="s">
        <v>29</v>
      </c>
      <c r="D4" s="1" t="s">
        <v>168</v>
      </c>
      <c r="E4">
        <v>1.660783052444458</v>
      </c>
      <c r="F4">
        <v>270</v>
      </c>
      <c r="G4">
        <v>203</v>
      </c>
      <c r="H4">
        <v>67</v>
      </c>
      <c r="I4">
        <v>0.43283582089552231</v>
      </c>
      <c r="J4">
        <v>0.28601190476190469</v>
      </c>
      <c r="K4">
        <v>0.43283582089552231</v>
      </c>
      <c r="L4">
        <v>0</v>
      </c>
      <c r="M4">
        <v>0.36021505376344082</v>
      </c>
      <c r="N4">
        <v>0.43283582089552231</v>
      </c>
      <c r="O4">
        <v>0</v>
      </c>
      <c r="P4">
        <v>0.31762065095398428</v>
      </c>
      <c r="Q4">
        <v>0.43283582089552231</v>
      </c>
      <c r="R4">
        <v>0</v>
      </c>
      <c r="S4" s="1" t="s">
        <v>171</v>
      </c>
      <c r="T4" s="1">
        <v>18</v>
      </c>
      <c r="U4" s="1">
        <v>13</v>
      </c>
      <c r="V4" s="1">
        <v>0</v>
      </c>
      <c r="W4" s="1">
        <v>11</v>
      </c>
      <c r="X4" s="1">
        <v>11</v>
      </c>
      <c r="Y4" s="1">
        <v>0</v>
      </c>
      <c r="Z4" s="1">
        <v>6</v>
      </c>
      <c r="AA4" s="1">
        <v>8</v>
      </c>
      <c r="AB4" s="1">
        <v>0</v>
      </c>
      <c r="AC4">
        <v>0.34375</v>
      </c>
      <c r="AD4">
        <v>0.5</v>
      </c>
      <c r="AE4">
        <v>0.40740740740740738</v>
      </c>
      <c r="AF4">
        <v>22</v>
      </c>
      <c r="AG4">
        <v>0.51428571428571423</v>
      </c>
      <c r="AH4">
        <v>0.58064516129032262</v>
      </c>
      <c r="AI4">
        <v>0.54545454545454553</v>
      </c>
      <c r="AJ4">
        <v>31</v>
      </c>
      <c r="AK4">
        <v>0</v>
      </c>
      <c r="AL4">
        <v>14</v>
      </c>
      <c r="AM4">
        <v>0</v>
      </c>
      <c r="AN4">
        <v>0</v>
      </c>
      <c r="AO4">
        <v>0.43283582089552231</v>
      </c>
      <c r="AP4">
        <v>0.28601190476190469</v>
      </c>
      <c r="AQ4">
        <v>0.36021505376344082</v>
      </c>
      <c r="AR4">
        <v>0.31762065095398428</v>
      </c>
      <c r="AS4">
        <v>67</v>
      </c>
      <c r="AT4">
        <v>0.35082622601279317</v>
      </c>
      <c r="AU4">
        <v>0.43283582089552231</v>
      </c>
      <c r="AV4">
        <v>0.3861500577918488</v>
      </c>
      <c r="AW4">
        <v>67</v>
      </c>
    </row>
    <row r="5" spans="1:49" x14ac:dyDescent="0.25">
      <c r="A5">
        <v>4</v>
      </c>
      <c r="B5" s="1" t="s">
        <v>28</v>
      </c>
      <c r="C5" s="1" t="s">
        <v>29</v>
      </c>
      <c r="D5" s="1" t="s">
        <v>168</v>
      </c>
      <c r="E5">
        <v>1.7225527763366699</v>
      </c>
      <c r="F5">
        <v>270</v>
      </c>
      <c r="G5">
        <v>203</v>
      </c>
      <c r="H5">
        <v>67</v>
      </c>
      <c r="I5">
        <v>0.44776119402985071</v>
      </c>
      <c r="J5">
        <v>0.28186274509803921</v>
      </c>
      <c r="K5">
        <v>0.44776119402985071</v>
      </c>
      <c r="L5">
        <v>0</v>
      </c>
      <c r="M5">
        <v>0.34897360703812308</v>
      </c>
      <c r="N5">
        <v>0.44776119402985071</v>
      </c>
      <c r="O5">
        <v>0</v>
      </c>
      <c r="P5">
        <v>0.30038510911424898</v>
      </c>
      <c r="Q5">
        <v>0.44776119402985071</v>
      </c>
      <c r="R5">
        <v>0</v>
      </c>
      <c r="S5" s="1" t="s">
        <v>172</v>
      </c>
      <c r="T5" s="1">
        <v>24</v>
      </c>
      <c r="U5" s="1">
        <v>7</v>
      </c>
      <c r="V5" s="1">
        <v>0</v>
      </c>
      <c r="W5" s="1">
        <v>16</v>
      </c>
      <c r="X5" s="1">
        <v>6</v>
      </c>
      <c r="Y5" s="1">
        <v>0</v>
      </c>
      <c r="Z5" s="1">
        <v>11</v>
      </c>
      <c r="AA5" s="1">
        <v>3</v>
      </c>
      <c r="AB5" s="1">
        <v>0</v>
      </c>
      <c r="AC5">
        <v>0.375</v>
      </c>
      <c r="AD5">
        <v>0.27272727272727271</v>
      </c>
      <c r="AE5">
        <v>0.31578947368421051</v>
      </c>
      <c r="AF5">
        <v>22</v>
      </c>
      <c r="AG5">
        <v>0.47058823529411759</v>
      </c>
      <c r="AH5">
        <v>0.77419354838709675</v>
      </c>
      <c r="AI5">
        <v>0.58536585365853666</v>
      </c>
      <c r="AJ5">
        <v>31</v>
      </c>
      <c r="AK5">
        <v>0</v>
      </c>
      <c r="AL5">
        <v>14</v>
      </c>
      <c r="AM5">
        <v>0</v>
      </c>
      <c r="AN5">
        <v>0</v>
      </c>
      <c r="AO5">
        <v>0.44776119402985071</v>
      </c>
      <c r="AP5">
        <v>0.28186274509803921</v>
      </c>
      <c r="AQ5">
        <v>0.34897360703812308</v>
      </c>
      <c r="AR5">
        <v>0.30038510911424898</v>
      </c>
      <c r="AS5">
        <v>67</v>
      </c>
      <c r="AT5">
        <v>0.34086918349429318</v>
      </c>
      <c r="AU5">
        <v>0.44776119402985071</v>
      </c>
      <c r="AV5">
        <v>0.3745329833502577</v>
      </c>
      <c r="AW5">
        <v>67</v>
      </c>
    </row>
    <row r="6" spans="1:49" x14ac:dyDescent="0.25">
      <c r="A6" s="2" t="s">
        <v>145</v>
      </c>
      <c r="B6" s="2" t="str">
        <f>B5</f>
        <v>LT01</v>
      </c>
      <c r="C6" s="2" t="str">
        <f>C5</f>
        <v>gnd</v>
      </c>
      <c r="D6" s="2" t="str">
        <f>D5</f>
        <v>Ternary</v>
      </c>
      <c r="E6" s="2">
        <f>SUM(E2:E5)</f>
        <v>8.5779650211334229</v>
      </c>
      <c r="F6" s="2">
        <f>F5</f>
        <v>270</v>
      </c>
      <c r="G6" s="2">
        <f t="shared" ref="G6:H6" si="0">G5</f>
        <v>203</v>
      </c>
      <c r="H6" s="2">
        <f t="shared" si="0"/>
        <v>67</v>
      </c>
      <c r="I6" s="2">
        <f>SUM(I2:I5)/4</f>
        <v>0.43706101843722556</v>
      </c>
      <c r="J6" s="2">
        <f t="shared" ref="J6:L6" si="1">SUM(J2:J5)/4</f>
        <v>0.24779511585335881</v>
      </c>
      <c r="K6" s="2">
        <f t="shared" si="1"/>
        <v>0.43706101843722556</v>
      </c>
      <c r="L6" s="2">
        <f t="shared" si="1"/>
        <v>0</v>
      </c>
      <c r="M6" s="2">
        <f t="shared" ref="M6:R6" si="2">SUM(M2:M5)/4</f>
        <v>0.34799608993157377</v>
      </c>
      <c r="N6" s="2">
        <f t="shared" si="2"/>
        <v>0.43706101843722556</v>
      </c>
      <c r="O6" s="2">
        <f t="shared" si="2"/>
        <v>0</v>
      </c>
      <c r="P6" s="2">
        <f t="shared" si="2"/>
        <v>0.28300920439438793</v>
      </c>
      <c r="Q6" s="2">
        <f t="shared" si="2"/>
        <v>0.43706101843722556</v>
      </c>
      <c r="R6" s="2">
        <f t="shared" si="2"/>
        <v>0</v>
      </c>
      <c r="S6" s="2"/>
      <c r="T6" s="2">
        <f>ROUND(SUM(T2:T5)/4,0)</f>
        <v>23</v>
      </c>
      <c r="U6" s="2">
        <f>ROUND(SUM(U2:U5)/4,0)</f>
        <v>9</v>
      </c>
      <c r="V6" s="2">
        <f t="shared" ref="V6:AB6" si="3">ROUND(SUM(V2:V5)/4,0)</f>
        <v>0</v>
      </c>
      <c r="W6" s="2">
        <f t="shared" si="3"/>
        <v>15</v>
      </c>
      <c r="X6" s="2">
        <f t="shared" si="3"/>
        <v>7</v>
      </c>
      <c r="Y6" s="2">
        <f t="shared" si="3"/>
        <v>0</v>
      </c>
      <c r="Z6" s="2">
        <f t="shared" si="3"/>
        <v>10</v>
      </c>
      <c r="AA6" s="2">
        <f t="shared" si="3"/>
        <v>4</v>
      </c>
      <c r="AB6" s="2">
        <f t="shared" si="3"/>
        <v>0</v>
      </c>
      <c r="AC6" s="2">
        <f t="shared" ref="AC6:AE6" si="4">SUM(AC2:AC5)/4</f>
        <v>0.27135416666666667</v>
      </c>
      <c r="AD6" s="2">
        <f t="shared" si="4"/>
        <v>0.31818181818181818</v>
      </c>
      <c r="AE6" s="2">
        <f t="shared" si="4"/>
        <v>0.28656845104213524</v>
      </c>
      <c r="AF6" s="2">
        <f>AF5</f>
        <v>22</v>
      </c>
      <c r="AG6" s="2">
        <f t="shared" ref="AG6" si="5">SUM(AG2:AG5)/4</f>
        <v>0.47203118089340995</v>
      </c>
      <c r="AH6" s="2">
        <f t="shared" ref="AH6:AI6" si="6">SUM(AH2:AH5)/4</f>
        <v>0.72580645161290325</v>
      </c>
      <c r="AI6" s="2">
        <f t="shared" si="6"/>
        <v>0.56245916214102853</v>
      </c>
      <c r="AJ6" s="2">
        <f>AJ5</f>
        <v>31</v>
      </c>
      <c r="AK6" s="2">
        <f t="shared" ref="AK6" si="7">SUM(AK2:AK5)/4</f>
        <v>0</v>
      </c>
      <c r="AL6" s="2">
        <f>AL5</f>
        <v>14</v>
      </c>
      <c r="AM6" s="2">
        <f t="shared" ref="AM6:AR6" si="8">SUM(AM2:AM5)/4</f>
        <v>0</v>
      </c>
      <c r="AN6" s="2">
        <f t="shared" si="8"/>
        <v>0</v>
      </c>
      <c r="AO6" s="2">
        <f t="shared" si="8"/>
        <v>0.43706101843722556</v>
      </c>
      <c r="AP6" s="2">
        <f t="shared" si="8"/>
        <v>0.24779511585335881</v>
      </c>
      <c r="AQ6" s="2">
        <f t="shared" si="8"/>
        <v>0.34799608993157377</v>
      </c>
      <c r="AR6" s="2">
        <f t="shared" si="8"/>
        <v>0.28300920439438793</v>
      </c>
      <c r="AS6" s="2">
        <f>AS5</f>
        <v>67</v>
      </c>
      <c r="AT6" s="2">
        <f t="shared" ref="AT6:AV6" si="9">SUM(AT2:AT5)/4</f>
        <v>0.30552473715792866</v>
      </c>
      <c r="AU6" s="2">
        <f t="shared" si="9"/>
        <v>0.43706101843722556</v>
      </c>
      <c r="AV6" s="2">
        <f t="shared" si="9"/>
        <v>0.35192515749388803</v>
      </c>
      <c r="AW6" s="2">
        <f>AW5</f>
        <v>67</v>
      </c>
    </row>
    <row r="7" spans="1:49" x14ac:dyDescent="0.25">
      <c r="A7">
        <v>1</v>
      </c>
      <c r="B7" s="1" t="s">
        <v>31</v>
      </c>
      <c r="C7" s="1" t="s">
        <v>32</v>
      </c>
      <c r="D7" s="1" t="s">
        <v>168</v>
      </c>
      <c r="E7">
        <v>2.6906683444976807</v>
      </c>
      <c r="F7">
        <v>704</v>
      </c>
      <c r="G7">
        <v>528</v>
      </c>
      <c r="H7">
        <v>176</v>
      </c>
      <c r="I7">
        <v>0.55681818181818177</v>
      </c>
      <c r="J7">
        <v>0.46999188969991879</v>
      </c>
      <c r="K7">
        <v>0.55681818181818177</v>
      </c>
      <c r="L7">
        <v>0</v>
      </c>
      <c r="M7">
        <v>0.47163897034864782</v>
      </c>
      <c r="N7">
        <v>0.55681818181818177</v>
      </c>
      <c r="O7">
        <v>0</v>
      </c>
      <c r="P7">
        <v>0.4154771670768389</v>
      </c>
      <c r="Q7">
        <v>0.55681818181818177</v>
      </c>
      <c r="R7">
        <v>0</v>
      </c>
      <c r="S7" s="1" t="s">
        <v>173</v>
      </c>
      <c r="T7" s="1">
        <v>18</v>
      </c>
      <c r="U7" s="1">
        <v>14</v>
      </c>
      <c r="V7" s="1">
        <v>1</v>
      </c>
      <c r="W7" s="1">
        <v>13</v>
      </c>
      <c r="X7" s="1">
        <v>79</v>
      </c>
      <c r="Y7" s="1">
        <v>1</v>
      </c>
      <c r="Z7" s="1">
        <v>5</v>
      </c>
      <c r="AA7" s="1">
        <v>44</v>
      </c>
      <c r="AB7" s="1">
        <v>1</v>
      </c>
      <c r="AC7">
        <v>0.57664233576642332</v>
      </c>
      <c r="AD7">
        <v>0.84946236559139787</v>
      </c>
      <c r="AE7">
        <v>0.68695652173913047</v>
      </c>
      <c r="AF7">
        <v>93</v>
      </c>
      <c r="AG7">
        <v>0.5</v>
      </c>
      <c r="AH7">
        <v>0.54545454545454541</v>
      </c>
      <c r="AI7">
        <v>0.52173913043478259</v>
      </c>
      <c r="AJ7">
        <v>33</v>
      </c>
      <c r="AK7">
        <v>3.7735849056603703E-2</v>
      </c>
      <c r="AL7">
        <v>50</v>
      </c>
      <c r="AM7">
        <v>0.33333333333333331</v>
      </c>
      <c r="AN7">
        <v>0.02</v>
      </c>
      <c r="AO7">
        <v>0.55681818181818177</v>
      </c>
      <c r="AP7">
        <v>0.46999188969991879</v>
      </c>
      <c r="AQ7">
        <v>0.47163897034864782</v>
      </c>
      <c r="AR7">
        <v>0.4154771670768389</v>
      </c>
      <c r="AS7">
        <v>176</v>
      </c>
      <c r="AT7">
        <v>0.49315002211900011</v>
      </c>
      <c r="AU7">
        <v>0.55681818181818177</v>
      </c>
      <c r="AV7">
        <v>0.47154056976657471</v>
      </c>
      <c r="AW7">
        <v>176</v>
      </c>
    </row>
    <row r="8" spans="1:49" x14ac:dyDescent="0.25">
      <c r="A8">
        <v>2</v>
      </c>
      <c r="B8" s="1" t="s">
        <v>31</v>
      </c>
      <c r="C8" s="1" t="s">
        <v>32</v>
      </c>
      <c r="D8" s="1" t="s">
        <v>168</v>
      </c>
      <c r="E8">
        <v>2.4004063606262207</v>
      </c>
      <c r="F8">
        <v>704</v>
      </c>
      <c r="G8">
        <v>528</v>
      </c>
      <c r="H8">
        <v>176</v>
      </c>
      <c r="I8">
        <v>0.58522727272727271</v>
      </c>
      <c r="J8">
        <v>0.3760957119166074</v>
      </c>
      <c r="K8">
        <v>0.58522727272727271</v>
      </c>
      <c r="L8">
        <v>0</v>
      </c>
      <c r="M8">
        <v>0.51254480286738346</v>
      </c>
      <c r="N8">
        <v>0.58522727272727271</v>
      </c>
      <c r="O8">
        <v>0</v>
      </c>
      <c r="P8">
        <v>0.43344101811062158</v>
      </c>
      <c r="Q8">
        <v>0.58522727272727271</v>
      </c>
      <c r="R8">
        <v>0</v>
      </c>
      <c r="S8" s="1" t="s">
        <v>174</v>
      </c>
      <c r="T8" s="1">
        <v>22</v>
      </c>
      <c r="U8" s="1">
        <v>11</v>
      </c>
      <c r="V8" s="1">
        <v>0</v>
      </c>
      <c r="W8" s="1">
        <v>12</v>
      </c>
      <c r="X8" s="1">
        <v>81</v>
      </c>
      <c r="Y8" s="1">
        <v>0</v>
      </c>
      <c r="Z8" s="1">
        <v>8</v>
      </c>
      <c r="AA8" s="1">
        <v>42</v>
      </c>
      <c r="AB8" s="1">
        <v>0</v>
      </c>
      <c r="AC8">
        <v>0.60447761194029848</v>
      </c>
      <c r="AD8">
        <v>0.87096774193548387</v>
      </c>
      <c r="AE8">
        <v>0.71365638766519823</v>
      </c>
      <c r="AF8">
        <v>93</v>
      </c>
      <c r="AG8">
        <v>0.52380952380952384</v>
      </c>
      <c r="AH8">
        <v>0.66666666666666663</v>
      </c>
      <c r="AI8">
        <v>0.58666666666666667</v>
      </c>
      <c r="AJ8">
        <v>33</v>
      </c>
      <c r="AK8">
        <v>0</v>
      </c>
      <c r="AL8">
        <v>50</v>
      </c>
      <c r="AM8">
        <v>0</v>
      </c>
      <c r="AN8">
        <v>0</v>
      </c>
      <c r="AO8">
        <v>0.58522727272727271</v>
      </c>
      <c r="AP8">
        <v>0.3760957119166074</v>
      </c>
      <c r="AQ8">
        <v>0.51254480286738346</v>
      </c>
      <c r="AR8">
        <v>0.43344101811062158</v>
      </c>
      <c r="AS8">
        <v>176</v>
      </c>
      <c r="AT8">
        <v>0.41762575111455708</v>
      </c>
      <c r="AU8">
        <v>0.58522727272727271</v>
      </c>
      <c r="AV8">
        <v>0.48710252302763313</v>
      </c>
      <c r="AW8">
        <v>176</v>
      </c>
    </row>
    <row r="9" spans="1:49" x14ac:dyDescent="0.25">
      <c r="A9">
        <v>3</v>
      </c>
      <c r="B9" s="1" t="s">
        <v>31</v>
      </c>
      <c r="C9" s="1" t="s">
        <v>32</v>
      </c>
      <c r="D9" s="1" t="s">
        <v>168</v>
      </c>
      <c r="E9">
        <v>2.5998501777648926</v>
      </c>
      <c r="F9">
        <v>704</v>
      </c>
      <c r="G9">
        <v>528</v>
      </c>
      <c r="H9">
        <v>176</v>
      </c>
      <c r="I9">
        <v>0.52272727272727271</v>
      </c>
      <c r="J9">
        <v>0.66353276353276358</v>
      </c>
      <c r="K9">
        <v>0.52272727272727271</v>
      </c>
      <c r="L9">
        <v>0</v>
      </c>
      <c r="M9">
        <v>0.4658025265442145</v>
      </c>
      <c r="N9">
        <v>0.52272727272727271</v>
      </c>
      <c r="O9">
        <v>0</v>
      </c>
      <c r="P9">
        <v>0.39697389697389701</v>
      </c>
      <c r="Q9">
        <v>0.52272727272727271</v>
      </c>
      <c r="R9">
        <v>0</v>
      </c>
      <c r="S9" s="1" t="s">
        <v>175</v>
      </c>
      <c r="T9" s="1">
        <v>20</v>
      </c>
      <c r="U9" s="1">
        <v>13</v>
      </c>
      <c r="V9" s="1">
        <v>0</v>
      </c>
      <c r="W9" s="1">
        <v>21</v>
      </c>
      <c r="X9" s="1">
        <v>71</v>
      </c>
      <c r="Y9" s="1">
        <v>0</v>
      </c>
      <c r="Z9" s="1">
        <v>4</v>
      </c>
      <c r="AA9" s="1">
        <v>46</v>
      </c>
      <c r="AB9" s="1">
        <v>1</v>
      </c>
      <c r="AC9">
        <v>0.5461538461538461</v>
      </c>
      <c r="AD9">
        <v>0.77173913043478259</v>
      </c>
      <c r="AE9">
        <v>0.63963963963963966</v>
      </c>
      <c r="AF9">
        <v>92</v>
      </c>
      <c r="AG9">
        <v>0.44444444444444442</v>
      </c>
      <c r="AH9">
        <v>0.60606060606060608</v>
      </c>
      <c r="AI9">
        <v>0.51282051282051277</v>
      </c>
      <c r="AJ9">
        <v>33</v>
      </c>
      <c r="AK9">
        <v>3.8461538461538401E-2</v>
      </c>
      <c r="AL9">
        <v>51</v>
      </c>
      <c r="AM9">
        <v>1</v>
      </c>
      <c r="AN9">
        <v>1.9607843137254902E-2</v>
      </c>
      <c r="AO9">
        <v>0.52272727272727271</v>
      </c>
      <c r="AP9">
        <v>0.66353276353276358</v>
      </c>
      <c r="AQ9">
        <v>0.4658025265442145</v>
      </c>
      <c r="AR9">
        <v>0.39697389697389701</v>
      </c>
      <c r="AS9">
        <v>176</v>
      </c>
      <c r="AT9">
        <v>0.65859557109557099</v>
      </c>
      <c r="AU9">
        <v>0.52272727272727271</v>
      </c>
      <c r="AV9">
        <v>0.44165603540603537</v>
      </c>
      <c r="AW9">
        <v>176</v>
      </c>
    </row>
    <row r="10" spans="1:49" x14ac:dyDescent="0.25">
      <c r="A10">
        <v>4</v>
      </c>
      <c r="B10" s="1" t="s">
        <v>31</v>
      </c>
      <c r="C10" s="1" t="s">
        <v>32</v>
      </c>
      <c r="D10" s="1" t="s">
        <v>168</v>
      </c>
      <c r="E10">
        <v>2.373046875</v>
      </c>
      <c r="F10">
        <v>704</v>
      </c>
      <c r="G10">
        <v>528</v>
      </c>
      <c r="H10">
        <v>176</v>
      </c>
      <c r="I10">
        <v>0.52272727272727271</v>
      </c>
      <c r="J10">
        <v>0.440899455605338</v>
      </c>
      <c r="K10">
        <v>0.52272727272727271</v>
      </c>
      <c r="L10">
        <v>0</v>
      </c>
      <c r="M10">
        <v>0.39032912242630902</v>
      </c>
      <c r="N10">
        <v>0.52272727272727271</v>
      </c>
      <c r="O10">
        <v>0</v>
      </c>
      <c r="P10">
        <v>0.36134408602150531</v>
      </c>
      <c r="Q10">
        <v>0.52272727272727271</v>
      </c>
      <c r="R10">
        <v>0</v>
      </c>
      <c r="S10" s="1" t="s">
        <v>176</v>
      </c>
      <c r="T10" s="1">
        <v>7</v>
      </c>
      <c r="U10" s="1">
        <v>26</v>
      </c>
      <c r="V10" s="1">
        <v>0</v>
      </c>
      <c r="W10" s="1">
        <v>4</v>
      </c>
      <c r="X10" s="1">
        <v>81</v>
      </c>
      <c r="Y10" s="1">
        <v>7</v>
      </c>
      <c r="Z10" s="1">
        <v>6</v>
      </c>
      <c r="AA10" s="1">
        <v>41</v>
      </c>
      <c r="AB10" s="1">
        <v>4</v>
      </c>
      <c r="AC10">
        <v>0.54729729729729726</v>
      </c>
      <c r="AD10">
        <v>0.88043478260869568</v>
      </c>
      <c r="AE10">
        <v>0.67499999999999993</v>
      </c>
      <c r="AF10">
        <v>92</v>
      </c>
      <c r="AG10">
        <v>0.41176470588235292</v>
      </c>
      <c r="AH10">
        <v>0.2121212121212121</v>
      </c>
      <c r="AI10">
        <v>0.27999999999999992</v>
      </c>
      <c r="AJ10">
        <v>33</v>
      </c>
      <c r="AK10">
        <v>0.1290322580645161</v>
      </c>
      <c r="AL10">
        <v>51</v>
      </c>
      <c r="AM10">
        <v>0.36363636363636359</v>
      </c>
      <c r="AN10">
        <v>7.8431372549019607E-2</v>
      </c>
      <c r="AO10">
        <v>0.52272727272727271</v>
      </c>
      <c r="AP10">
        <v>0.440899455605338</v>
      </c>
      <c r="AQ10">
        <v>0.39032912242630902</v>
      </c>
      <c r="AR10">
        <v>0.36134408602150531</v>
      </c>
      <c r="AS10">
        <v>176</v>
      </c>
      <c r="AT10">
        <v>0.46866500676661099</v>
      </c>
      <c r="AU10">
        <v>0.52272727272727271</v>
      </c>
      <c r="AV10">
        <v>0.44273093841642219</v>
      </c>
      <c r="AW10">
        <v>176</v>
      </c>
    </row>
    <row r="11" spans="1:49" x14ac:dyDescent="0.25">
      <c r="A11" s="2" t="s">
        <v>145</v>
      </c>
      <c r="B11" s="2" t="str">
        <f>B10</f>
        <v>LT02</v>
      </c>
      <c r="C11" s="2" t="str">
        <f>C10</f>
        <v>speechLessing</v>
      </c>
      <c r="D11" s="2" t="str">
        <f>D10</f>
        <v>Ternary</v>
      </c>
      <c r="E11" s="2">
        <f>SUM(E7:E10)</f>
        <v>10.063971757888794</v>
      </c>
      <c r="F11" s="2">
        <f>F10</f>
        <v>704</v>
      </c>
      <c r="G11" s="2">
        <f t="shared" ref="G11:H11" si="10">G10</f>
        <v>528</v>
      </c>
      <c r="H11" s="2">
        <f t="shared" si="10"/>
        <v>176</v>
      </c>
      <c r="I11" s="2">
        <f>SUM(I7:I10)/4</f>
        <v>0.546875</v>
      </c>
      <c r="J11" s="2">
        <f t="shared" ref="J11:L11" si="11">SUM(J7:J10)/4</f>
        <v>0.48762995518865698</v>
      </c>
      <c r="K11" s="2">
        <f t="shared" si="11"/>
        <v>0.546875</v>
      </c>
      <c r="L11" s="2">
        <f t="shared" si="11"/>
        <v>0</v>
      </c>
      <c r="M11" s="2">
        <f t="shared" ref="M11:R11" si="12">SUM(M7:M10)/4</f>
        <v>0.46007885554663869</v>
      </c>
      <c r="N11" s="2">
        <f t="shared" si="12"/>
        <v>0.546875</v>
      </c>
      <c r="O11" s="2">
        <f t="shared" si="12"/>
        <v>0</v>
      </c>
      <c r="P11" s="2">
        <f t="shared" si="12"/>
        <v>0.40180904204571571</v>
      </c>
      <c r="Q11" s="2">
        <f t="shared" si="12"/>
        <v>0.546875</v>
      </c>
      <c r="R11" s="2">
        <f t="shared" si="12"/>
        <v>0</v>
      </c>
      <c r="S11" s="2"/>
      <c r="T11" s="2">
        <f>ROUND(SUM(T7:T10)/4,0)</f>
        <v>17</v>
      </c>
      <c r="U11" s="2">
        <f>ROUND(SUM(U7:U10)/4,0)</f>
        <v>16</v>
      </c>
      <c r="V11" s="2">
        <f t="shared" ref="V11:AB11" si="13">ROUND(SUM(V7:V10)/4,0)</f>
        <v>0</v>
      </c>
      <c r="W11" s="2">
        <f t="shared" si="13"/>
        <v>13</v>
      </c>
      <c r="X11" s="2">
        <f t="shared" si="13"/>
        <v>78</v>
      </c>
      <c r="Y11" s="2">
        <f t="shared" si="13"/>
        <v>2</v>
      </c>
      <c r="Z11" s="2">
        <f t="shared" si="13"/>
        <v>6</v>
      </c>
      <c r="AA11" s="2">
        <f t="shared" si="13"/>
        <v>43</v>
      </c>
      <c r="AB11" s="2">
        <f t="shared" si="13"/>
        <v>2</v>
      </c>
      <c r="AC11" s="2">
        <f t="shared" ref="AC11:AE11" si="14">SUM(AC7:AC10)/4</f>
        <v>0.56864277278946629</v>
      </c>
      <c r="AD11" s="2">
        <f t="shared" si="14"/>
        <v>0.84315100514259</v>
      </c>
      <c r="AE11" s="2">
        <f t="shared" si="14"/>
        <v>0.67881313726099202</v>
      </c>
      <c r="AF11" s="2">
        <f>AF10</f>
        <v>92</v>
      </c>
      <c r="AG11" s="2">
        <f t="shared" ref="AG11" si="15">SUM(AG7:AG10)/4</f>
        <v>0.47000466853408029</v>
      </c>
      <c r="AH11" s="2">
        <f t="shared" ref="AH11:AI11" si="16">SUM(AH7:AH10)/4</f>
        <v>0.50757575757575746</v>
      </c>
      <c r="AI11" s="2">
        <f t="shared" si="16"/>
        <v>0.47530657748049043</v>
      </c>
      <c r="AJ11" s="2">
        <f>AJ10</f>
        <v>33</v>
      </c>
      <c r="AK11" s="2">
        <f t="shared" ref="AK11" si="17">SUM(AK7:AK10)/4</f>
        <v>5.1307411395664554E-2</v>
      </c>
      <c r="AL11" s="2">
        <f>AL10</f>
        <v>51</v>
      </c>
      <c r="AM11" s="2">
        <f t="shared" ref="AM11:AR11" si="18">SUM(AM7:AM10)/4</f>
        <v>0.4242424242424242</v>
      </c>
      <c r="AN11" s="2">
        <f t="shared" si="18"/>
        <v>2.9509803921568628E-2</v>
      </c>
      <c r="AO11" s="2">
        <f t="shared" si="18"/>
        <v>0.546875</v>
      </c>
      <c r="AP11" s="2">
        <f t="shared" si="18"/>
        <v>0.48762995518865698</v>
      </c>
      <c r="AQ11" s="2">
        <f t="shared" si="18"/>
        <v>0.46007885554663869</v>
      </c>
      <c r="AR11" s="2">
        <f t="shared" si="18"/>
        <v>0.40180904204571571</v>
      </c>
      <c r="AS11" s="2">
        <f>AS10</f>
        <v>176</v>
      </c>
      <c r="AT11" s="2">
        <f t="shared" ref="AT11:AV11" si="19">SUM(AT7:AT10)/4</f>
        <v>0.50950908777393478</v>
      </c>
      <c r="AU11" s="2">
        <f t="shared" si="19"/>
        <v>0.546875</v>
      </c>
      <c r="AV11" s="2">
        <f t="shared" si="19"/>
        <v>0.46075751665416637</v>
      </c>
      <c r="AW11" s="2">
        <f>AW10</f>
        <v>176</v>
      </c>
    </row>
    <row r="12" spans="1:49" x14ac:dyDescent="0.25">
      <c r="A12">
        <v>1</v>
      </c>
      <c r="B12" s="1" t="s">
        <v>35</v>
      </c>
      <c r="C12" s="1" t="s">
        <v>36</v>
      </c>
      <c r="D12" s="1" t="s">
        <v>168</v>
      </c>
      <c r="E12">
        <v>1.8839569091796875</v>
      </c>
      <c r="F12">
        <v>270</v>
      </c>
      <c r="G12">
        <v>202</v>
      </c>
      <c r="H12">
        <v>68</v>
      </c>
      <c r="I12">
        <v>0.3235294117647059</v>
      </c>
      <c r="J12">
        <v>0.2091503267973856</v>
      </c>
      <c r="K12">
        <v>0.3235294117647059</v>
      </c>
      <c r="L12">
        <v>0</v>
      </c>
      <c r="M12">
        <v>0.28234031132581849</v>
      </c>
      <c r="N12">
        <v>0.3235294117647059</v>
      </c>
      <c r="O12">
        <v>0</v>
      </c>
      <c r="P12">
        <v>0.2286324786324786</v>
      </c>
      <c r="Q12">
        <v>0.3235294117647059</v>
      </c>
      <c r="R12">
        <v>0</v>
      </c>
      <c r="S12" s="1" t="s">
        <v>177</v>
      </c>
      <c r="T12" s="1">
        <v>5</v>
      </c>
      <c r="U12" s="1">
        <v>18</v>
      </c>
      <c r="V12" s="1">
        <v>0</v>
      </c>
      <c r="W12" s="1">
        <v>10</v>
      </c>
      <c r="X12" s="1">
        <v>17</v>
      </c>
      <c r="Y12" s="1">
        <v>0</v>
      </c>
      <c r="Z12" s="1">
        <v>2</v>
      </c>
      <c r="AA12" s="1">
        <v>16</v>
      </c>
      <c r="AB12" s="1">
        <v>0</v>
      </c>
      <c r="AC12">
        <v>0.33333333333333331</v>
      </c>
      <c r="AD12">
        <v>0.62962962962962965</v>
      </c>
      <c r="AE12">
        <v>0.43589743589743579</v>
      </c>
      <c r="AF12">
        <v>27</v>
      </c>
      <c r="AG12">
        <v>0.29411764705882348</v>
      </c>
      <c r="AH12">
        <v>0.217391304347826</v>
      </c>
      <c r="AI12">
        <v>0.25</v>
      </c>
      <c r="AJ12">
        <v>23</v>
      </c>
      <c r="AK12">
        <v>0</v>
      </c>
      <c r="AL12">
        <v>18</v>
      </c>
      <c r="AM12">
        <v>0</v>
      </c>
      <c r="AN12">
        <v>0</v>
      </c>
      <c r="AO12">
        <v>0.3235294117647059</v>
      </c>
      <c r="AP12">
        <v>0.2091503267973856</v>
      </c>
      <c r="AQ12">
        <v>0.28234031132581849</v>
      </c>
      <c r="AR12">
        <v>0.2286324786324786</v>
      </c>
      <c r="AS12">
        <v>68</v>
      </c>
      <c r="AT12">
        <v>0.23183391003460199</v>
      </c>
      <c r="AU12">
        <v>0.3235294117647059</v>
      </c>
      <c r="AV12">
        <v>0.25763574660633481</v>
      </c>
      <c r="AW12">
        <v>68</v>
      </c>
    </row>
    <row r="13" spans="1:49" x14ac:dyDescent="0.25">
      <c r="A13">
        <v>2</v>
      </c>
      <c r="B13" s="1" t="s">
        <v>35</v>
      </c>
      <c r="C13" s="1" t="s">
        <v>36</v>
      </c>
      <c r="D13" s="1" t="s">
        <v>168</v>
      </c>
      <c r="E13">
        <v>1.6310889720916748</v>
      </c>
      <c r="F13">
        <v>270</v>
      </c>
      <c r="G13">
        <v>202</v>
      </c>
      <c r="H13">
        <v>68</v>
      </c>
      <c r="I13">
        <v>0.44117647058823528</v>
      </c>
      <c r="J13">
        <v>0.3428571428571428</v>
      </c>
      <c r="K13">
        <v>0.44117647058823528</v>
      </c>
      <c r="L13">
        <v>0</v>
      </c>
      <c r="M13">
        <v>0.36490683229813659</v>
      </c>
      <c r="N13">
        <v>0.44117647058823528</v>
      </c>
      <c r="O13">
        <v>0</v>
      </c>
      <c r="P13">
        <v>0.26923076923076922</v>
      </c>
      <c r="Q13">
        <v>0.44117647058823528</v>
      </c>
      <c r="R13">
        <v>0</v>
      </c>
      <c r="S13" s="1" t="s">
        <v>178</v>
      </c>
      <c r="T13" s="1">
        <v>3</v>
      </c>
      <c r="U13" s="1">
        <v>20</v>
      </c>
      <c r="V13" s="1">
        <v>0</v>
      </c>
      <c r="W13" s="1">
        <v>1</v>
      </c>
      <c r="X13" s="1">
        <v>27</v>
      </c>
      <c r="Y13" s="1">
        <v>0</v>
      </c>
      <c r="Z13" s="1">
        <v>1</v>
      </c>
      <c r="AA13" s="1">
        <v>16</v>
      </c>
      <c r="AB13" s="1">
        <v>0</v>
      </c>
      <c r="AC13">
        <v>0.42857142857142849</v>
      </c>
      <c r="AD13">
        <v>0.96428571428571441</v>
      </c>
      <c r="AE13">
        <v>0.59340659340659341</v>
      </c>
      <c r="AF13">
        <v>28</v>
      </c>
      <c r="AG13">
        <v>0.6</v>
      </c>
      <c r="AH13">
        <v>0.13043478260869559</v>
      </c>
      <c r="AI13">
        <v>0.21428571428571419</v>
      </c>
      <c r="AJ13">
        <v>23</v>
      </c>
      <c r="AK13">
        <v>0</v>
      </c>
      <c r="AL13">
        <v>17</v>
      </c>
      <c r="AM13">
        <v>0</v>
      </c>
      <c r="AN13">
        <v>0</v>
      </c>
      <c r="AO13">
        <v>0.44117647058823528</v>
      </c>
      <c r="AP13">
        <v>0.3428571428571428</v>
      </c>
      <c r="AQ13">
        <v>0.36490683229813659</v>
      </c>
      <c r="AR13">
        <v>0.26923076923076922</v>
      </c>
      <c r="AS13">
        <v>68</v>
      </c>
      <c r="AT13">
        <v>0.37941176470588228</v>
      </c>
      <c r="AU13">
        <v>0.44117647058823528</v>
      </c>
      <c r="AV13">
        <v>0.31682288299935352</v>
      </c>
      <c r="AW13">
        <v>68</v>
      </c>
    </row>
    <row r="14" spans="1:49" x14ac:dyDescent="0.25">
      <c r="A14">
        <v>3</v>
      </c>
      <c r="B14" s="1" t="s">
        <v>35</v>
      </c>
      <c r="C14" s="1" t="s">
        <v>36</v>
      </c>
      <c r="D14" s="1" t="s">
        <v>168</v>
      </c>
      <c r="E14">
        <v>1.6831872463226318</v>
      </c>
      <c r="F14">
        <v>270</v>
      </c>
      <c r="G14">
        <v>203</v>
      </c>
      <c r="H14">
        <v>67</v>
      </c>
      <c r="I14">
        <v>0.37313432835820898</v>
      </c>
      <c r="J14">
        <v>0.24472990777338599</v>
      </c>
      <c r="K14">
        <v>0.37313432835820898</v>
      </c>
      <c r="L14">
        <v>0</v>
      </c>
      <c r="M14">
        <v>0.3235930735930736</v>
      </c>
      <c r="N14">
        <v>0.37313432835820898</v>
      </c>
      <c r="O14">
        <v>0</v>
      </c>
      <c r="P14">
        <v>0.27592592592592591</v>
      </c>
      <c r="Q14">
        <v>0.37313432835820898</v>
      </c>
      <c r="R14">
        <v>0</v>
      </c>
      <c r="S14" s="1" t="s">
        <v>179</v>
      </c>
      <c r="T14" s="1">
        <v>8</v>
      </c>
      <c r="U14" s="1">
        <v>14</v>
      </c>
      <c r="V14" s="1">
        <v>0</v>
      </c>
      <c r="W14" s="1">
        <v>11</v>
      </c>
      <c r="X14" s="1">
        <v>17</v>
      </c>
      <c r="Y14" s="1">
        <v>0</v>
      </c>
      <c r="Z14" s="1">
        <v>4</v>
      </c>
      <c r="AA14" s="1">
        <v>13</v>
      </c>
      <c r="AB14" s="1">
        <v>0</v>
      </c>
      <c r="AC14">
        <v>0.3863636363636363</v>
      </c>
      <c r="AD14">
        <v>0.6071428571428571</v>
      </c>
      <c r="AE14">
        <v>0.47222222222222221</v>
      </c>
      <c r="AF14">
        <v>28</v>
      </c>
      <c r="AG14">
        <v>0.34782608695652167</v>
      </c>
      <c r="AH14">
        <v>0.36363636363636359</v>
      </c>
      <c r="AI14">
        <v>0.35555555555555551</v>
      </c>
      <c r="AJ14">
        <v>22</v>
      </c>
      <c r="AK14">
        <v>0</v>
      </c>
      <c r="AL14">
        <v>17</v>
      </c>
      <c r="AM14">
        <v>0</v>
      </c>
      <c r="AN14">
        <v>0</v>
      </c>
      <c r="AO14">
        <v>0.37313432835820898</v>
      </c>
      <c r="AP14">
        <v>0.24472990777338599</v>
      </c>
      <c r="AQ14">
        <v>0.3235930735930736</v>
      </c>
      <c r="AR14">
        <v>0.27592592592592591</v>
      </c>
      <c r="AS14">
        <v>67</v>
      </c>
      <c r="AT14">
        <v>0.27567695121231789</v>
      </c>
      <c r="AU14">
        <v>0.37313432835820898</v>
      </c>
      <c r="AV14">
        <v>0.31409618573797671</v>
      </c>
      <c r="AW14">
        <v>67</v>
      </c>
    </row>
    <row r="15" spans="1:49" x14ac:dyDescent="0.25">
      <c r="A15">
        <v>4</v>
      </c>
      <c r="B15" s="1" t="s">
        <v>35</v>
      </c>
      <c r="C15" s="1" t="s">
        <v>36</v>
      </c>
      <c r="D15" s="1" t="s">
        <v>168</v>
      </c>
      <c r="E15">
        <v>1.915764331817627</v>
      </c>
      <c r="F15">
        <v>270</v>
      </c>
      <c r="G15">
        <v>203</v>
      </c>
      <c r="H15">
        <v>67</v>
      </c>
      <c r="I15">
        <v>0.40298507462686561</v>
      </c>
      <c r="J15">
        <v>0.1343283582089552</v>
      </c>
      <c r="K15">
        <v>0.40298507462686561</v>
      </c>
      <c r="L15">
        <v>0</v>
      </c>
      <c r="M15">
        <v>0.33333333333333331</v>
      </c>
      <c r="N15">
        <v>0.40298507462686561</v>
      </c>
      <c r="O15">
        <v>0</v>
      </c>
      <c r="P15">
        <v>0.1914893617021276</v>
      </c>
      <c r="Q15">
        <v>0.40298507462686561</v>
      </c>
      <c r="R15">
        <v>0</v>
      </c>
      <c r="S15" s="1" t="s">
        <v>180</v>
      </c>
      <c r="T15" s="1">
        <v>0</v>
      </c>
      <c r="U15" s="1">
        <v>23</v>
      </c>
      <c r="V15" s="1">
        <v>0</v>
      </c>
      <c r="W15" s="1">
        <v>0</v>
      </c>
      <c r="X15" s="1">
        <v>27</v>
      </c>
      <c r="Y15" s="1">
        <v>0</v>
      </c>
      <c r="Z15" s="1">
        <v>0</v>
      </c>
      <c r="AA15" s="1">
        <v>17</v>
      </c>
      <c r="AB15" s="1">
        <v>0</v>
      </c>
      <c r="AC15">
        <v>0.40298507462686561</v>
      </c>
      <c r="AD15">
        <v>1</v>
      </c>
      <c r="AE15">
        <v>0.57446808510638292</v>
      </c>
      <c r="AF15">
        <v>27</v>
      </c>
      <c r="AG15">
        <v>0</v>
      </c>
      <c r="AH15">
        <v>0</v>
      </c>
      <c r="AI15">
        <v>0</v>
      </c>
      <c r="AJ15">
        <v>23</v>
      </c>
      <c r="AK15">
        <v>0</v>
      </c>
      <c r="AL15">
        <v>17</v>
      </c>
      <c r="AM15">
        <v>0</v>
      </c>
      <c r="AN15">
        <v>0</v>
      </c>
      <c r="AO15">
        <v>0.40298507462686561</v>
      </c>
      <c r="AP15">
        <v>0.1343283582089552</v>
      </c>
      <c r="AQ15">
        <v>0.33333333333333331</v>
      </c>
      <c r="AR15">
        <v>0.1914893617021276</v>
      </c>
      <c r="AS15">
        <v>67</v>
      </c>
      <c r="AT15">
        <v>0.1623969703720205</v>
      </c>
      <c r="AU15">
        <v>0.40298507462686561</v>
      </c>
      <c r="AV15">
        <v>0.23150206414734831</v>
      </c>
      <c r="AW15">
        <v>67</v>
      </c>
    </row>
    <row r="16" spans="1:49" x14ac:dyDescent="0.25">
      <c r="A16" s="2" t="s">
        <v>145</v>
      </c>
      <c r="B16" s="2" t="str">
        <f>B15</f>
        <v>MI01</v>
      </c>
      <c r="C16" s="2" t="str">
        <f>C15</f>
        <v>mlsa</v>
      </c>
      <c r="D16" s="2" t="str">
        <f>D15</f>
        <v>Ternary</v>
      </c>
      <c r="E16" s="2">
        <f>SUM(E12:E15)</f>
        <v>7.1139974594116211</v>
      </c>
      <c r="F16" s="2">
        <f>F15</f>
        <v>270</v>
      </c>
      <c r="G16" s="2">
        <f t="shared" ref="G16:H16" si="20">G15</f>
        <v>203</v>
      </c>
      <c r="H16" s="2">
        <f t="shared" si="20"/>
        <v>67</v>
      </c>
      <c r="I16" s="2">
        <f>SUM(I12:I15)/4</f>
        <v>0.38520632133450394</v>
      </c>
      <c r="J16" s="2">
        <f t="shared" ref="J16:L16" si="21">SUM(J12:J15)/4</f>
        <v>0.23276643390921739</v>
      </c>
      <c r="K16" s="2">
        <f t="shared" si="21"/>
        <v>0.38520632133450394</v>
      </c>
      <c r="L16" s="2">
        <f t="shared" si="21"/>
        <v>0</v>
      </c>
      <c r="M16" s="2">
        <f t="shared" ref="M16:R16" si="22">SUM(M12:M15)/4</f>
        <v>0.3260433876375905</v>
      </c>
      <c r="N16" s="2">
        <f t="shared" si="22"/>
        <v>0.38520632133450394</v>
      </c>
      <c r="O16" s="2">
        <f t="shared" si="22"/>
        <v>0</v>
      </c>
      <c r="P16" s="2">
        <f t="shared" si="22"/>
        <v>0.24131963387282535</v>
      </c>
      <c r="Q16" s="2">
        <f t="shared" si="22"/>
        <v>0.38520632133450394</v>
      </c>
      <c r="R16" s="2">
        <f t="shared" si="22"/>
        <v>0</v>
      </c>
      <c r="S16" s="2"/>
      <c r="T16" s="2">
        <f>ROUND(SUM(T12:T15)/4,0)</f>
        <v>4</v>
      </c>
      <c r="U16" s="2">
        <f>ROUND(SUM(U12:U15)/4,0)</f>
        <v>19</v>
      </c>
      <c r="V16" s="2">
        <f t="shared" ref="V16:AB16" si="23">ROUND(SUM(V12:V15)/4,0)</f>
        <v>0</v>
      </c>
      <c r="W16" s="2">
        <f t="shared" si="23"/>
        <v>6</v>
      </c>
      <c r="X16" s="2">
        <f t="shared" si="23"/>
        <v>22</v>
      </c>
      <c r="Y16" s="2">
        <f t="shared" si="23"/>
        <v>0</v>
      </c>
      <c r="Z16" s="2">
        <f t="shared" si="23"/>
        <v>2</v>
      </c>
      <c r="AA16" s="2">
        <f t="shared" si="23"/>
        <v>16</v>
      </c>
      <c r="AB16" s="2">
        <f t="shared" si="23"/>
        <v>0</v>
      </c>
      <c r="AC16" s="2">
        <f t="shared" ref="AC16:AE16" si="24">SUM(AC12:AC15)/4</f>
        <v>0.38781336822381596</v>
      </c>
      <c r="AD16" s="2">
        <f t="shared" si="24"/>
        <v>0.80026455026455035</v>
      </c>
      <c r="AE16" s="2">
        <f t="shared" si="24"/>
        <v>0.51899858415815858</v>
      </c>
      <c r="AF16" s="2">
        <f>AF15</f>
        <v>27</v>
      </c>
      <c r="AG16" s="2">
        <f t="shared" ref="AG16" si="25">SUM(AG12:AG15)/4</f>
        <v>0.3104859335038363</v>
      </c>
      <c r="AH16" s="2">
        <f t="shared" ref="AH16:AI16" si="26">SUM(AH12:AH15)/4</f>
        <v>0.17786561264822132</v>
      </c>
      <c r="AI16" s="2">
        <f t="shared" si="26"/>
        <v>0.20496031746031743</v>
      </c>
      <c r="AJ16" s="2">
        <f>AJ15</f>
        <v>23</v>
      </c>
      <c r="AK16" s="2">
        <f t="shared" ref="AK16" si="27">SUM(AK12:AK15)/4</f>
        <v>0</v>
      </c>
      <c r="AL16" s="2">
        <f>AL15</f>
        <v>17</v>
      </c>
      <c r="AM16" s="2">
        <f t="shared" ref="AM16:AR16" si="28">SUM(AM12:AM15)/4</f>
        <v>0</v>
      </c>
      <c r="AN16" s="2">
        <f t="shared" si="28"/>
        <v>0</v>
      </c>
      <c r="AO16" s="2">
        <f t="shared" si="28"/>
        <v>0.38520632133450394</v>
      </c>
      <c r="AP16" s="2">
        <f t="shared" si="28"/>
        <v>0.23276643390921739</v>
      </c>
      <c r="AQ16" s="2">
        <f t="shared" si="28"/>
        <v>0.3260433876375905</v>
      </c>
      <c r="AR16" s="2">
        <f t="shared" si="28"/>
        <v>0.24131963387282535</v>
      </c>
      <c r="AS16" s="2">
        <f>AS15</f>
        <v>67</v>
      </c>
      <c r="AT16" s="2">
        <f t="shared" ref="AT16:AV16" si="29">SUM(AT12:AT15)/4</f>
        <v>0.26232989908120569</v>
      </c>
      <c r="AU16" s="2">
        <f t="shared" si="29"/>
        <v>0.38520632133450394</v>
      </c>
      <c r="AV16" s="2">
        <f t="shared" si="29"/>
        <v>0.28001421987275332</v>
      </c>
      <c r="AW16" s="2">
        <f>AW15</f>
        <v>67</v>
      </c>
    </row>
    <row r="17" spans="1:49" x14ac:dyDescent="0.25">
      <c r="A17">
        <v>1</v>
      </c>
      <c r="B17" s="1" t="s">
        <v>37</v>
      </c>
      <c r="C17" s="1" t="s">
        <v>38</v>
      </c>
      <c r="D17" s="1" t="s">
        <v>168</v>
      </c>
      <c r="E17">
        <v>177.17460250854492</v>
      </c>
      <c r="F17">
        <v>26680</v>
      </c>
      <c r="G17">
        <v>20010</v>
      </c>
      <c r="H17">
        <v>6670</v>
      </c>
      <c r="I17">
        <v>0.73463268365817092</v>
      </c>
      <c r="J17">
        <v>0.60166942165421622</v>
      </c>
      <c r="K17">
        <v>0.73463268365817092</v>
      </c>
      <c r="L17">
        <v>0</v>
      </c>
      <c r="M17">
        <v>0.550577735807111</v>
      </c>
      <c r="N17">
        <v>0.73463268365817092</v>
      </c>
      <c r="O17">
        <v>0</v>
      </c>
      <c r="P17">
        <v>0.57047011400524361</v>
      </c>
      <c r="Q17">
        <v>0.73463268365817103</v>
      </c>
      <c r="R17">
        <v>0</v>
      </c>
      <c r="S17" s="1" t="s">
        <v>181</v>
      </c>
      <c r="T17" s="1">
        <v>3910</v>
      </c>
      <c r="U17" s="1">
        <v>536</v>
      </c>
      <c r="V17" s="1">
        <v>118</v>
      </c>
      <c r="W17" s="1">
        <v>804</v>
      </c>
      <c r="X17" s="1">
        <v>881</v>
      </c>
      <c r="Y17" s="1">
        <v>36</v>
      </c>
      <c r="Z17" s="1">
        <v>220</v>
      </c>
      <c r="AA17" s="1">
        <v>56</v>
      </c>
      <c r="AB17" s="1">
        <v>109</v>
      </c>
      <c r="AC17">
        <v>0.59809911744738631</v>
      </c>
      <c r="AD17">
        <v>0.51191167925624637</v>
      </c>
      <c r="AE17">
        <v>0.55165936130244209</v>
      </c>
      <c r="AF17">
        <v>1721</v>
      </c>
      <c r="AG17">
        <v>0.79246047831374133</v>
      </c>
      <c r="AH17">
        <v>0.85670464504820332</v>
      </c>
      <c r="AI17">
        <v>0.82333122762686883</v>
      </c>
      <c r="AJ17">
        <v>4564</v>
      </c>
      <c r="AK17">
        <v>0.33641975308641969</v>
      </c>
      <c r="AL17">
        <v>385</v>
      </c>
      <c r="AM17">
        <v>0.4144486692015209</v>
      </c>
      <c r="AN17">
        <v>0.2831168831168831</v>
      </c>
      <c r="AO17">
        <v>0.73463268365817092</v>
      </c>
      <c r="AP17">
        <v>0.60166942165421622</v>
      </c>
      <c r="AQ17">
        <v>0.550577735807111</v>
      </c>
      <c r="AR17">
        <v>0.57047011400524361</v>
      </c>
      <c r="AS17">
        <v>6670</v>
      </c>
      <c r="AT17">
        <v>0.72049189532135727</v>
      </c>
      <c r="AU17">
        <v>0.73463268365817092</v>
      </c>
      <c r="AV17">
        <v>0.72512909874494813</v>
      </c>
      <c r="AW17">
        <v>6670</v>
      </c>
    </row>
    <row r="18" spans="1:49" x14ac:dyDescent="0.25">
      <c r="A18">
        <v>2</v>
      </c>
      <c r="B18" s="1" t="s">
        <v>37</v>
      </c>
      <c r="C18" s="1" t="s">
        <v>38</v>
      </c>
      <c r="D18" s="1" t="s">
        <v>168</v>
      </c>
      <c r="E18">
        <v>178.02303767204285</v>
      </c>
      <c r="F18">
        <v>26680</v>
      </c>
      <c r="G18">
        <v>20010</v>
      </c>
      <c r="H18">
        <v>6670</v>
      </c>
      <c r="I18">
        <v>0.75232383808095948</v>
      </c>
      <c r="J18">
        <v>0.68958070418374229</v>
      </c>
      <c r="K18">
        <v>0.75232383808095948</v>
      </c>
      <c r="L18">
        <v>0</v>
      </c>
      <c r="M18">
        <v>0.51991686588097263</v>
      </c>
      <c r="N18">
        <v>0.75232383808095948</v>
      </c>
      <c r="O18">
        <v>0</v>
      </c>
      <c r="P18">
        <v>0.55925319015475738</v>
      </c>
      <c r="Q18">
        <v>0.75232383808095948</v>
      </c>
      <c r="R18">
        <v>0</v>
      </c>
      <c r="S18" s="1" t="s">
        <v>182</v>
      </c>
      <c r="T18" s="1">
        <v>4204</v>
      </c>
      <c r="U18" s="1">
        <v>329</v>
      </c>
      <c r="V18" s="1">
        <v>31</v>
      </c>
      <c r="W18" s="1">
        <v>974</v>
      </c>
      <c r="X18" s="1">
        <v>732</v>
      </c>
      <c r="Y18" s="1">
        <v>16</v>
      </c>
      <c r="Z18" s="1">
        <v>252</v>
      </c>
      <c r="AA18" s="1">
        <v>50</v>
      </c>
      <c r="AB18" s="1">
        <v>82</v>
      </c>
      <c r="AC18">
        <v>0.65886588658865886</v>
      </c>
      <c r="AD18">
        <v>0.42508710801393729</v>
      </c>
      <c r="AE18">
        <v>0.51676667843275681</v>
      </c>
      <c r="AF18">
        <v>1722</v>
      </c>
      <c r="AG18">
        <v>0.77421731123388582</v>
      </c>
      <c r="AH18">
        <v>0.9211218229623136</v>
      </c>
      <c r="AI18">
        <v>0.84130478286972177</v>
      </c>
      <c r="AJ18">
        <v>4564</v>
      </c>
      <c r="AK18">
        <v>0.3196881091617933</v>
      </c>
      <c r="AL18">
        <v>384</v>
      </c>
      <c r="AM18">
        <v>0.63565891472868219</v>
      </c>
      <c r="AN18">
        <v>0.2135416666666666</v>
      </c>
      <c r="AO18">
        <v>0.75232383808095948</v>
      </c>
      <c r="AP18">
        <v>0.68958070418374229</v>
      </c>
      <c r="AQ18">
        <v>0.51991686588097263</v>
      </c>
      <c r="AR18">
        <v>0.55925319015475738</v>
      </c>
      <c r="AS18">
        <v>6670</v>
      </c>
      <c r="AT18">
        <v>0.73645995328829672</v>
      </c>
      <c r="AU18">
        <v>0.75232383808095948</v>
      </c>
      <c r="AV18">
        <v>0.72748837829036672</v>
      </c>
      <c r="AW18">
        <v>6670</v>
      </c>
    </row>
    <row r="19" spans="1:49" x14ac:dyDescent="0.25">
      <c r="A19">
        <v>3</v>
      </c>
      <c r="B19" s="1" t="s">
        <v>37</v>
      </c>
      <c r="C19" s="1" t="s">
        <v>38</v>
      </c>
      <c r="D19" s="1" t="s">
        <v>168</v>
      </c>
      <c r="E19">
        <v>174.61334180831909</v>
      </c>
      <c r="F19">
        <v>26680</v>
      </c>
      <c r="G19">
        <v>20010</v>
      </c>
      <c r="H19">
        <v>6670</v>
      </c>
      <c r="I19">
        <v>0.74617691154422794</v>
      </c>
      <c r="J19">
        <v>0.67292278123457061</v>
      </c>
      <c r="K19">
        <v>0.74617691154422794</v>
      </c>
      <c r="L19">
        <v>0</v>
      </c>
      <c r="M19">
        <v>0.51986672830137592</v>
      </c>
      <c r="N19">
        <v>0.74617691154422794</v>
      </c>
      <c r="O19">
        <v>0</v>
      </c>
      <c r="P19">
        <v>0.55530916659796059</v>
      </c>
      <c r="Q19">
        <v>0.74617691154422794</v>
      </c>
      <c r="R19">
        <v>0</v>
      </c>
      <c r="S19" s="1" t="s">
        <v>183</v>
      </c>
      <c r="T19" s="1">
        <v>4105</v>
      </c>
      <c r="U19" s="1">
        <v>420</v>
      </c>
      <c r="V19" s="1">
        <v>39</v>
      </c>
      <c r="W19" s="1">
        <v>917</v>
      </c>
      <c r="X19" s="1">
        <v>796</v>
      </c>
      <c r="Y19" s="1">
        <v>9</v>
      </c>
      <c r="Z19" s="1">
        <v>257</v>
      </c>
      <c r="AA19" s="1">
        <v>51</v>
      </c>
      <c r="AB19" s="1">
        <v>76</v>
      </c>
      <c r="AC19">
        <v>0.62825572217837411</v>
      </c>
      <c r="AD19">
        <v>0.46225319396051101</v>
      </c>
      <c r="AE19">
        <v>0.53261960521913687</v>
      </c>
      <c r="AF19">
        <v>1722</v>
      </c>
      <c r="AG19">
        <v>0.7776093957188861</v>
      </c>
      <c r="AH19">
        <v>0.89943032427695002</v>
      </c>
      <c r="AI19">
        <v>0.83409529614954803</v>
      </c>
      <c r="AJ19">
        <v>4564</v>
      </c>
      <c r="AK19">
        <v>0.29921259842519687</v>
      </c>
      <c r="AL19">
        <v>384</v>
      </c>
      <c r="AM19">
        <v>0.61290322580645162</v>
      </c>
      <c r="AN19">
        <v>0.1979166666666666</v>
      </c>
      <c r="AO19">
        <v>0.74617691154422794</v>
      </c>
      <c r="AP19">
        <v>0.67292278123457061</v>
      </c>
      <c r="AQ19">
        <v>0.51986672830137592</v>
      </c>
      <c r="AR19">
        <v>0.55530916659796059</v>
      </c>
      <c r="AS19">
        <v>6670</v>
      </c>
      <c r="AT19">
        <v>0.7295682870107697</v>
      </c>
      <c r="AU19">
        <v>0.74617691154422794</v>
      </c>
      <c r="AV19">
        <v>0.725469194843953</v>
      </c>
      <c r="AW19">
        <v>6670</v>
      </c>
    </row>
    <row r="20" spans="1:49" x14ac:dyDescent="0.25">
      <c r="A20">
        <v>4</v>
      </c>
      <c r="B20" s="1" t="s">
        <v>37</v>
      </c>
      <c r="C20" s="1" t="s">
        <v>38</v>
      </c>
      <c r="D20" s="1" t="s">
        <v>168</v>
      </c>
      <c r="E20">
        <v>175.60450768470764</v>
      </c>
      <c r="F20">
        <v>26680</v>
      </c>
      <c r="G20">
        <v>20010</v>
      </c>
      <c r="H20">
        <v>6670</v>
      </c>
      <c r="I20">
        <v>0.73478260869565215</v>
      </c>
      <c r="J20">
        <v>0.60520021536904178</v>
      </c>
      <c r="K20">
        <v>0.73478260869565215</v>
      </c>
      <c r="L20">
        <v>0</v>
      </c>
      <c r="M20">
        <v>0.53607406274270897</v>
      </c>
      <c r="N20">
        <v>0.73478260869565215</v>
      </c>
      <c r="O20">
        <v>0</v>
      </c>
      <c r="P20">
        <v>0.5603771479483578</v>
      </c>
      <c r="Q20">
        <v>0.73478260869565215</v>
      </c>
      <c r="R20">
        <v>0</v>
      </c>
      <c r="S20" s="1" t="s">
        <v>184</v>
      </c>
      <c r="T20" s="1">
        <v>3966</v>
      </c>
      <c r="U20" s="1">
        <v>487</v>
      </c>
      <c r="V20" s="1">
        <v>111</v>
      </c>
      <c r="W20" s="1">
        <v>864</v>
      </c>
      <c r="X20" s="1">
        <v>838</v>
      </c>
      <c r="Y20" s="1">
        <v>20</v>
      </c>
      <c r="Z20" s="1">
        <v>230</v>
      </c>
      <c r="AA20" s="1">
        <v>57</v>
      </c>
      <c r="AB20" s="1">
        <v>97</v>
      </c>
      <c r="AC20">
        <v>0.60636758321273521</v>
      </c>
      <c r="AD20">
        <v>0.48664343786295</v>
      </c>
      <c r="AE20">
        <v>0.53994845360824739</v>
      </c>
      <c r="AF20">
        <v>1722</v>
      </c>
      <c r="AG20">
        <v>0.78379446640316208</v>
      </c>
      <c r="AH20">
        <v>0.86897458369851011</v>
      </c>
      <c r="AI20">
        <v>0.82418952618453867</v>
      </c>
      <c r="AJ20">
        <v>4564</v>
      </c>
      <c r="AK20">
        <v>0.31699346405228762</v>
      </c>
      <c r="AL20">
        <v>384</v>
      </c>
      <c r="AM20">
        <v>0.425438596491228</v>
      </c>
      <c r="AN20">
        <v>0.25260416666666669</v>
      </c>
      <c r="AO20">
        <v>0.73478260869565215</v>
      </c>
      <c r="AP20">
        <v>0.60520021536904178</v>
      </c>
      <c r="AQ20">
        <v>0.53607406274270897</v>
      </c>
      <c r="AR20">
        <v>0.5603771479483578</v>
      </c>
      <c r="AS20">
        <v>6670</v>
      </c>
      <c r="AT20">
        <v>0.7173570230898042</v>
      </c>
      <c r="AU20">
        <v>0.73478260869565215</v>
      </c>
      <c r="AV20">
        <v>0.7216068552947098</v>
      </c>
      <c r="AW20">
        <v>6670</v>
      </c>
    </row>
    <row r="21" spans="1:49" x14ac:dyDescent="0.25">
      <c r="A21" s="2" t="s">
        <v>145</v>
      </c>
      <c r="B21" s="2" t="str">
        <f>B20</f>
        <v>MI02</v>
      </c>
      <c r="C21" s="2" t="str">
        <f>C20</f>
        <v>germeval</v>
      </c>
      <c r="D21" s="2" t="str">
        <f>D20</f>
        <v>Ternary</v>
      </c>
      <c r="E21" s="2">
        <f>SUM(E17:E20)</f>
        <v>705.4154896736145</v>
      </c>
      <c r="F21" s="2">
        <f>F20</f>
        <v>26680</v>
      </c>
      <c r="G21" s="2">
        <f t="shared" ref="G21:H21" si="30">G20</f>
        <v>20010</v>
      </c>
      <c r="H21" s="2">
        <f t="shared" si="30"/>
        <v>6670</v>
      </c>
      <c r="I21" s="2">
        <f>SUM(I17:I20)/4</f>
        <v>0.74197901049475257</v>
      </c>
      <c r="J21" s="2">
        <f t="shared" ref="J21:L21" si="31">SUM(J17:J20)/4</f>
        <v>0.6423432806103927</v>
      </c>
      <c r="K21" s="2">
        <f t="shared" si="31"/>
        <v>0.74197901049475257</v>
      </c>
      <c r="L21" s="2">
        <f t="shared" si="31"/>
        <v>0</v>
      </c>
      <c r="M21" s="2">
        <f t="shared" ref="M21:R21" si="32">SUM(M17:M20)/4</f>
        <v>0.5316088481830421</v>
      </c>
      <c r="N21" s="2">
        <f t="shared" si="32"/>
        <v>0.74197901049475257</v>
      </c>
      <c r="O21" s="2">
        <f t="shared" si="32"/>
        <v>0</v>
      </c>
      <c r="P21" s="2">
        <f t="shared" si="32"/>
        <v>0.56135240467657987</v>
      </c>
      <c r="Q21" s="2">
        <f t="shared" si="32"/>
        <v>0.74197901049475268</v>
      </c>
      <c r="R21" s="2">
        <f t="shared" si="32"/>
        <v>0</v>
      </c>
      <c r="S21" s="2"/>
      <c r="T21" s="2">
        <f>ROUND(SUM(T17:T20)/4,0)</f>
        <v>4046</v>
      </c>
      <c r="U21" s="2">
        <f>ROUND(SUM(U17:U20)/4,0)</f>
        <v>443</v>
      </c>
      <c r="V21" s="2">
        <f t="shared" ref="V21:AB21" si="33">ROUND(SUM(V17:V20)/4,0)</f>
        <v>75</v>
      </c>
      <c r="W21" s="2">
        <f t="shared" si="33"/>
        <v>890</v>
      </c>
      <c r="X21" s="2">
        <f t="shared" si="33"/>
        <v>812</v>
      </c>
      <c r="Y21" s="2">
        <f t="shared" si="33"/>
        <v>20</v>
      </c>
      <c r="Z21" s="2">
        <f t="shared" si="33"/>
        <v>240</v>
      </c>
      <c r="AA21" s="2">
        <f t="shared" si="33"/>
        <v>54</v>
      </c>
      <c r="AB21" s="2">
        <f t="shared" si="33"/>
        <v>91</v>
      </c>
      <c r="AC21" s="2">
        <f t="shared" ref="AC21:AE21" si="34">SUM(AC17:AC20)/4</f>
        <v>0.62289707735678856</v>
      </c>
      <c r="AD21" s="2">
        <f t="shared" si="34"/>
        <v>0.47147385477341119</v>
      </c>
      <c r="AE21" s="2">
        <f t="shared" si="34"/>
        <v>0.53524852464064576</v>
      </c>
      <c r="AF21" s="2">
        <f>AF20</f>
        <v>1722</v>
      </c>
      <c r="AG21" s="2">
        <f t="shared" ref="AG21" si="35">SUM(AG17:AG20)/4</f>
        <v>0.78202041291741886</v>
      </c>
      <c r="AH21" s="2">
        <f t="shared" ref="AH21:AI21" si="36">SUM(AH17:AH20)/4</f>
        <v>0.88655784399649429</v>
      </c>
      <c r="AI21" s="2">
        <f t="shared" si="36"/>
        <v>0.8307302082076693</v>
      </c>
      <c r="AJ21" s="2">
        <f>AJ20</f>
        <v>4564</v>
      </c>
      <c r="AK21" s="2">
        <f t="shared" ref="AK21" si="37">SUM(AK17:AK20)/4</f>
        <v>0.3180784811814244</v>
      </c>
      <c r="AL21" s="2">
        <f>AL20</f>
        <v>384</v>
      </c>
      <c r="AM21" s="2">
        <f t="shared" ref="AM21:AR21" si="38">SUM(AM17:AM20)/4</f>
        <v>0.52211235155697067</v>
      </c>
      <c r="AN21" s="2">
        <f t="shared" si="38"/>
        <v>0.23679484577922078</v>
      </c>
      <c r="AO21" s="2">
        <f t="shared" si="38"/>
        <v>0.74197901049475257</v>
      </c>
      <c r="AP21" s="2">
        <f t="shared" si="38"/>
        <v>0.6423432806103927</v>
      </c>
      <c r="AQ21" s="2">
        <f t="shared" si="38"/>
        <v>0.5316088481830421</v>
      </c>
      <c r="AR21" s="2">
        <f t="shared" si="38"/>
        <v>0.56135240467657987</v>
      </c>
      <c r="AS21" s="2">
        <f>AS20</f>
        <v>6670</v>
      </c>
      <c r="AT21" s="2">
        <f t="shared" ref="AT21:AV21" si="39">SUM(AT17:AT20)/4</f>
        <v>0.72596928967755692</v>
      </c>
      <c r="AU21" s="2">
        <f t="shared" si="39"/>
        <v>0.74197901049475257</v>
      </c>
      <c r="AV21" s="2">
        <f t="shared" si="39"/>
        <v>0.72492338179349436</v>
      </c>
      <c r="AW21" s="2">
        <f>AW20</f>
        <v>6670</v>
      </c>
    </row>
    <row r="22" spans="1:49" x14ac:dyDescent="0.25">
      <c r="A22">
        <v>1</v>
      </c>
      <c r="B22" s="1" t="s">
        <v>39</v>
      </c>
      <c r="C22" s="1" t="s">
        <v>40</v>
      </c>
      <c r="D22" s="1" t="s">
        <v>168</v>
      </c>
      <c r="E22">
        <v>2.8386135101318359</v>
      </c>
      <c r="F22">
        <v>1425</v>
      </c>
      <c r="G22">
        <v>1068</v>
      </c>
      <c r="H22">
        <v>357</v>
      </c>
      <c r="I22">
        <v>0.49019607843137247</v>
      </c>
      <c r="J22">
        <v>0.46998541684715112</v>
      </c>
      <c r="K22">
        <v>0.49019607843137247</v>
      </c>
      <c r="L22">
        <v>0</v>
      </c>
      <c r="M22">
        <v>0.44984465446466543</v>
      </c>
      <c r="N22">
        <v>0.49019607843137247</v>
      </c>
      <c r="O22">
        <v>0</v>
      </c>
      <c r="P22">
        <v>0.45024631605573501</v>
      </c>
      <c r="Q22">
        <v>0.49019607843137247</v>
      </c>
      <c r="R22">
        <v>0</v>
      </c>
      <c r="S22" s="1" t="s">
        <v>185</v>
      </c>
      <c r="T22" s="1">
        <v>105</v>
      </c>
      <c r="U22" s="1">
        <v>31</v>
      </c>
      <c r="V22" s="1">
        <v>19</v>
      </c>
      <c r="W22" s="1">
        <v>57</v>
      </c>
      <c r="X22" s="1">
        <v>47</v>
      </c>
      <c r="Y22" s="1">
        <v>14</v>
      </c>
      <c r="Z22" s="1">
        <v>42</v>
      </c>
      <c r="AA22" s="1">
        <v>19</v>
      </c>
      <c r="AB22" s="1">
        <v>23</v>
      </c>
      <c r="AC22">
        <v>0.4845360824742268</v>
      </c>
      <c r="AD22">
        <v>0.39830508474576271</v>
      </c>
      <c r="AE22">
        <v>0.43720930232558142</v>
      </c>
      <c r="AF22">
        <v>118</v>
      </c>
      <c r="AG22">
        <v>0.51470588235294112</v>
      </c>
      <c r="AH22">
        <v>0.67741935483870963</v>
      </c>
      <c r="AI22">
        <v>0.58495821727019504</v>
      </c>
      <c r="AJ22">
        <v>155</v>
      </c>
      <c r="AK22">
        <v>0.32857142857142851</v>
      </c>
      <c r="AL22">
        <v>84</v>
      </c>
      <c r="AM22">
        <v>0.4107142857142857</v>
      </c>
      <c r="AN22">
        <v>0.27380952380952378</v>
      </c>
      <c r="AO22">
        <v>0.49019607843137247</v>
      </c>
      <c r="AP22">
        <v>0.46998541684715112</v>
      </c>
      <c r="AQ22">
        <v>0.44984465446466543</v>
      </c>
      <c r="AR22">
        <v>0.45024631605573501</v>
      </c>
      <c r="AS22">
        <v>357</v>
      </c>
      <c r="AT22">
        <v>0.48026518066292612</v>
      </c>
      <c r="AU22">
        <v>0.49019607843137247</v>
      </c>
      <c r="AV22">
        <v>0.4757961382389323</v>
      </c>
      <c r="AW22">
        <v>357</v>
      </c>
    </row>
    <row r="23" spans="1:49" x14ac:dyDescent="0.25">
      <c r="A23">
        <v>2</v>
      </c>
      <c r="B23" s="1" t="s">
        <v>39</v>
      </c>
      <c r="C23" s="1" t="s">
        <v>40</v>
      </c>
      <c r="D23" s="1" t="s">
        <v>168</v>
      </c>
      <c r="E23">
        <v>2.8734626770019531</v>
      </c>
      <c r="F23">
        <v>1425</v>
      </c>
      <c r="G23">
        <v>1069</v>
      </c>
      <c r="H23">
        <v>356</v>
      </c>
      <c r="I23">
        <v>0.46629213483146059</v>
      </c>
      <c r="J23">
        <v>0.45571078217443911</v>
      </c>
      <c r="K23">
        <v>0.46629213483146059</v>
      </c>
      <c r="L23">
        <v>0</v>
      </c>
      <c r="M23">
        <v>0.43696558579620232</v>
      </c>
      <c r="N23">
        <v>0.46629213483146059</v>
      </c>
      <c r="O23">
        <v>0</v>
      </c>
      <c r="P23">
        <v>0.43869566730046938</v>
      </c>
      <c r="Q23">
        <v>0.46629213483146059</v>
      </c>
      <c r="R23">
        <v>0</v>
      </c>
      <c r="S23" s="1" t="s">
        <v>186</v>
      </c>
      <c r="T23" s="1">
        <v>86</v>
      </c>
      <c r="U23" s="1">
        <v>53</v>
      </c>
      <c r="V23" s="1">
        <v>15</v>
      </c>
      <c r="W23" s="1">
        <v>47</v>
      </c>
      <c r="X23" s="1">
        <v>58</v>
      </c>
      <c r="Y23" s="1">
        <v>14</v>
      </c>
      <c r="Z23" s="1">
        <v>38</v>
      </c>
      <c r="AA23" s="1">
        <v>23</v>
      </c>
      <c r="AB23" s="1">
        <v>22</v>
      </c>
      <c r="AC23">
        <v>0.43283582089552231</v>
      </c>
      <c r="AD23">
        <v>0.48739495798319321</v>
      </c>
      <c r="AE23">
        <v>0.45849802371541498</v>
      </c>
      <c r="AF23">
        <v>119</v>
      </c>
      <c r="AG23">
        <v>0.50292397660818711</v>
      </c>
      <c r="AH23">
        <v>0.55844155844155841</v>
      </c>
      <c r="AI23">
        <v>0.52923076923076917</v>
      </c>
      <c r="AJ23">
        <v>154</v>
      </c>
      <c r="AK23">
        <v>0.32835820895522388</v>
      </c>
      <c r="AL23">
        <v>83</v>
      </c>
      <c r="AM23">
        <v>0.43137254901960781</v>
      </c>
      <c r="AN23">
        <v>0.26506024096385539</v>
      </c>
      <c r="AO23">
        <v>0.46629213483146059</v>
      </c>
      <c r="AP23">
        <v>0.45571078217443911</v>
      </c>
      <c r="AQ23">
        <v>0.43696558579620232</v>
      </c>
      <c r="AR23">
        <v>0.43869566730046938</v>
      </c>
      <c r="AS23">
        <v>356</v>
      </c>
      <c r="AT23">
        <v>0.46281369846307707</v>
      </c>
      <c r="AU23">
        <v>0.46629213483146059</v>
      </c>
      <c r="AV23">
        <v>0.4587543107498776</v>
      </c>
      <c r="AW23">
        <v>356</v>
      </c>
    </row>
    <row r="24" spans="1:49" x14ac:dyDescent="0.25">
      <c r="A24">
        <v>3</v>
      </c>
      <c r="B24" s="1" t="s">
        <v>39</v>
      </c>
      <c r="C24" s="1" t="s">
        <v>40</v>
      </c>
      <c r="D24" s="1" t="s">
        <v>168</v>
      </c>
      <c r="E24">
        <v>3.1237702369689941</v>
      </c>
      <c r="F24">
        <v>1425</v>
      </c>
      <c r="G24">
        <v>1069</v>
      </c>
      <c r="H24">
        <v>356</v>
      </c>
      <c r="I24">
        <v>0.40730337078651679</v>
      </c>
      <c r="J24">
        <v>0.42177432516535313</v>
      </c>
      <c r="K24">
        <v>0.40730337078651679</v>
      </c>
      <c r="L24">
        <v>0</v>
      </c>
      <c r="M24">
        <v>0.41575162376012831</v>
      </c>
      <c r="N24">
        <v>0.40730337078651679</v>
      </c>
      <c r="O24">
        <v>0</v>
      </c>
      <c r="P24">
        <v>0.40009430346479369</v>
      </c>
      <c r="Q24">
        <v>0.40730337078651679</v>
      </c>
      <c r="R24">
        <v>0</v>
      </c>
      <c r="S24" s="1" t="s">
        <v>187</v>
      </c>
      <c r="T24" s="1">
        <v>67</v>
      </c>
      <c r="U24" s="1">
        <v>25</v>
      </c>
      <c r="V24" s="1">
        <v>62</v>
      </c>
      <c r="W24" s="1">
        <v>40</v>
      </c>
      <c r="X24" s="1">
        <v>35</v>
      </c>
      <c r="Y24" s="1">
        <v>44</v>
      </c>
      <c r="Z24" s="1">
        <v>26</v>
      </c>
      <c r="AA24" s="1">
        <v>14</v>
      </c>
      <c r="AB24" s="1">
        <v>43</v>
      </c>
      <c r="AC24">
        <v>0.47297297297297292</v>
      </c>
      <c r="AD24">
        <v>0.29411764705882348</v>
      </c>
      <c r="AE24">
        <v>0.36269430051813473</v>
      </c>
      <c r="AF24">
        <v>119</v>
      </c>
      <c r="AG24">
        <v>0.50375939849624063</v>
      </c>
      <c r="AH24">
        <v>0.43506493506493499</v>
      </c>
      <c r="AI24">
        <v>0.46689895470383269</v>
      </c>
      <c r="AJ24">
        <v>154</v>
      </c>
      <c r="AK24">
        <v>0.37068965517241381</v>
      </c>
      <c r="AL24">
        <v>83</v>
      </c>
      <c r="AM24">
        <v>0.28859060402684561</v>
      </c>
      <c r="AN24">
        <v>0.51807228915662651</v>
      </c>
      <c r="AO24">
        <v>0.40730337078651679</v>
      </c>
      <c r="AP24">
        <v>0.42177432516535313</v>
      </c>
      <c r="AQ24">
        <v>0.41575162376012831</v>
      </c>
      <c r="AR24">
        <v>0.40009430346479369</v>
      </c>
      <c r="AS24">
        <v>356</v>
      </c>
      <c r="AT24">
        <v>0.4433026721529017</v>
      </c>
      <c r="AU24">
        <v>0.40730337078651679</v>
      </c>
      <c r="AV24">
        <v>0.40963568023977143</v>
      </c>
      <c r="AW24">
        <v>356</v>
      </c>
    </row>
    <row r="25" spans="1:49" x14ac:dyDescent="0.25">
      <c r="A25">
        <v>4</v>
      </c>
      <c r="B25" s="1" t="s">
        <v>39</v>
      </c>
      <c r="C25" s="1" t="s">
        <v>40</v>
      </c>
      <c r="D25" s="1" t="s">
        <v>168</v>
      </c>
      <c r="E25">
        <v>2.8516526222229004</v>
      </c>
      <c r="F25">
        <v>1425</v>
      </c>
      <c r="G25">
        <v>1069</v>
      </c>
      <c r="H25">
        <v>356</v>
      </c>
      <c r="I25">
        <v>0.4606741573033708</v>
      </c>
      <c r="J25">
        <v>0.44307945601477938</v>
      </c>
      <c r="K25">
        <v>0.4606741573033708</v>
      </c>
      <c r="L25">
        <v>0</v>
      </c>
      <c r="M25">
        <v>0.43830785326178651</v>
      </c>
      <c r="N25">
        <v>0.4606741573033708</v>
      </c>
      <c r="O25">
        <v>0</v>
      </c>
      <c r="P25">
        <v>0.43613436928315819</v>
      </c>
      <c r="Q25">
        <v>0.4606741573033708</v>
      </c>
      <c r="R25">
        <v>0</v>
      </c>
      <c r="S25" s="1" t="s">
        <v>188</v>
      </c>
      <c r="T25" s="1">
        <v>77</v>
      </c>
      <c r="U25" s="1">
        <v>59</v>
      </c>
      <c r="V25" s="1">
        <v>18</v>
      </c>
      <c r="W25" s="1">
        <v>29</v>
      </c>
      <c r="X25" s="1">
        <v>64</v>
      </c>
      <c r="Y25" s="1">
        <v>26</v>
      </c>
      <c r="Z25" s="1">
        <v>29</v>
      </c>
      <c r="AA25" s="1">
        <v>31</v>
      </c>
      <c r="AB25" s="1">
        <v>23</v>
      </c>
      <c r="AC25">
        <v>0.41558441558441561</v>
      </c>
      <c r="AD25">
        <v>0.53781512605042014</v>
      </c>
      <c r="AE25">
        <v>0.46886446886446881</v>
      </c>
      <c r="AF25">
        <v>119</v>
      </c>
      <c r="AG25">
        <v>0.57037037037037042</v>
      </c>
      <c r="AH25">
        <v>0.5</v>
      </c>
      <c r="AI25">
        <v>0.53287197231833916</v>
      </c>
      <c r="AJ25">
        <v>154</v>
      </c>
      <c r="AK25">
        <v>0.30666666666666659</v>
      </c>
      <c r="AL25">
        <v>83</v>
      </c>
      <c r="AM25">
        <v>0.34328358208955218</v>
      </c>
      <c r="AN25">
        <v>0.27710843373493971</v>
      </c>
      <c r="AO25">
        <v>0.4606741573033708</v>
      </c>
      <c r="AP25">
        <v>0.44307945601477938</v>
      </c>
      <c r="AQ25">
        <v>0.43830785326178651</v>
      </c>
      <c r="AR25">
        <v>0.43613436928315819</v>
      </c>
      <c r="AS25">
        <v>356</v>
      </c>
      <c r="AT25">
        <v>0.4656857297893689</v>
      </c>
      <c r="AU25">
        <v>0.4606741573033708</v>
      </c>
      <c r="AV25">
        <v>0.45873732827311609</v>
      </c>
      <c r="AW25">
        <v>356</v>
      </c>
    </row>
    <row r="26" spans="1:49" x14ac:dyDescent="0.25">
      <c r="A26" s="2" t="s">
        <v>145</v>
      </c>
      <c r="B26" s="2" t="str">
        <f>B25</f>
        <v>MI03</v>
      </c>
      <c r="C26" s="2" t="str">
        <f>C25</f>
        <v>corpusRauh</v>
      </c>
      <c r="D26" s="2" t="str">
        <f>D25</f>
        <v>Ternary</v>
      </c>
      <c r="E26" s="2">
        <f>SUM(E22:E25)</f>
        <v>11.687499046325684</v>
      </c>
      <c r="F26" s="2">
        <f>F25</f>
        <v>1425</v>
      </c>
      <c r="G26" s="2">
        <f t="shared" ref="G26:H26" si="40">G25</f>
        <v>1069</v>
      </c>
      <c r="H26" s="2">
        <f t="shared" si="40"/>
        <v>356</v>
      </c>
      <c r="I26" s="2">
        <f>SUM(I22:I25)/4</f>
        <v>0.45611643533818014</v>
      </c>
      <c r="J26" s="2">
        <f t="shared" ref="J26:L26" si="41">SUM(J22:J25)/4</f>
        <v>0.44763749505043071</v>
      </c>
      <c r="K26" s="2">
        <f t="shared" si="41"/>
        <v>0.45611643533818014</v>
      </c>
      <c r="L26" s="2">
        <f t="shared" si="41"/>
        <v>0</v>
      </c>
      <c r="M26" s="2">
        <f t="shared" ref="M26:R26" si="42">SUM(M22:M25)/4</f>
        <v>0.43521742932069563</v>
      </c>
      <c r="N26" s="2">
        <f t="shared" si="42"/>
        <v>0.45611643533818014</v>
      </c>
      <c r="O26" s="2">
        <f t="shared" si="42"/>
        <v>0</v>
      </c>
      <c r="P26" s="2">
        <f t="shared" si="42"/>
        <v>0.43129266402603905</v>
      </c>
      <c r="Q26" s="2">
        <f t="shared" si="42"/>
        <v>0.45611643533818014</v>
      </c>
      <c r="R26" s="2">
        <f t="shared" si="42"/>
        <v>0</v>
      </c>
      <c r="S26" s="2"/>
      <c r="T26" s="2">
        <f>ROUND(SUM(T22:T25)/4,0)</f>
        <v>84</v>
      </c>
      <c r="U26" s="2">
        <f>ROUND(SUM(U22:U25)/4,0)</f>
        <v>42</v>
      </c>
      <c r="V26" s="2">
        <f t="shared" ref="V26:AB26" si="43">ROUND(SUM(V22:V25)/4,0)</f>
        <v>29</v>
      </c>
      <c r="W26" s="2">
        <f t="shared" si="43"/>
        <v>43</v>
      </c>
      <c r="X26" s="2">
        <f t="shared" si="43"/>
        <v>51</v>
      </c>
      <c r="Y26" s="2">
        <f t="shared" si="43"/>
        <v>25</v>
      </c>
      <c r="Z26" s="2">
        <f t="shared" si="43"/>
        <v>34</v>
      </c>
      <c r="AA26" s="2">
        <f t="shared" si="43"/>
        <v>22</v>
      </c>
      <c r="AB26" s="2">
        <f t="shared" si="43"/>
        <v>28</v>
      </c>
      <c r="AC26" s="2">
        <f t="shared" ref="AC26:AE26" si="44">SUM(AC22:AC25)/4</f>
        <v>0.45148232298178448</v>
      </c>
      <c r="AD26" s="2">
        <f t="shared" si="44"/>
        <v>0.42940820395954982</v>
      </c>
      <c r="AE26" s="2">
        <f t="shared" si="44"/>
        <v>0.43181652385589997</v>
      </c>
      <c r="AF26" s="2">
        <f>AF25</f>
        <v>119</v>
      </c>
      <c r="AG26" s="2">
        <f t="shared" ref="AG26" si="45">SUM(AG22:AG25)/4</f>
        <v>0.52293990695693482</v>
      </c>
      <c r="AH26" s="2">
        <f t="shared" ref="AH26:AI26" si="46">SUM(AH22:AH25)/4</f>
        <v>0.54273146208630074</v>
      </c>
      <c r="AI26" s="2">
        <f t="shared" si="46"/>
        <v>0.52848997838078404</v>
      </c>
      <c r="AJ26" s="2">
        <f>AJ25</f>
        <v>154</v>
      </c>
      <c r="AK26" s="2">
        <f t="shared" ref="AK26" si="47">SUM(AK22:AK25)/4</f>
        <v>0.33357148984143326</v>
      </c>
      <c r="AL26" s="2">
        <f>AL25</f>
        <v>83</v>
      </c>
      <c r="AM26" s="2">
        <f t="shared" ref="AM26:AR26" si="48">SUM(AM22:AM25)/4</f>
        <v>0.36849025521257278</v>
      </c>
      <c r="AN26" s="2">
        <f t="shared" si="48"/>
        <v>0.33351262191623632</v>
      </c>
      <c r="AO26" s="2">
        <f t="shared" si="48"/>
        <v>0.45611643533818014</v>
      </c>
      <c r="AP26" s="2">
        <f t="shared" si="48"/>
        <v>0.44763749505043071</v>
      </c>
      <c r="AQ26" s="2">
        <f t="shared" si="48"/>
        <v>0.43521742932069563</v>
      </c>
      <c r="AR26" s="2">
        <f t="shared" si="48"/>
        <v>0.43129266402603905</v>
      </c>
      <c r="AS26" s="2">
        <f>AS25</f>
        <v>356</v>
      </c>
      <c r="AT26" s="2">
        <f t="shared" ref="AT26:AV26" si="49">SUM(AT22:AT25)/4</f>
        <v>0.46301682026706842</v>
      </c>
      <c r="AU26" s="2">
        <f t="shared" si="49"/>
        <v>0.45611643533818014</v>
      </c>
      <c r="AV26" s="2">
        <f t="shared" si="49"/>
        <v>0.45073086437542431</v>
      </c>
      <c r="AW26" s="2">
        <f>AW25</f>
        <v>356</v>
      </c>
    </row>
    <row r="27" spans="1:49" x14ac:dyDescent="0.25">
      <c r="A27">
        <v>1</v>
      </c>
      <c r="B27" s="1" t="s">
        <v>41</v>
      </c>
      <c r="C27" s="1" t="s">
        <v>42</v>
      </c>
      <c r="D27" s="1" t="s">
        <v>168</v>
      </c>
      <c r="E27">
        <v>3.6764593124389648</v>
      </c>
      <c r="F27">
        <v>2334</v>
      </c>
      <c r="G27">
        <v>1750</v>
      </c>
      <c r="H27">
        <v>584</v>
      </c>
      <c r="I27">
        <v>0.625</v>
      </c>
      <c r="J27">
        <v>0.50687645687645688</v>
      </c>
      <c r="K27">
        <v>0.625</v>
      </c>
      <c r="L27">
        <v>0</v>
      </c>
      <c r="M27">
        <v>0.46624026613966119</v>
      </c>
      <c r="N27">
        <v>0.625</v>
      </c>
      <c r="O27">
        <v>0</v>
      </c>
      <c r="P27">
        <v>0.47797334364796651</v>
      </c>
      <c r="Q27">
        <v>0.625</v>
      </c>
      <c r="R27">
        <v>0</v>
      </c>
      <c r="S27" s="1" t="s">
        <v>189</v>
      </c>
      <c r="T27" s="1">
        <v>302</v>
      </c>
      <c r="U27" s="1">
        <v>43</v>
      </c>
      <c r="V27" s="1">
        <v>24</v>
      </c>
      <c r="W27" s="1">
        <v>73</v>
      </c>
      <c r="X27" s="1">
        <v>38</v>
      </c>
      <c r="Y27" s="1">
        <v>11</v>
      </c>
      <c r="Z27" s="1">
        <v>54</v>
      </c>
      <c r="AA27" s="1">
        <v>14</v>
      </c>
      <c r="AB27" s="1">
        <v>25</v>
      </c>
      <c r="AC27">
        <v>0.4</v>
      </c>
      <c r="AD27">
        <v>0.31147540983606559</v>
      </c>
      <c r="AE27">
        <v>0.35023041474654371</v>
      </c>
      <c r="AF27">
        <v>122</v>
      </c>
      <c r="AG27">
        <v>0.703962703962704</v>
      </c>
      <c r="AH27">
        <v>0.81842818428184283</v>
      </c>
      <c r="AI27">
        <v>0.75689223057644106</v>
      </c>
      <c r="AJ27">
        <v>369</v>
      </c>
      <c r="AK27">
        <v>0.32679738562091498</v>
      </c>
      <c r="AL27">
        <v>93</v>
      </c>
      <c r="AM27">
        <v>0.41666666666666669</v>
      </c>
      <c r="AN27">
        <v>0.2688172043010752</v>
      </c>
      <c r="AO27">
        <v>0.625</v>
      </c>
      <c r="AP27">
        <v>0.50687645687645688</v>
      </c>
      <c r="AQ27">
        <v>0.46624026613966119</v>
      </c>
      <c r="AR27">
        <v>0.47797334364796651</v>
      </c>
      <c r="AS27">
        <v>584</v>
      </c>
      <c r="AT27">
        <v>0.59471273589424278</v>
      </c>
      <c r="AU27">
        <v>0.625</v>
      </c>
      <c r="AV27">
        <v>0.60344777490501744</v>
      </c>
      <c r="AW27">
        <v>584</v>
      </c>
    </row>
    <row r="28" spans="1:49" x14ac:dyDescent="0.25">
      <c r="A28">
        <v>2</v>
      </c>
      <c r="B28" s="1" t="s">
        <v>41</v>
      </c>
      <c r="C28" s="1" t="s">
        <v>42</v>
      </c>
      <c r="D28" s="1" t="s">
        <v>168</v>
      </c>
      <c r="E28">
        <v>3.4302399158477783</v>
      </c>
      <c r="F28">
        <v>2334</v>
      </c>
      <c r="G28">
        <v>1750</v>
      </c>
      <c r="H28">
        <v>584</v>
      </c>
      <c r="I28">
        <v>0.61472602739726023</v>
      </c>
      <c r="J28">
        <v>0.52165248544558884</v>
      </c>
      <c r="K28">
        <v>0.61472602739726023</v>
      </c>
      <c r="L28">
        <v>0</v>
      </c>
      <c r="M28">
        <v>0.4594918832455489</v>
      </c>
      <c r="N28">
        <v>0.61472602739726023</v>
      </c>
      <c r="O28">
        <v>0</v>
      </c>
      <c r="P28">
        <v>0.47333985705846848</v>
      </c>
      <c r="Q28">
        <v>0.61472602739726023</v>
      </c>
      <c r="R28">
        <v>0</v>
      </c>
      <c r="S28" s="1" t="s">
        <v>190</v>
      </c>
      <c r="T28" s="1">
        <v>295</v>
      </c>
      <c r="U28" s="1">
        <v>55</v>
      </c>
      <c r="V28" s="1">
        <v>20</v>
      </c>
      <c r="W28" s="1">
        <v>75</v>
      </c>
      <c r="X28" s="1">
        <v>43</v>
      </c>
      <c r="Y28" s="1">
        <v>3</v>
      </c>
      <c r="Z28" s="1">
        <v>65</v>
      </c>
      <c r="AA28" s="1">
        <v>7</v>
      </c>
      <c r="AB28" s="1">
        <v>21</v>
      </c>
      <c r="AC28">
        <v>0.40952380952380951</v>
      </c>
      <c r="AD28">
        <v>0.35537190082644621</v>
      </c>
      <c r="AE28">
        <v>0.3805309734513273</v>
      </c>
      <c r="AF28">
        <v>121</v>
      </c>
      <c r="AG28">
        <v>0.67816091954022983</v>
      </c>
      <c r="AH28">
        <v>0.79729729729729726</v>
      </c>
      <c r="AI28">
        <v>0.73291925465838503</v>
      </c>
      <c r="AJ28">
        <v>370</v>
      </c>
      <c r="AK28">
        <v>0.30656934306569339</v>
      </c>
      <c r="AL28">
        <v>93</v>
      </c>
      <c r="AM28">
        <v>0.47727272727272729</v>
      </c>
      <c r="AN28">
        <v>0.22580645161290319</v>
      </c>
      <c r="AO28">
        <v>0.61472602739726023</v>
      </c>
      <c r="AP28">
        <v>0.52165248544558884</v>
      </c>
      <c r="AQ28">
        <v>0.4594918832455489</v>
      </c>
      <c r="AR28">
        <v>0.47333985705846848</v>
      </c>
      <c r="AS28">
        <v>584</v>
      </c>
      <c r="AT28">
        <v>0.59051076167573568</v>
      </c>
      <c r="AU28">
        <v>0.61472602739726023</v>
      </c>
      <c r="AV28">
        <v>0.59201253581562097</v>
      </c>
      <c r="AW28">
        <v>584</v>
      </c>
    </row>
    <row r="29" spans="1:49" x14ac:dyDescent="0.25">
      <c r="A29">
        <v>3</v>
      </c>
      <c r="B29" s="1" t="s">
        <v>41</v>
      </c>
      <c r="C29" s="1" t="s">
        <v>42</v>
      </c>
      <c r="D29" s="1" t="s">
        <v>168</v>
      </c>
      <c r="E29">
        <v>3.7214114665985112</v>
      </c>
      <c r="F29">
        <v>2334</v>
      </c>
      <c r="G29">
        <v>1751</v>
      </c>
      <c r="H29">
        <v>583</v>
      </c>
      <c r="I29">
        <v>0.61749571183533447</v>
      </c>
      <c r="J29">
        <v>0.50342595777752297</v>
      </c>
      <c r="K29">
        <v>0.61749571183533447</v>
      </c>
      <c r="L29">
        <v>0</v>
      </c>
      <c r="M29">
        <v>0.48154048411540717</v>
      </c>
      <c r="N29">
        <v>0.61749571183533447</v>
      </c>
      <c r="O29">
        <v>0</v>
      </c>
      <c r="P29">
        <v>0.4898375387076383</v>
      </c>
      <c r="Q29">
        <v>0.61749571183533447</v>
      </c>
      <c r="R29">
        <v>0</v>
      </c>
      <c r="S29" s="1" t="s">
        <v>191</v>
      </c>
      <c r="T29" s="1">
        <v>289</v>
      </c>
      <c r="U29" s="1">
        <v>50</v>
      </c>
      <c r="V29" s="1">
        <v>30</v>
      </c>
      <c r="W29" s="1">
        <v>64</v>
      </c>
      <c r="X29" s="1">
        <v>41</v>
      </c>
      <c r="Y29" s="1">
        <v>16</v>
      </c>
      <c r="Z29" s="1">
        <v>52</v>
      </c>
      <c r="AA29" s="1">
        <v>11</v>
      </c>
      <c r="AB29" s="1">
        <v>30</v>
      </c>
      <c r="AC29">
        <v>0.40196078431372551</v>
      </c>
      <c r="AD29">
        <v>0.3388429752066115</v>
      </c>
      <c r="AE29">
        <v>0.36771300448430488</v>
      </c>
      <c r="AF29">
        <v>121</v>
      </c>
      <c r="AG29">
        <v>0.71358024691358024</v>
      </c>
      <c r="AH29">
        <v>0.78319783197831983</v>
      </c>
      <c r="AI29">
        <v>0.74677002583979324</v>
      </c>
      <c r="AJ29">
        <v>369</v>
      </c>
      <c r="AK29">
        <v>0.35502958579881649</v>
      </c>
      <c r="AL29">
        <v>93</v>
      </c>
      <c r="AM29">
        <v>0.39473684210526311</v>
      </c>
      <c r="AN29">
        <v>0.32258064516129031</v>
      </c>
      <c r="AO29">
        <v>0.61749571183533447</v>
      </c>
      <c r="AP29">
        <v>0.50342595777752297</v>
      </c>
      <c r="AQ29">
        <v>0.48154048411540717</v>
      </c>
      <c r="AR29">
        <v>0.4898375387076383</v>
      </c>
      <c r="AS29">
        <v>583</v>
      </c>
      <c r="AT29">
        <v>0.59804269696202639</v>
      </c>
      <c r="AU29">
        <v>0.61749571183533447</v>
      </c>
      <c r="AV29">
        <v>0.60560748637525652</v>
      </c>
      <c r="AW29">
        <v>583</v>
      </c>
    </row>
    <row r="30" spans="1:49" x14ac:dyDescent="0.25">
      <c r="A30">
        <v>4</v>
      </c>
      <c r="B30" s="1" t="s">
        <v>41</v>
      </c>
      <c r="C30" s="1" t="s">
        <v>42</v>
      </c>
      <c r="D30" s="1" t="s">
        <v>168</v>
      </c>
      <c r="E30">
        <v>3.3975160121917725</v>
      </c>
      <c r="F30">
        <v>2334</v>
      </c>
      <c r="G30">
        <v>1751</v>
      </c>
      <c r="H30">
        <v>583</v>
      </c>
      <c r="I30">
        <v>0.65694682675814753</v>
      </c>
      <c r="J30">
        <v>0.57370760566945078</v>
      </c>
      <c r="K30">
        <v>0.65694682675814753</v>
      </c>
      <c r="L30">
        <v>0</v>
      </c>
      <c r="M30">
        <v>0.49899972473465071</v>
      </c>
      <c r="N30">
        <v>0.65694682675814753</v>
      </c>
      <c r="O30">
        <v>0</v>
      </c>
      <c r="P30">
        <v>0.51860603258090299</v>
      </c>
      <c r="Q30">
        <v>0.65694682675814753</v>
      </c>
      <c r="R30">
        <v>0</v>
      </c>
      <c r="S30" s="1" t="s">
        <v>192</v>
      </c>
      <c r="T30" s="1">
        <v>312</v>
      </c>
      <c r="U30" s="1">
        <v>39</v>
      </c>
      <c r="V30" s="1">
        <v>18</v>
      </c>
      <c r="W30" s="1">
        <v>72</v>
      </c>
      <c r="X30" s="1">
        <v>45</v>
      </c>
      <c r="Y30" s="1">
        <v>4</v>
      </c>
      <c r="Z30" s="1">
        <v>55</v>
      </c>
      <c r="AA30" s="1">
        <v>12</v>
      </c>
      <c r="AB30" s="1">
        <v>26</v>
      </c>
      <c r="AC30">
        <v>0.46875</v>
      </c>
      <c r="AD30">
        <v>0.37190082644628097</v>
      </c>
      <c r="AE30">
        <v>0.41474654377880182</v>
      </c>
      <c r="AF30">
        <v>121</v>
      </c>
      <c r="AG30">
        <v>0.71070615034168561</v>
      </c>
      <c r="AH30">
        <v>0.84552845528455289</v>
      </c>
      <c r="AI30">
        <v>0.77227722772277241</v>
      </c>
      <c r="AJ30">
        <v>369</v>
      </c>
      <c r="AK30">
        <v>0.36879432624113467</v>
      </c>
      <c r="AL30">
        <v>93</v>
      </c>
      <c r="AM30">
        <v>0.54166666666666663</v>
      </c>
      <c r="AN30">
        <v>0.2795698924731182</v>
      </c>
      <c r="AO30">
        <v>0.65694682675814753</v>
      </c>
      <c r="AP30">
        <v>0.57370760566945078</v>
      </c>
      <c r="AQ30">
        <v>0.49899972473465071</v>
      </c>
      <c r="AR30">
        <v>0.51860603258090299</v>
      </c>
      <c r="AS30">
        <v>583</v>
      </c>
      <c r="AT30">
        <v>0.63352370407561232</v>
      </c>
      <c r="AU30">
        <v>0.65694682675814753</v>
      </c>
      <c r="AV30">
        <v>0.63370926443801645</v>
      </c>
      <c r="AW30">
        <v>583</v>
      </c>
    </row>
    <row r="31" spans="1:49" x14ac:dyDescent="0.25">
      <c r="A31" s="2" t="s">
        <v>145</v>
      </c>
      <c r="B31" s="2" t="str">
        <f>B30</f>
        <v>NA01</v>
      </c>
      <c r="C31" s="2" t="str">
        <f>C30</f>
        <v>gersen</v>
      </c>
      <c r="D31" s="2" t="str">
        <f>D30</f>
        <v>Ternary</v>
      </c>
      <c r="E31" s="2">
        <f>SUM(E27:E30)</f>
        <v>14.225626707077026</v>
      </c>
      <c r="F31" s="2">
        <f>F30</f>
        <v>2334</v>
      </c>
      <c r="G31" s="2">
        <f t="shared" ref="G31:H31" si="50">G30</f>
        <v>1751</v>
      </c>
      <c r="H31" s="2">
        <f t="shared" si="50"/>
        <v>583</v>
      </c>
      <c r="I31" s="2">
        <f>SUM(I27:I30)/4</f>
        <v>0.6285421414976855</v>
      </c>
      <c r="J31" s="2">
        <f t="shared" ref="J31:L31" si="51">SUM(J27:J30)/4</f>
        <v>0.52641562644225492</v>
      </c>
      <c r="K31" s="2">
        <f t="shared" si="51"/>
        <v>0.6285421414976855</v>
      </c>
      <c r="L31" s="2">
        <f t="shared" si="51"/>
        <v>0</v>
      </c>
      <c r="M31" s="2">
        <f t="shared" ref="M31:R31" si="52">SUM(M27:M30)/4</f>
        <v>0.47656808955881697</v>
      </c>
      <c r="N31" s="2">
        <f t="shared" si="52"/>
        <v>0.6285421414976855</v>
      </c>
      <c r="O31" s="2">
        <f t="shared" si="52"/>
        <v>0</v>
      </c>
      <c r="P31" s="2">
        <f t="shared" si="52"/>
        <v>0.48993919299874406</v>
      </c>
      <c r="Q31" s="2">
        <f t="shared" si="52"/>
        <v>0.6285421414976855</v>
      </c>
      <c r="R31" s="2">
        <f t="shared" si="52"/>
        <v>0</v>
      </c>
      <c r="S31" s="2"/>
      <c r="T31" s="2">
        <f>ROUND(SUM(T27:T30)/4,0)</f>
        <v>300</v>
      </c>
      <c r="U31" s="2">
        <f>ROUND(SUM(U27:U30)/4,0)</f>
        <v>47</v>
      </c>
      <c r="V31" s="2">
        <f t="shared" ref="V31:AB31" si="53">ROUND(SUM(V27:V30)/4,0)</f>
        <v>23</v>
      </c>
      <c r="W31" s="2">
        <f t="shared" si="53"/>
        <v>71</v>
      </c>
      <c r="X31" s="2">
        <f t="shared" si="53"/>
        <v>42</v>
      </c>
      <c r="Y31" s="2">
        <f t="shared" si="53"/>
        <v>9</v>
      </c>
      <c r="Z31" s="2">
        <f t="shared" si="53"/>
        <v>57</v>
      </c>
      <c r="AA31" s="2">
        <f t="shared" si="53"/>
        <v>11</v>
      </c>
      <c r="AB31" s="2">
        <f t="shared" si="53"/>
        <v>26</v>
      </c>
      <c r="AC31" s="2">
        <f t="shared" ref="AC31:AE31" si="54">SUM(AC27:AC30)/4</f>
        <v>0.42005864845938379</v>
      </c>
      <c r="AD31" s="2">
        <f t="shared" si="54"/>
        <v>0.34439777807885108</v>
      </c>
      <c r="AE31" s="2">
        <f t="shared" si="54"/>
        <v>0.37830523411524442</v>
      </c>
      <c r="AF31" s="2">
        <f>AF30</f>
        <v>121</v>
      </c>
      <c r="AG31" s="2">
        <f t="shared" ref="AG31" si="55">SUM(AG27:AG30)/4</f>
        <v>0.70160250518954981</v>
      </c>
      <c r="AH31" s="2">
        <f t="shared" ref="AH31:AI31" si="56">SUM(AH27:AH30)/4</f>
        <v>0.81111294221050323</v>
      </c>
      <c r="AI31" s="2">
        <f t="shared" si="56"/>
        <v>0.75221468469934794</v>
      </c>
      <c r="AJ31" s="2">
        <f>AJ30</f>
        <v>369</v>
      </c>
      <c r="AK31" s="2">
        <f t="shared" ref="AK31" si="57">SUM(AK27:AK30)/4</f>
        <v>0.33929766018163987</v>
      </c>
      <c r="AL31" s="2">
        <f>AL30</f>
        <v>93</v>
      </c>
      <c r="AM31" s="2">
        <f t="shared" ref="AM31:AR31" si="58">SUM(AM27:AM30)/4</f>
        <v>0.45758572567783096</v>
      </c>
      <c r="AN31" s="2">
        <f t="shared" si="58"/>
        <v>0.27419354838709675</v>
      </c>
      <c r="AO31" s="2">
        <f t="shared" si="58"/>
        <v>0.6285421414976855</v>
      </c>
      <c r="AP31" s="2">
        <f t="shared" si="58"/>
        <v>0.52641562644225492</v>
      </c>
      <c r="AQ31" s="2">
        <f t="shared" si="58"/>
        <v>0.47656808955881697</v>
      </c>
      <c r="AR31" s="2">
        <f t="shared" si="58"/>
        <v>0.48993919299874406</v>
      </c>
      <c r="AS31" s="2">
        <f>AS30</f>
        <v>583</v>
      </c>
      <c r="AT31" s="2">
        <f t="shared" ref="AT31:AV31" si="59">SUM(AT27:AT30)/4</f>
        <v>0.60419747465190432</v>
      </c>
      <c r="AU31" s="2">
        <f t="shared" si="59"/>
        <v>0.6285421414976855</v>
      </c>
      <c r="AV31" s="2">
        <f t="shared" si="59"/>
        <v>0.60869426538347782</v>
      </c>
      <c r="AW31" s="2">
        <f>AW30</f>
        <v>583</v>
      </c>
    </row>
    <row r="32" spans="1:49" x14ac:dyDescent="0.25">
      <c r="A32">
        <v>1</v>
      </c>
      <c r="B32" s="1" t="s">
        <v>43</v>
      </c>
      <c r="C32" s="1" t="s">
        <v>44</v>
      </c>
      <c r="D32" s="1" t="s">
        <v>168</v>
      </c>
      <c r="E32">
        <v>2.2524745464324951</v>
      </c>
      <c r="F32">
        <v>851</v>
      </c>
      <c r="G32">
        <v>638</v>
      </c>
      <c r="H32">
        <v>213</v>
      </c>
      <c r="I32">
        <v>0.88262910798122063</v>
      </c>
      <c r="J32">
        <v>0.62698412698412698</v>
      </c>
      <c r="K32">
        <v>0.88262910798122063</v>
      </c>
      <c r="L32">
        <v>0</v>
      </c>
      <c r="M32">
        <v>0.3888888888888889</v>
      </c>
      <c r="N32">
        <v>0.88262910798122063</v>
      </c>
      <c r="O32">
        <v>0</v>
      </c>
      <c r="P32">
        <v>0.40747438215792647</v>
      </c>
      <c r="Q32">
        <v>0.88262910798122063</v>
      </c>
      <c r="R32">
        <v>0</v>
      </c>
      <c r="S32" s="1" t="s">
        <v>193</v>
      </c>
      <c r="T32" s="1">
        <v>185</v>
      </c>
      <c r="U32" s="1">
        <v>0</v>
      </c>
      <c r="V32" s="1">
        <v>0</v>
      </c>
      <c r="W32" s="1">
        <v>10</v>
      </c>
      <c r="X32" s="1">
        <v>0</v>
      </c>
      <c r="Y32" s="1">
        <v>0</v>
      </c>
      <c r="Z32" s="1">
        <v>15</v>
      </c>
      <c r="AA32" s="1">
        <v>0</v>
      </c>
      <c r="AB32" s="1">
        <v>3</v>
      </c>
      <c r="AC32">
        <v>0</v>
      </c>
      <c r="AD32">
        <v>0</v>
      </c>
      <c r="AE32">
        <v>0</v>
      </c>
      <c r="AF32">
        <v>10</v>
      </c>
      <c r="AG32">
        <v>0.88095238095238093</v>
      </c>
      <c r="AH32">
        <v>1</v>
      </c>
      <c r="AI32">
        <v>0.93670886075949356</v>
      </c>
      <c r="AJ32">
        <v>185</v>
      </c>
      <c r="AK32">
        <v>0.2857142857142857</v>
      </c>
      <c r="AL32">
        <v>18</v>
      </c>
      <c r="AM32">
        <v>1</v>
      </c>
      <c r="AN32">
        <v>0.1666666666666666</v>
      </c>
      <c r="AO32">
        <v>0.88262910798122063</v>
      </c>
      <c r="AP32">
        <v>0.62698412698412698</v>
      </c>
      <c r="AQ32">
        <v>0.3888888888888889</v>
      </c>
      <c r="AR32">
        <v>0.40747438215792647</v>
      </c>
      <c r="AS32">
        <v>213</v>
      </c>
      <c r="AT32">
        <v>0.84965347641403977</v>
      </c>
      <c r="AU32">
        <v>0.88262910798122063</v>
      </c>
      <c r="AV32">
        <v>0.83771829287964072</v>
      </c>
      <c r="AW32">
        <v>213</v>
      </c>
    </row>
    <row r="33" spans="1:49" x14ac:dyDescent="0.25">
      <c r="A33">
        <v>2</v>
      </c>
      <c r="B33" s="1" t="s">
        <v>43</v>
      </c>
      <c r="C33" s="1" t="s">
        <v>44</v>
      </c>
      <c r="D33" s="1" t="s">
        <v>168</v>
      </c>
      <c r="E33">
        <v>2.6059949398040771</v>
      </c>
      <c r="F33">
        <v>851</v>
      </c>
      <c r="G33">
        <v>638</v>
      </c>
      <c r="H33">
        <v>213</v>
      </c>
      <c r="I33">
        <v>0.892018779342723</v>
      </c>
      <c r="J33">
        <v>0.57568438003220612</v>
      </c>
      <c r="K33">
        <v>0.892018779342723</v>
      </c>
      <c r="L33">
        <v>0</v>
      </c>
      <c r="M33">
        <v>0.42413381123058541</v>
      </c>
      <c r="N33">
        <v>0.892018779342723</v>
      </c>
      <c r="O33">
        <v>0</v>
      </c>
      <c r="P33">
        <v>0.45271416454622559</v>
      </c>
      <c r="Q33">
        <v>0.892018779342723</v>
      </c>
      <c r="R33">
        <v>0</v>
      </c>
      <c r="S33" s="1" t="s">
        <v>194</v>
      </c>
      <c r="T33" s="1">
        <v>185</v>
      </c>
      <c r="U33" s="1">
        <v>0</v>
      </c>
      <c r="V33" s="1">
        <v>1</v>
      </c>
      <c r="W33" s="1">
        <v>9</v>
      </c>
      <c r="X33" s="1">
        <v>0</v>
      </c>
      <c r="Y33" s="1">
        <v>0</v>
      </c>
      <c r="Z33" s="1">
        <v>13</v>
      </c>
      <c r="AA33" s="1">
        <v>0</v>
      </c>
      <c r="AB33" s="1">
        <v>5</v>
      </c>
      <c r="AC33">
        <v>0</v>
      </c>
      <c r="AD33">
        <v>0</v>
      </c>
      <c r="AE33">
        <v>0</v>
      </c>
      <c r="AF33">
        <v>9</v>
      </c>
      <c r="AG33">
        <v>0.893719806763285</v>
      </c>
      <c r="AH33">
        <v>0.99462365591397839</v>
      </c>
      <c r="AI33">
        <v>0.94147582697201015</v>
      </c>
      <c r="AJ33">
        <v>186</v>
      </c>
      <c r="AK33">
        <v>0.41666666666666669</v>
      </c>
      <c r="AL33">
        <v>18</v>
      </c>
      <c r="AM33">
        <v>0.83333333333333337</v>
      </c>
      <c r="AN33">
        <v>0.27777777777777779</v>
      </c>
      <c r="AO33">
        <v>0.892018779342723</v>
      </c>
      <c r="AP33">
        <v>0.57568438003220612</v>
      </c>
      <c r="AQ33">
        <v>0.42413381123058541</v>
      </c>
      <c r="AR33">
        <v>0.45271416454622559</v>
      </c>
      <c r="AS33">
        <v>213</v>
      </c>
      <c r="AT33">
        <v>0.85085391576512204</v>
      </c>
      <c r="AU33">
        <v>0.892018779342723</v>
      </c>
      <c r="AV33">
        <v>0.85734508834175538</v>
      </c>
      <c r="AW33">
        <v>213</v>
      </c>
    </row>
    <row r="34" spans="1:49" x14ac:dyDescent="0.25">
      <c r="A34">
        <v>3</v>
      </c>
      <c r="B34" s="1" t="s">
        <v>43</v>
      </c>
      <c r="C34" s="1" t="s">
        <v>44</v>
      </c>
      <c r="D34" s="1" t="s">
        <v>168</v>
      </c>
      <c r="E34">
        <v>2.269904613494873</v>
      </c>
      <c r="F34">
        <v>851</v>
      </c>
      <c r="G34">
        <v>638</v>
      </c>
      <c r="H34">
        <v>213</v>
      </c>
      <c r="I34">
        <v>0.84976525821596249</v>
      </c>
      <c r="J34">
        <v>0.29146537842190018</v>
      </c>
      <c r="K34">
        <v>0.84976525821596249</v>
      </c>
      <c r="L34">
        <v>0</v>
      </c>
      <c r="M34">
        <v>0.32437275985663078</v>
      </c>
      <c r="N34">
        <v>0.84976525821596249</v>
      </c>
      <c r="O34">
        <v>0</v>
      </c>
      <c r="P34">
        <v>0.30703986429177271</v>
      </c>
      <c r="Q34">
        <v>0.84976525821596249</v>
      </c>
      <c r="R34">
        <v>0</v>
      </c>
      <c r="S34" s="1" t="s">
        <v>195</v>
      </c>
      <c r="T34" s="1">
        <v>181</v>
      </c>
      <c r="U34" s="1">
        <v>0</v>
      </c>
      <c r="V34" s="1">
        <v>5</v>
      </c>
      <c r="W34" s="1">
        <v>8</v>
      </c>
      <c r="X34" s="1">
        <v>0</v>
      </c>
      <c r="Y34" s="1">
        <v>1</v>
      </c>
      <c r="Z34" s="1">
        <v>18</v>
      </c>
      <c r="AA34" s="1">
        <v>0</v>
      </c>
      <c r="AB34" s="1">
        <v>0</v>
      </c>
      <c r="AC34">
        <v>0</v>
      </c>
      <c r="AD34">
        <v>0</v>
      </c>
      <c r="AE34">
        <v>0</v>
      </c>
      <c r="AF34">
        <v>9</v>
      </c>
      <c r="AG34">
        <v>0.87439613526570048</v>
      </c>
      <c r="AH34">
        <v>0.97311827956989239</v>
      </c>
      <c r="AI34">
        <v>0.92111959287531797</v>
      </c>
      <c r="AJ34">
        <v>186</v>
      </c>
      <c r="AK34">
        <v>0</v>
      </c>
      <c r="AL34">
        <v>18</v>
      </c>
      <c r="AM34">
        <v>0</v>
      </c>
      <c r="AN34">
        <v>0</v>
      </c>
      <c r="AO34">
        <v>0.84976525821596249</v>
      </c>
      <c r="AP34">
        <v>0.29146537842190018</v>
      </c>
      <c r="AQ34">
        <v>0.32437275985663078</v>
      </c>
      <c r="AR34">
        <v>0.30703986429177271</v>
      </c>
      <c r="AS34">
        <v>213</v>
      </c>
      <c r="AT34">
        <v>0.76355718854187926</v>
      </c>
      <c r="AU34">
        <v>0.84976525821596249</v>
      </c>
      <c r="AV34">
        <v>0.804357954341827</v>
      </c>
      <c r="AW34">
        <v>213</v>
      </c>
    </row>
    <row r="35" spans="1:49" x14ac:dyDescent="0.25">
      <c r="A35">
        <v>4</v>
      </c>
      <c r="B35" s="1" t="s">
        <v>43</v>
      </c>
      <c r="C35" s="1" t="s">
        <v>44</v>
      </c>
      <c r="D35" s="1" t="s">
        <v>168</v>
      </c>
      <c r="E35">
        <v>2.5890755653381348</v>
      </c>
      <c r="F35">
        <v>851</v>
      </c>
      <c r="G35">
        <v>639</v>
      </c>
      <c r="H35">
        <v>212</v>
      </c>
      <c r="I35">
        <v>0.87735849056603776</v>
      </c>
      <c r="J35">
        <v>0.62559241706161128</v>
      </c>
      <c r="K35">
        <v>0.87735849056603776</v>
      </c>
      <c r="L35">
        <v>0</v>
      </c>
      <c r="M35">
        <v>0.3529411764705882</v>
      </c>
      <c r="N35">
        <v>0.87735849056603776</v>
      </c>
      <c r="O35">
        <v>0</v>
      </c>
      <c r="P35">
        <v>0.3484848484848484</v>
      </c>
      <c r="Q35">
        <v>0.87735849056603776</v>
      </c>
      <c r="R35">
        <v>0</v>
      </c>
      <c r="S35" s="1" t="s">
        <v>196</v>
      </c>
      <c r="T35" s="1">
        <v>185</v>
      </c>
      <c r="U35" s="1">
        <v>0</v>
      </c>
      <c r="V35" s="1">
        <v>0</v>
      </c>
      <c r="W35" s="1">
        <v>10</v>
      </c>
      <c r="X35" s="1">
        <v>0</v>
      </c>
      <c r="Y35" s="1">
        <v>0</v>
      </c>
      <c r="Z35" s="1">
        <v>16</v>
      </c>
      <c r="AA35" s="1">
        <v>0</v>
      </c>
      <c r="AB35" s="1">
        <v>1</v>
      </c>
      <c r="AC35">
        <v>0</v>
      </c>
      <c r="AD35">
        <v>0</v>
      </c>
      <c r="AE35">
        <v>0</v>
      </c>
      <c r="AF35">
        <v>10</v>
      </c>
      <c r="AG35">
        <v>0.87677725118483407</v>
      </c>
      <c r="AH35">
        <v>1</v>
      </c>
      <c r="AI35">
        <v>0.93434343434343436</v>
      </c>
      <c r="AJ35">
        <v>185</v>
      </c>
      <c r="AK35">
        <v>0.1111111111111111</v>
      </c>
      <c r="AL35">
        <v>17</v>
      </c>
      <c r="AM35">
        <v>1</v>
      </c>
      <c r="AN35">
        <v>5.8823529411764698E-2</v>
      </c>
      <c r="AO35">
        <v>0.87735849056603776</v>
      </c>
      <c r="AP35">
        <v>0.62559241706161128</v>
      </c>
      <c r="AQ35">
        <v>0.3529411764705882</v>
      </c>
      <c r="AR35">
        <v>0.3484848484848484</v>
      </c>
      <c r="AS35">
        <v>212</v>
      </c>
      <c r="AT35">
        <v>0.84530090315657691</v>
      </c>
      <c r="AU35">
        <v>0.87735849056603776</v>
      </c>
      <c r="AV35">
        <v>0.82425671812464274</v>
      </c>
      <c r="AW35">
        <v>212</v>
      </c>
    </row>
    <row r="36" spans="1:49" x14ac:dyDescent="0.25">
      <c r="A36" s="2" t="s">
        <v>145</v>
      </c>
      <c r="B36" s="2" t="str">
        <f>B35</f>
        <v>NA02</v>
      </c>
      <c r="C36" s="2" t="str">
        <f>C35</f>
        <v>gerom</v>
      </c>
      <c r="D36" s="2" t="str">
        <f>D35</f>
        <v>Ternary</v>
      </c>
      <c r="E36" s="2">
        <f>SUM(E32:E35)</f>
        <v>9.7174496650695801</v>
      </c>
      <c r="F36" s="2">
        <f>F35</f>
        <v>851</v>
      </c>
      <c r="G36" s="2">
        <f t="shared" ref="G36:H36" si="60">G35</f>
        <v>639</v>
      </c>
      <c r="H36" s="2">
        <f t="shared" si="60"/>
        <v>212</v>
      </c>
      <c r="I36" s="2">
        <f>SUM(I32:I35)/4</f>
        <v>0.87544290902648592</v>
      </c>
      <c r="J36" s="2">
        <f t="shared" ref="J36:L36" si="61">SUM(J32:J35)/4</f>
        <v>0.52993157562496107</v>
      </c>
      <c r="K36" s="2">
        <f t="shared" si="61"/>
        <v>0.87544290902648592</v>
      </c>
      <c r="L36" s="2">
        <f t="shared" si="61"/>
        <v>0</v>
      </c>
      <c r="M36" s="2">
        <f t="shared" ref="M36:R36" si="62">SUM(M32:M35)/4</f>
        <v>0.37258415911167331</v>
      </c>
      <c r="N36" s="2">
        <f t="shared" si="62"/>
        <v>0.87544290902648592</v>
      </c>
      <c r="O36" s="2">
        <f t="shared" si="62"/>
        <v>0</v>
      </c>
      <c r="P36" s="2">
        <f t="shared" si="62"/>
        <v>0.37892831487019329</v>
      </c>
      <c r="Q36" s="2">
        <f t="shared" si="62"/>
        <v>0.87544290902648592</v>
      </c>
      <c r="R36" s="2">
        <f t="shared" si="62"/>
        <v>0</v>
      </c>
      <c r="S36" s="2"/>
      <c r="T36" s="2">
        <f>ROUND(SUM(T32:T35)/4,0)</f>
        <v>184</v>
      </c>
      <c r="U36" s="2">
        <f>ROUND(SUM(U32:U35)/4,0)</f>
        <v>0</v>
      </c>
      <c r="V36" s="2">
        <f t="shared" ref="V36:AB36" si="63">ROUND(SUM(V32:V35)/4,0)</f>
        <v>2</v>
      </c>
      <c r="W36" s="2">
        <f t="shared" si="63"/>
        <v>9</v>
      </c>
      <c r="X36" s="2">
        <f t="shared" si="63"/>
        <v>0</v>
      </c>
      <c r="Y36" s="2">
        <f t="shared" si="63"/>
        <v>0</v>
      </c>
      <c r="Z36" s="2">
        <f t="shared" si="63"/>
        <v>16</v>
      </c>
      <c r="AA36" s="2">
        <f t="shared" si="63"/>
        <v>0</v>
      </c>
      <c r="AB36" s="2">
        <f t="shared" si="63"/>
        <v>2</v>
      </c>
      <c r="AC36" s="2">
        <f t="shared" ref="AC36:AE36" si="64">SUM(AC32:AC35)/4</f>
        <v>0</v>
      </c>
      <c r="AD36" s="2">
        <f t="shared" si="64"/>
        <v>0</v>
      </c>
      <c r="AE36" s="2">
        <f t="shared" si="64"/>
        <v>0</v>
      </c>
      <c r="AF36" s="2">
        <f>AF35</f>
        <v>10</v>
      </c>
      <c r="AG36" s="2">
        <f t="shared" ref="AG36" si="65">SUM(AG32:AG35)/4</f>
        <v>0.88146139354155006</v>
      </c>
      <c r="AH36" s="2">
        <f t="shared" ref="AH36:AI36" si="66">SUM(AH32:AH35)/4</f>
        <v>0.99193548387096775</v>
      </c>
      <c r="AI36" s="2">
        <f t="shared" si="66"/>
        <v>0.93341192873756396</v>
      </c>
      <c r="AJ36" s="2">
        <f>AJ35</f>
        <v>185</v>
      </c>
      <c r="AK36" s="2">
        <f t="shared" ref="AK36" si="67">SUM(AK32:AK35)/4</f>
        <v>0.20337301587301587</v>
      </c>
      <c r="AL36" s="2">
        <f>AL35</f>
        <v>17</v>
      </c>
      <c r="AM36" s="2">
        <f t="shared" ref="AM36:AR36" si="68">SUM(AM32:AM35)/4</f>
        <v>0.70833333333333337</v>
      </c>
      <c r="AN36" s="2">
        <f t="shared" si="68"/>
        <v>0.12581699346405228</v>
      </c>
      <c r="AO36" s="2">
        <f t="shared" si="68"/>
        <v>0.87544290902648592</v>
      </c>
      <c r="AP36" s="2">
        <f t="shared" si="68"/>
        <v>0.52993157562496107</v>
      </c>
      <c r="AQ36" s="2">
        <f t="shared" si="68"/>
        <v>0.37258415911167331</v>
      </c>
      <c r="AR36" s="2">
        <f t="shared" si="68"/>
        <v>0.37892831487019329</v>
      </c>
      <c r="AS36" s="2">
        <f>AS35</f>
        <v>212</v>
      </c>
      <c r="AT36" s="2">
        <f t="shared" ref="AT36:AV36" si="69">SUM(AT32:AT35)/4</f>
        <v>0.82734137096940452</v>
      </c>
      <c r="AU36" s="2">
        <f t="shared" si="69"/>
        <v>0.87544290902648592</v>
      </c>
      <c r="AV36" s="2">
        <f t="shared" si="69"/>
        <v>0.83091951342196646</v>
      </c>
      <c r="AW36" s="2">
        <f>AW35</f>
        <v>212</v>
      </c>
    </row>
    <row r="37" spans="1:49" x14ac:dyDescent="0.25">
      <c r="A37">
        <v>1</v>
      </c>
      <c r="B37" s="1" t="s">
        <v>45</v>
      </c>
      <c r="C37" s="1" t="s">
        <v>46</v>
      </c>
      <c r="D37" s="1" t="s">
        <v>168</v>
      </c>
      <c r="E37">
        <v>4.8219535350799561</v>
      </c>
      <c r="F37">
        <v>3401</v>
      </c>
      <c r="G37">
        <v>2550</v>
      </c>
      <c r="H37">
        <v>851</v>
      </c>
      <c r="I37">
        <v>0.55816686251468861</v>
      </c>
      <c r="J37">
        <v>0.3710768428502253</v>
      </c>
      <c r="K37">
        <v>0.55816686251468861</v>
      </c>
      <c r="L37">
        <v>0</v>
      </c>
      <c r="M37">
        <v>0.37542268369336029</v>
      </c>
      <c r="N37">
        <v>0.55816686251468861</v>
      </c>
      <c r="O37">
        <v>0</v>
      </c>
      <c r="P37">
        <v>0.37293182142347742</v>
      </c>
      <c r="Q37">
        <v>0.55816686251468861</v>
      </c>
      <c r="R37">
        <v>0</v>
      </c>
      <c r="S37" s="1" t="s">
        <v>197</v>
      </c>
      <c r="T37" s="1">
        <v>269</v>
      </c>
      <c r="U37" s="1">
        <v>172</v>
      </c>
      <c r="V37" s="1">
        <v>0</v>
      </c>
      <c r="W37" s="1">
        <v>193</v>
      </c>
      <c r="X37" s="1">
        <v>206</v>
      </c>
      <c r="Y37" s="1">
        <v>0</v>
      </c>
      <c r="Z37" s="1">
        <v>9</v>
      </c>
      <c r="AA37" s="1">
        <v>2</v>
      </c>
      <c r="AB37" s="1">
        <v>0</v>
      </c>
      <c r="AC37">
        <v>0.54210526315789476</v>
      </c>
      <c r="AD37">
        <v>0.51629072681704258</v>
      </c>
      <c r="AE37">
        <v>0.52888318356867781</v>
      </c>
      <c r="AF37">
        <v>399</v>
      </c>
      <c r="AG37">
        <v>0.5711252653927813</v>
      </c>
      <c r="AH37">
        <v>0.60997732426303852</v>
      </c>
      <c r="AI37">
        <v>0.58991228070175439</v>
      </c>
      <c r="AJ37">
        <v>441</v>
      </c>
      <c r="AK37">
        <v>0</v>
      </c>
      <c r="AL37">
        <v>11</v>
      </c>
      <c r="AM37">
        <v>0</v>
      </c>
      <c r="AN37">
        <v>0</v>
      </c>
      <c r="AO37">
        <v>0.55816686251468861</v>
      </c>
      <c r="AP37">
        <v>0.3710768428502253</v>
      </c>
      <c r="AQ37">
        <v>0.37542268369336029</v>
      </c>
      <c r="AR37">
        <v>0.37293182142347742</v>
      </c>
      <c r="AS37">
        <v>851</v>
      </c>
      <c r="AT37">
        <v>0.55013659463950237</v>
      </c>
      <c r="AU37">
        <v>0.55816686251468861</v>
      </c>
      <c r="AV37">
        <v>0.5536729800627217</v>
      </c>
      <c r="AW37">
        <v>851</v>
      </c>
    </row>
    <row r="38" spans="1:49" x14ac:dyDescent="0.25">
      <c r="A38">
        <v>2</v>
      </c>
      <c r="B38" s="1" t="s">
        <v>45</v>
      </c>
      <c r="C38" s="1" t="s">
        <v>46</v>
      </c>
      <c r="D38" s="1" t="s">
        <v>168</v>
      </c>
      <c r="E38">
        <v>5.1558411121368408</v>
      </c>
      <c r="F38">
        <v>3401</v>
      </c>
      <c r="G38">
        <v>2551</v>
      </c>
      <c r="H38">
        <v>850</v>
      </c>
      <c r="I38">
        <v>0.57294117647058829</v>
      </c>
      <c r="J38">
        <v>0.38040000606529278</v>
      </c>
      <c r="K38">
        <v>0.57294117647058829</v>
      </c>
      <c r="L38">
        <v>0</v>
      </c>
      <c r="M38">
        <v>0.38385646656323341</v>
      </c>
      <c r="N38">
        <v>0.57294117647058829</v>
      </c>
      <c r="O38">
        <v>0</v>
      </c>
      <c r="P38">
        <v>0.3808950431466987</v>
      </c>
      <c r="Q38">
        <v>0.57294117647058829</v>
      </c>
      <c r="R38">
        <v>0</v>
      </c>
      <c r="S38" s="1" t="s">
        <v>198</v>
      </c>
      <c r="T38" s="1">
        <v>289</v>
      </c>
      <c r="U38" s="1">
        <v>152</v>
      </c>
      <c r="V38" s="1">
        <v>0</v>
      </c>
      <c r="W38" s="1">
        <v>201</v>
      </c>
      <c r="X38" s="1">
        <v>198</v>
      </c>
      <c r="Y38" s="1">
        <v>0</v>
      </c>
      <c r="Z38" s="1">
        <v>4</v>
      </c>
      <c r="AA38" s="1">
        <v>6</v>
      </c>
      <c r="AB38" s="1">
        <v>0</v>
      </c>
      <c r="AC38">
        <v>0.5561797752808989</v>
      </c>
      <c r="AD38">
        <v>0.49624060150375932</v>
      </c>
      <c r="AE38">
        <v>0.52450331125827809</v>
      </c>
      <c r="AF38">
        <v>399</v>
      </c>
      <c r="AG38">
        <v>0.58502024291497978</v>
      </c>
      <c r="AH38">
        <v>0.65532879818594103</v>
      </c>
      <c r="AI38">
        <v>0.61818181818181817</v>
      </c>
      <c r="AJ38">
        <v>441</v>
      </c>
      <c r="AK38">
        <v>0</v>
      </c>
      <c r="AL38">
        <v>10</v>
      </c>
      <c r="AM38">
        <v>0</v>
      </c>
      <c r="AN38">
        <v>0</v>
      </c>
      <c r="AO38">
        <v>0.57294117647058829</v>
      </c>
      <c r="AP38">
        <v>0.38040000606529278</v>
      </c>
      <c r="AQ38">
        <v>0.38385646656323341</v>
      </c>
      <c r="AR38">
        <v>0.3808950431466987</v>
      </c>
      <c r="AS38">
        <v>850</v>
      </c>
      <c r="AT38">
        <v>0.56459959701480555</v>
      </c>
      <c r="AU38">
        <v>0.57294117647058829</v>
      </c>
      <c r="AV38">
        <v>0.56693529765909967</v>
      </c>
      <c r="AW38">
        <v>850</v>
      </c>
    </row>
    <row r="39" spans="1:49" x14ac:dyDescent="0.25">
      <c r="A39">
        <v>3</v>
      </c>
      <c r="B39" s="1" t="s">
        <v>45</v>
      </c>
      <c r="C39" s="1" t="s">
        <v>46</v>
      </c>
      <c r="D39" s="1" t="s">
        <v>168</v>
      </c>
      <c r="E39">
        <v>4.840803861618042</v>
      </c>
      <c r="F39">
        <v>3401</v>
      </c>
      <c r="G39">
        <v>2551</v>
      </c>
      <c r="H39">
        <v>850</v>
      </c>
      <c r="I39">
        <v>0.55294117647058827</v>
      </c>
      <c r="J39">
        <v>0.36716292603262768</v>
      </c>
      <c r="K39">
        <v>0.55294117647058827</v>
      </c>
      <c r="L39">
        <v>0</v>
      </c>
      <c r="M39">
        <v>0.37046214019898221</v>
      </c>
      <c r="N39">
        <v>0.55294117647058827</v>
      </c>
      <c r="O39">
        <v>0</v>
      </c>
      <c r="P39">
        <v>0.36685101009382248</v>
      </c>
      <c r="Q39">
        <v>0.55294117647058827</v>
      </c>
      <c r="R39">
        <v>0</v>
      </c>
      <c r="S39" s="1" t="s">
        <v>199</v>
      </c>
      <c r="T39" s="1">
        <v>285</v>
      </c>
      <c r="U39" s="1">
        <v>155</v>
      </c>
      <c r="V39" s="1">
        <v>0</v>
      </c>
      <c r="W39" s="1">
        <v>214</v>
      </c>
      <c r="X39" s="1">
        <v>185</v>
      </c>
      <c r="Y39" s="1">
        <v>0</v>
      </c>
      <c r="Z39" s="1">
        <v>8</v>
      </c>
      <c r="AA39" s="1">
        <v>3</v>
      </c>
      <c r="AB39" s="1">
        <v>0</v>
      </c>
      <c r="AC39">
        <v>0.53935860058309038</v>
      </c>
      <c r="AD39">
        <v>0.4636591478696741</v>
      </c>
      <c r="AE39">
        <v>0.49865229110512133</v>
      </c>
      <c r="AF39">
        <v>399</v>
      </c>
      <c r="AG39">
        <v>0.56213017751479288</v>
      </c>
      <c r="AH39">
        <v>0.64772727272727271</v>
      </c>
      <c r="AI39">
        <v>0.60190073917634634</v>
      </c>
      <c r="AJ39">
        <v>440</v>
      </c>
      <c r="AK39">
        <v>0</v>
      </c>
      <c r="AL39">
        <v>11</v>
      </c>
      <c r="AM39">
        <v>0</v>
      </c>
      <c r="AN39">
        <v>0</v>
      </c>
      <c r="AO39">
        <v>0.55294117647058827</v>
      </c>
      <c r="AP39">
        <v>0.36716292603262768</v>
      </c>
      <c r="AQ39">
        <v>0.37046214019898221</v>
      </c>
      <c r="AR39">
        <v>0.36685101009382248</v>
      </c>
      <c r="AS39">
        <v>850</v>
      </c>
      <c r="AT39">
        <v>0.54416630557548473</v>
      </c>
      <c r="AU39">
        <v>0.55294117647058827</v>
      </c>
      <c r="AV39">
        <v>0.54564539928063038</v>
      </c>
      <c r="AW39">
        <v>850</v>
      </c>
    </row>
    <row r="40" spans="1:49" x14ac:dyDescent="0.25">
      <c r="A40">
        <v>4</v>
      </c>
      <c r="B40" s="1" t="s">
        <v>45</v>
      </c>
      <c r="C40" s="1" t="s">
        <v>46</v>
      </c>
      <c r="D40" s="1" t="s">
        <v>168</v>
      </c>
      <c r="E40">
        <v>4.8810555934906006</v>
      </c>
      <c r="F40">
        <v>3401</v>
      </c>
      <c r="G40">
        <v>2551</v>
      </c>
      <c r="H40">
        <v>850</v>
      </c>
      <c r="I40">
        <v>0.55294117647058827</v>
      </c>
      <c r="J40">
        <v>0.37090843870504892</v>
      </c>
      <c r="K40">
        <v>0.55294117647058827</v>
      </c>
      <c r="L40">
        <v>0</v>
      </c>
      <c r="M40">
        <v>0.3753664464190779</v>
      </c>
      <c r="N40">
        <v>0.55294117647058827</v>
      </c>
      <c r="O40">
        <v>0</v>
      </c>
      <c r="P40">
        <v>0.3707492254731608</v>
      </c>
      <c r="Q40">
        <v>0.55294117647058827</v>
      </c>
      <c r="R40">
        <v>0</v>
      </c>
      <c r="S40" s="1" t="s">
        <v>200</v>
      </c>
      <c r="T40" s="1">
        <v>222</v>
      </c>
      <c r="U40" s="1">
        <v>218</v>
      </c>
      <c r="V40" s="1">
        <v>0</v>
      </c>
      <c r="W40" s="1">
        <v>151</v>
      </c>
      <c r="X40" s="1">
        <v>248</v>
      </c>
      <c r="Y40" s="1">
        <v>0</v>
      </c>
      <c r="Z40" s="1">
        <v>5</v>
      </c>
      <c r="AA40" s="1">
        <v>6</v>
      </c>
      <c r="AB40" s="1">
        <v>0</v>
      </c>
      <c r="AC40">
        <v>0.52542372881355937</v>
      </c>
      <c r="AD40">
        <v>0.62155388471177941</v>
      </c>
      <c r="AE40">
        <v>0.56946039035591289</v>
      </c>
      <c r="AF40">
        <v>399</v>
      </c>
      <c r="AG40">
        <v>0.58730158730158732</v>
      </c>
      <c r="AH40">
        <v>0.50454545454545452</v>
      </c>
      <c r="AI40">
        <v>0.54278728606356963</v>
      </c>
      <c r="AJ40">
        <v>440</v>
      </c>
      <c r="AK40">
        <v>0</v>
      </c>
      <c r="AL40">
        <v>11</v>
      </c>
      <c r="AM40">
        <v>0</v>
      </c>
      <c r="AN40">
        <v>0</v>
      </c>
      <c r="AO40">
        <v>0.55294117647058827</v>
      </c>
      <c r="AP40">
        <v>0.37090843870504892</v>
      </c>
      <c r="AQ40">
        <v>0.3753664464190779</v>
      </c>
      <c r="AR40">
        <v>0.3707492254731608</v>
      </c>
      <c r="AS40">
        <v>850</v>
      </c>
      <c r="AT40">
        <v>0.55065501906977488</v>
      </c>
      <c r="AU40">
        <v>0.55294117647058827</v>
      </c>
      <c r="AV40">
        <v>0.54828364896468218</v>
      </c>
      <c r="AW40">
        <v>850</v>
      </c>
    </row>
    <row r="41" spans="1:49" x14ac:dyDescent="0.25">
      <c r="A41" s="2" t="s">
        <v>145</v>
      </c>
      <c r="B41" s="2" t="str">
        <f>B40</f>
        <v>NA03</v>
      </c>
      <c r="C41" s="2" t="str">
        <f>C40</f>
        <v>ompc</v>
      </c>
      <c r="D41" s="2" t="str">
        <f>D40</f>
        <v>Ternary</v>
      </c>
      <c r="E41" s="2">
        <f>SUM(E37:E40)</f>
        <v>19.699654102325439</v>
      </c>
      <c r="F41" s="2">
        <f>F40</f>
        <v>3401</v>
      </c>
      <c r="G41" s="2">
        <f t="shared" ref="G41:H41" si="70">G40</f>
        <v>2551</v>
      </c>
      <c r="H41" s="2">
        <f t="shared" si="70"/>
        <v>850</v>
      </c>
      <c r="I41" s="2">
        <f>SUM(I37:I40)/4</f>
        <v>0.55924759798161339</v>
      </c>
      <c r="J41" s="2">
        <f t="shared" ref="J41:L41" si="71">SUM(J37:J40)/4</f>
        <v>0.3723870534132987</v>
      </c>
      <c r="K41" s="2">
        <f t="shared" si="71"/>
        <v>0.55924759798161339</v>
      </c>
      <c r="L41" s="2">
        <f t="shared" si="71"/>
        <v>0</v>
      </c>
      <c r="M41" s="2">
        <f t="shared" ref="M41:R41" si="72">SUM(M37:M40)/4</f>
        <v>0.37627693421866348</v>
      </c>
      <c r="N41" s="2">
        <f t="shared" si="72"/>
        <v>0.55924759798161339</v>
      </c>
      <c r="O41" s="2">
        <f t="shared" si="72"/>
        <v>0</v>
      </c>
      <c r="P41" s="2">
        <f t="shared" si="72"/>
        <v>0.37285677503428988</v>
      </c>
      <c r="Q41" s="2">
        <f t="shared" si="72"/>
        <v>0.55924759798161339</v>
      </c>
      <c r="R41" s="2">
        <f t="shared" si="72"/>
        <v>0</v>
      </c>
      <c r="S41" s="2"/>
      <c r="T41" s="2">
        <f>ROUND(SUM(T37:T40)/4,0)</f>
        <v>266</v>
      </c>
      <c r="U41" s="2">
        <f>ROUND(SUM(U37:U40)/4,0)</f>
        <v>174</v>
      </c>
      <c r="V41" s="2">
        <f t="shared" ref="V41:AB41" si="73">ROUND(SUM(V37:V40)/4,0)</f>
        <v>0</v>
      </c>
      <c r="W41" s="2">
        <f t="shared" si="73"/>
        <v>190</v>
      </c>
      <c r="X41" s="2">
        <f t="shared" si="73"/>
        <v>209</v>
      </c>
      <c r="Y41" s="2">
        <f t="shared" si="73"/>
        <v>0</v>
      </c>
      <c r="Z41" s="2">
        <f t="shared" si="73"/>
        <v>7</v>
      </c>
      <c r="AA41" s="2">
        <f t="shared" si="73"/>
        <v>4</v>
      </c>
      <c r="AB41" s="2">
        <f t="shared" si="73"/>
        <v>0</v>
      </c>
      <c r="AC41" s="2">
        <f t="shared" ref="AC41:AE41" si="74">SUM(AC37:AC40)/4</f>
        <v>0.54076684195886082</v>
      </c>
      <c r="AD41" s="2">
        <f t="shared" si="74"/>
        <v>0.52443609022556381</v>
      </c>
      <c r="AE41" s="2">
        <f t="shared" si="74"/>
        <v>0.5303747940719975</v>
      </c>
      <c r="AF41" s="2">
        <f>AF40</f>
        <v>399</v>
      </c>
      <c r="AG41" s="2">
        <f t="shared" ref="AG41" si="75">SUM(AG37:AG40)/4</f>
        <v>0.57639431828103538</v>
      </c>
      <c r="AH41" s="2">
        <f t="shared" ref="AH41:AI41" si="76">SUM(AH37:AH40)/4</f>
        <v>0.60439471243042675</v>
      </c>
      <c r="AI41" s="2">
        <f t="shared" si="76"/>
        <v>0.58819553103087219</v>
      </c>
      <c r="AJ41" s="2">
        <f>AJ40</f>
        <v>440</v>
      </c>
      <c r="AK41" s="2">
        <f t="shared" ref="AK41" si="77">SUM(AK37:AK40)/4</f>
        <v>0</v>
      </c>
      <c r="AL41" s="2">
        <f>AL40</f>
        <v>11</v>
      </c>
      <c r="AM41" s="2">
        <f t="shared" ref="AM41:AR41" si="78">SUM(AM37:AM40)/4</f>
        <v>0</v>
      </c>
      <c r="AN41" s="2">
        <f t="shared" si="78"/>
        <v>0</v>
      </c>
      <c r="AO41" s="2">
        <f t="shared" si="78"/>
        <v>0.55924759798161339</v>
      </c>
      <c r="AP41" s="2">
        <f t="shared" si="78"/>
        <v>0.3723870534132987</v>
      </c>
      <c r="AQ41" s="2">
        <f t="shared" si="78"/>
        <v>0.37627693421866348</v>
      </c>
      <c r="AR41" s="2">
        <f t="shared" si="78"/>
        <v>0.37285677503428988</v>
      </c>
      <c r="AS41" s="2">
        <f>AS40</f>
        <v>850</v>
      </c>
      <c r="AT41" s="2">
        <f t="shared" ref="AT41:AV41" si="79">SUM(AT37:AT40)/4</f>
        <v>0.55238937907489194</v>
      </c>
      <c r="AU41" s="2">
        <f t="shared" si="79"/>
        <v>0.55924759798161339</v>
      </c>
      <c r="AV41" s="2">
        <f t="shared" si="79"/>
        <v>0.55363433149178343</v>
      </c>
      <c r="AW41" s="2">
        <f>AW40</f>
        <v>850</v>
      </c>
    </row>
    <row r="42" spans="1:49" x14ac:dyDescent="0.25">
      <c r="A42">
        <v>1</v>
      </c>
      <c r="B42" s="1" t="s">
        <v>47</v>
      </c>
      <c r="C42" s="1" t="s">
        <v>48</v>
      </c>
      <c r="D42" s="1" t="s">
        <v>168</v>
      </c>
      <c r="E42">
        <v>2.9149634838104248</v>
      </c>
      <c r="F42">
        <v>590</v>
      </c>
      <c r="G42">
        <v>442</v>
      </c>
      <c r="H42">
        <v>148</v>
      </c>
      <c r="I42">
        <v>0.85810810810810811</v>
      </c>
      <c r="J42">
        <v>0.286036036036036</v>
      </c>
      <c r="K42">
        <v>0.85810810810810811</v>
      </c>
      <c r="L42">
        <v>0</v>
      </c>
      <c r="M42">
        <v>0.33333333333333331</v>
      </c>
      <c r="N42">
        <v>0.85810810810810811</v>
      </c>
      <c r="O42">
        <v>0</v>
      </c>
      <c r="P42">
        <v>0.30787878787878781</v>
      </c>
      <c r="Q42">
        <v>0.85810810810810811</v>
      </c>
      <c r="R42">
        <v>0</v>
      </c>
      <c r="S42" s="1" t="s">
        <v>201</v>
      </c>
      <c r="T42" s="1">
        <v>0</v>
      </c>
      <c r="U42" s="1">
        <v>0</v>
      </c>
      <c r="V42" s="1">
        <v>9</v>
      </c>
      <c r="W42" s="1">
        <v>0</v>
      </c>
      <c r="X42" s="1">
        <v>0</v>
      </c>
      <c r="Y42" s="1">
        <v>12</v>
      </c>
      <c r="Z42" s="1">
        <v>0</v>
      </c>
      <c r="AA42" s="1">
        <v>0</v>
      </c>
      <c r="AB42" s="1">
        <v>127</v>
      </c>
      <c r="AC42">
        <v>0</v>
      </c>
      <c r="AD42">
        <v>0</v>
      </c>
      <c r="AE42">
        <v>0</v>
      </c>
      <c r="AF42">
        <v>12</v>
      </c>
      <c r="AG42">
        <v>0</v>
      </c>
      <c r="AH42">
        <v>0</v>
      </c>
      <c r="AI42">
        <v>0</v>
      </c>
      <c r="AJ42">
        <v>9</v>
      </c>
      <c r="AK42">
        <v>0.92363636363636359</v>
      </c>
      <c r="AL42">
        <v>127</v>
      </c>
      <c r="AM42">
        <v>0.85810810810810811</v>
      </c>
      <c r="AN42">
        <v>1</v>
      </c>
      <c r="AO42">
        <v>0.85810810810810811</v>
      </c>
      <c r="AP42">
        <v>0.286036036036036</v>
      </c>
      <c r="AQ42">
        <v>0.33333333333333331</v>
      </c>
      <c r="AR42">
        <v>0.30787878787878781</v>
      </c>
      <c r="AS42">
        <v>148</v>
      </c>
      <c r="AT42">
        <v>0.73634952520087649</v>
      </c>
      <c r="AU42">
        <v>0.85810810810810811</v>
      </c>
      <c r="AV42">
        <v>0.79257985257985253</v>
      </c>
      <c r="AW42">
        <v>148</v>
      </c>
    </row>
    <row r="43" spans="1:49" x14ac:dyDescent="0.25">
      <c r="A43">
        <v>2</v>
      </c>
      <c r="B43" s="1" t="s">
        <v>47</v>
      </c>
      <c r="C43" s="1" t="s">
        <v>48</v>
      </c>
      <c r="D43" s="1" t="s">
        <v>168</v>
      </c>
      <c r="E43">
        <v>2.6737725734710693</v>
      </c>
      <c r="F43">
        <v>590</v>
      </c>
      <c r="G43">
        <v>442</v>
      </c>
      <c r="H43">
        <v>148</v>
      </c>
      <c r="I43">
        <v>0.86486486486486491</v>
      </c>
      <c r="J43">
        <v>0.62131519274376412</v>
      </c>
      <c r="K43">
        <v>0.86486486486486491</v>
      </c>
      <c r="L43">
        <v>0</v>
      </c>
      <c r="M43">
        <v>0.3611111111111111</v>
      </c>
      <c r="N43">
        <v>0.86486486486486491</v>
      </c>
      <c r="O43">
        <v>0</v>
      </c>
      <c r="P43">
        <v>0.36028448437207561</v>
      </c>
      <c r="Q43">
        <v>0.86486486486486491</v>
      </c>
      <c r="R43">
        <v>0</v>
      </c>
      <c r="S43" s="1" t="s">
        <v>202</v>
      </c>
      <c r="T43" s="1">
        <v>0</v>
      </c>
      <c r="U43" s="1">
        <v>0</v>
      </c>
      <c r="V43" s="1">
        <v>9</v>
      </c>
      <c r="W43" s="1">
        <v>0</v>
      </c>
      <c r="X43" s="1">
        <v>1</v>
      </c>
      <c r="Y43" s="1">
        <v>11</v>
      </c>
      <c r="Z43" s="1">
        <v>0</v>
      </c>
      <c r="AA43" s="1">
        <v>0</v>
      </c>
      <c r="AB43" s="1">
        <v>127</v>
      </c>
      <c r="AC43">
        <v>1</v>
      </c>
      <c r="AD43">
        <v>8.3333333333333301E-2</v>
      </c>
      <c r="AE43">
        <v>0.1538461538461538</v>
      </c>
      <c r="AF43">
        <v>12</v>
      </c>
      <c r="AG43">
        <v>0</v>
      </c>
      <c r="AH43">
        <v>0</v>
      </c>
      <c r="AI43">
        <v>0</v>
      </c>
      <c r="AJ43">
        <v>9</v>
      </c>
      <c r="AK43">
        <v>0.92700729927007297</v>
      </c>
      <c r="AL43">
        <v>127</v>
      </c>
      <c r="AM43">
        <v>0.86394557823129248</v>
      </c>
      <c r="AN43">
        <v>1</v>
      </c>
      <c r="AO43">
        <v>0.86486486486486491</v>
      </c>
      <c r="AP43">
        <v>0.62131519274376412</v>
      </c>
      <c r="AQ43">
        <v>0.3611111111111111</v>
      </c>
      <c r="AR43">
        <v>0.36028448437207561</v>
      </c>
      <c r="AS43">
        <v>148</v>
      </c>
      <c r="AT43">
        <v>0.822439786725501</v>
      </c>
      <c r="AU43">
        <v>0.86486486486486491</v>
      </c>
      <c r="AV43">
        <v>0.80794649225306148</v>
      </c>
      <c r="AW43">
        <v>148</v>
      </c>
    </row>
    <row r="44" spans="1:49" x14ac:dyDescent="0.25">
      <c r="A44">
        <v>3</v>
      </c>
      <c r="B44" s="1" t="s">
        <v>47</v>
      </c>
      <c r="C44" s="1" t="s">
        <v>48</v>
      </c>
      <c r="D44" s="1" t="s">
        <v>168</v>
      </c>
      <c r="E44">
        <v>2.8976500034332275</v>
      </c>
      <c r="F44">
        <v>590</v>
      </c>
      <c r="G44">
        <v>443</v>
      </c>
      <c r="H44">
        <v>147</v>
      </c>
      <c r="I44">
        <v>0.8571428571428571</v>
      </c>
      <c r="J44">
        <v>0.2857142857142857</v>
      </c>
      <c r="K44">
        <v>0.8571428571428571</v>
      </c>
      <c r="L44">
        <v>0</v>
      </c>
      <c r="M44">
        <v>0.33333333333333331</v>
      </c>
      <c r="N44">
        <v>0.8571428571428571</v>
      </c>
      <c r="O44">
        <v>0</v>
      </c>
      <c r="P44">
        <v>0.3076923076923076</v>
      </c>
      <c r="Q44">
        <v>0.8571428571428571</v>
      </c>
      <c r="R44">
        <v>0</v>
      </c>
      <c r="S44" s="1" t="s">
        <v>203</v>
      </c>
      <c r="T44" s="1">
        <v>0</v>
      </c>
      <c r="U44" s="1">
        <v>0</v>
      </c>
      <c r="V44" s="1">
        <v>8</v>
      </c>
      <c r="W44" s="1">
        <v>0</v>
      </c>
      <c r="X44" s="1">
        <v>0</v>
      </c>
      <c r="Y44" s="1">
        <v>13</v>
      </c>
      <c r="Z44" s="1">
        <v>0</v>
      </c>
      <c r="AA44" s="1">
        <v>0</v>
      </c>
      <c r="AB44" s="1">
        <v>126</v>
      </c>
      <c r="AC44">
        <v>0</v>
      </c>
      <c r="AD44">
        <v>0</v>
      </c>
      <c r="AE44">
        <v>0</v>
      </c>
      <c r="AF44">
        <v>13</v>
      </c>
      <c r="AG44">
        <v>0</v>
      </c>
      <c r="AH44">
        <v>0</v>
      </c>
      <c r="AI44">
        <v>0</v>
      </c>
      <c r="AJ44">
        <v>8</v>
      </c>
      <c r="AK44">
        <v>0.92307692307692302</v>
      </c>
      <c r="AL44">
        <v>126</v>
      </c>
      <c r="AM44">
        <v>0.8571428571428571</v>
      </c>
      <c r="AN44">
        <v>1</v>
      </c>
      <c r="AO44">
        <v>0.8571428571428571</v>
      </c>
      <c r="AP44">
        <v>0.2857142857142857</v>
      </c>
      <c r="AQ44">
        <v>0.33333333333333331</v>
      </c>
      <c r="AR44">
        <v>0.3076923076923076</v>
      </c>
      <c r="AS44">
        <v>147</v>
      </c>
      <c r="AT44">
        <v>0.73469387755102045</v>
      </c>
      <c r="AU44">
        <v>0.8571428571428571</v>
      </c>
      <c r="AV44">
        <v>0.79120879120879117</v>
      </c>
      <c r="AW44">
        <v>147</v>
      </c>
    </row>
    <row r="45" spans="1:49" x14ac:dyDescent="0.25">
      <c r="A45">
        <v>4</v>
      </c>
      <c r="B45" s="1" t="s">
        <v>47</v>
      </c>
      <c r="C45" s="1" t="s">
        <v>48</v>
      </c>
      <c r="D45" s="1" t="s">
        <v>168</v>
      </c>
      <c r="E45">
        <v>2.691319465637207</v>
      </c>
      <c r="F45">
        <v>590</v>
      </c>
      <c r="G45">
        <v>443</v>
      </c>
      <c r="H45">
        <v>147</v>
      </c>
      <c r="I45">
        <v>0.8571428571428571</v>
      </c>
      <c r="J45">
        <v>0.2857142857142857</v>
      </c>
      <c r="K45">
        <v>0.8571428571428571</v>
      </c>
      <c r="L45">
        <v>0</v>
      </c>
      <c r="M45">
        <v>0.33333333333333331</v>
      </c>
      <c r="N45">
        <v>0.8571428571428571</v>
      </c>
      <c r="O45">
        <v>0</v>
      </c>
      <c r="P45">
        <v>0.3076923076923076</v>
      </c>
      <c r="Q45">
        <v>0.8571428571428571</v>
      </c>
      <c r="R45">
        <v>0</v>
      </c>
      <c r="S45" s="1" t="s">
        <v>203</v>
      </c>
      <c r="T45" s="1">
        <v>0</v>
      </c>
      <c r="U45" s="1">
        <v>0</v>
      </c>
      <c r="V45" s="1">
        <v>8</v>
      </c>
      <c r="W45" s="1">
        <v>0</v>
      </c>
      <c r="X45" s="1">
        <v>0</v>
      </c>
      <c r="Y45" s="1">
        <v>13</v>
      </c>
      <c r="Z45" s="1">
        <v>0</v>
      </c>
      <c r="AA45" s="1">
        <v>0</v>
      </c>
      <c r="AB45" s="1">
        <v>126</v>
      </c>
      <c r="AC45">
        <v>0</v>
      </c>
      <c r="AD45">
        <v>0</v>
      </c>
      <c r="AE45">
        <v>0</v>
      </c>
      <c r="AF45">
        <v>13</v>
      </c>
      <c r="AG45">
        <v>0</v>
      </c>
      <c r="AH45">
        <v>0</v>
      </c>
      <c r="AI45">
        <v>0</v>
      </c>
      <c r="AJ45">
        <v>8</v>
      </c>
      <c r="AK45">
        <v>0.92307692307692302</v>
      </c>
      <c r="AL45">
        <v>126</v>
      </c>
      <c r="AM45">
        <v>0.8571428571428571</v>
      </c>
      <c r="AN45">
        <v>1</v>
      </c>
      <c r="AO45">
        <v>0.8571428571428571</v>
      </c>
      <c r="AP45">
        <v>0.2857142857142857</v>
      </c>
      <c r="AQ45">
        <v>0.33333333333333331</v>
      </c>
      <c r="AR45">
        <v>0.3076923076923076</v>
      </c>
      <c r="AS45">
        <v>147</v>
      </c>
      <c r="AT45">
        <v>0.73469387755102045</v>
      </c>
      <c r="AU45">
        <v>0.8571428571428571</v>
      </c>
      <c r="AV45">
        <v>0.79120879120879117</v>
      </c>
      <c r="AW45">
        <v>147</v>
      </c>
    </row>
    <row r="46" spans="1:49" x14ac:dyDescent="0.25">
      <c r="A46" s="2" t="s">
        <v>145</v>
      </c>
      <c r="B46" s="2" t="str">
        <f>B45</f>
        <v>RE01</v>
      </c>
      <c r="C46" s="2" t="str">
        <f>C45</f>
        <v>usage</v>
      </c>
      <c r="D46" s="2" t="str">
        <f>D45</f>
        <v>Ternary</v>
      </c>
      <c r="E46" s="2">
        <f>SUM(E42:E45)</f>
        <v>11.177705526351929</v>
      </c>
      <c r="F46" s="2">
        <f>F45</f>
        <v>590</v>
      </c>
      <c r="G46" s="2">
        <f t="shared" ref="G46:H46" si="80">G45</f>
        <v>443</v>
      </c>
      <c r="H46" s="2">
        <f t="shared" si="80"/>
        <v>147</v>
      </c>
      <c r="I46" s="2">
        <f>SUM(I42:I45)/4</f>
        <v>0.8593146718146718</v>
      </c>
      <c r="J46" s="2">
        <f t="shared" ref="J46:L46" si="81">SUM(J42:J45)/4</f>
        <v>0.36969495005209285</v>
      </c>
      <c r="K46" s="2">
        <f t="shared" si="81"/>
        <v>0.8593146718146718</v>
      </c>
      <c r="L46" s="2">
        <f t="shared" si="81"/>
        <v>0</v>
      </c>
      <c r="M46" s="2">
        <f t="shared" ref="M46:R46" si="82">SUM(M42:M45)/4</f>
        <v>0.34027777777777773</v>
      </c>
      <c r="N46" s="2">
        <f t="shared" si="82"/>
        <v>0.8593146718146718</v>
      </c>
      <c r="O46" s="2">
        <f t="shared" si="82"/>
        <v>0</v>
      </c>
      <c r="P46" s="2">
        <f t="shared" si="82"/>
        <v>0.32088697190886967</v>
      </c>
      <c r="Q46" s="2">
        <f t="shared" si="82"/>
        <v>0.8593146718146718</v>
      </c>
      <c r="R46" s="2">
        <f t="shared" si="82"/>
        <v>0</v>
      </c>
      <c r="S46" s="2"/>
      <c r="T46" s="2">
        <f>ROUND(SUM(T42:T45)/4,0)</f>
        <v>0</v>
      </c>
      <c r="U46" s="2">
        <f>ROUND(SUM(U42:U45)/4,0)</f>
        <v>0</v>
      </c>
      <c r="V46" s="2">
        <f t="shared" ref="V46:AB46" si="83">ROUND(SUM(V42:V45)/4,0)</f>
        <v>9</v>
      </c>
      <c r="W46" s="2">
        <f t="shared" si="83"/>
        <v>0</v>
      </c>
      <c r="X46" s="2">
        <f t="shared" si="83"/>
        <v>0</v>
      </c>
      <c r="Y46" s="2">
        <f t="shared" si="83"/>
        <v>12</v>
      </c>
      <c r="Z46" s="2">
        <f t="shared" si="83"/>
        <v>0</v>
      </c>
      <c r="AA46" s="2">
        <f t="shared" si="83"/>
        <v>0</v>
      </c>
      <c r="AB46" s="2">
        <f t="shared" si="83"/>
        <v>127</v>
      </c>
      <c r="AC46" s="2">
        <f t="shared" ref="AC46:AE46" si="84">SUM(AC42:AC45)/4</f>
        <v>0.25</v>
      </c>
      <c r="AD46" s="2">
        <f t="shared" si="84"/>
        <v>2.0833333333333325E-2</v>
      </c>
      <c r="AE46" s="2">
        <f t="shared" si="84"/>
        <v>3.846153846153845E-2</v>
      </c>
      <c r="AF46" s="2">
        <f>AF45</f>
        <v>13</v>
      </c>
      <c r="AG46" s="2">
        <f t="shared" ref="AG46" si="85">SUM(AG42:AG45)/4</f>
        <v>0</v>
      </c>
      <c r="AH46" s="2">
        <f t="shared" ref="AH46:AI46" si="86">SUM(AH42:AH45)/4</f>
        <v>0</v>
      </c>
      <c r="AI46" s="2">
        <f t="shared" si="86"/>
        <v>0</v>
      </c>
      <c r="AJ46" s="2">
        <f>AJ45</f>
        <v>8</v>
      </c>
      <c r="AK46" s="2">
        <f t="shared" ref="AK46" si="87">SUM(AK42:AK45)/4</f>
        <v>0.92419937726507062</v>
      </c>
      <c r="AL46" s="2">
        <f>AL45</f>
        <v>126</v>
      </c>
      <c r="AM46" s="2">
        <f t="shared" ref="AM46:AR46" si="88">SUM(AM42:AM45)/4</f>
        <v>0.85908485015627878</v>
      </c>
      <c r="AN46" s="2">
        <f t="shared" si="88"/>
        <v>1</v>
      </c>
      <c r="AO46" s="2">
        <f t="shared" si="88"/>
        <v>0.8593146718146718</v>
      </c>
      <c r="AP46" s="2">
        <f t="shared" si="88"/>
        <v>0.36969495005209285</v>
      </c>
      <c r="AQ46" s="2">
        <f t="shared" si="88"/>
        <v>0.34027777777777773</v>
      </c>
      <c r="AR46" s="2">
        <f t="shared" si="88"/>
        <v>0.32088697190886967</v>
      </c>
      <c r="AS46" s="2">
        <f>AS45</f>
        <v>147</v>
      </c>
      <c r="AT46" s="2">
        <f t="shared" ref="AT46:AV46" si="89">SUM(AT42:AT45)/4</f>
        <v>0.75704426675710457</v>
      </c>
      <c r="AU46" s="2">
        <f t="shared" si="89"/>
        <v>0.8593146718146718</v>
      </c>
      <c r="AV46" s="2">
        <f t="shared" si="89"/>
        <v>0.79573598181262406</v>
      </c>
      <c r="AW46" s="2">
        <f>AW45</f>
        <v>147</v>
      </c>
    </row>
    <row r="47" spans="1:49" x14ac:dyDescent="0.25">
      <c r="A47">
        <v>1</v>
      </c>
      <c r="B47" s="1" t="s">
        <v>49</v>
      </c>
      <c r="C47" s="1" t="s">
        <v>50</v>
      </c>
      <c r="D47" s="1" t="s">
        <v>168</v>
      </c>
      <c r="E47">
        <v>3.2293832302093506</v>
      </c>
      <c r="F47">
        <v>1685</v>
      </c>
      <c r="G47">
        <v>1263</v>
      </c>
      <c r="H47">
        <v>422</v>
      </c>
      <c r="I47">
        <v>0.64691943127962082</v>
      </c>
      <c r="J47">
        <v>0.58186496405674493</v>
      </c>
      <c r="K47">
        <v>0.64691943127962082</v>
      </c>
      <c r="L47">
        <v>0</v>
      </c>
      <c r="M47">
        <v>0.56411472265002294</v>
      </c>
      <c r="N47">
        <v>0.64691943127962082</v>
      </c>
      <c r="O47">
        <v>0</v>
      </c>
      <c r="P47">
        <v>0.56220979821128281</v>
      </c>
      <c r="Q47">
        <v>0.64691943127962082</v>
      </c>
      <c r="R47">
        <v>0</v>
      </c>
      <c r="S47" s="1" t="s">
        <v>204</v>
      </c>
      <c r="T47" s="1">
        <v>103</v>
      </c>
      <c r="U47" s="1">
        <v>19</v>
      </c>
      <c r="V47" s="1">
        <v>47</v>
      </c>
      <c r="W47" s="1">
        <v>25</v>
      </c>
      <c r="X47" s="1">
        <v>17</v>
      </c>
      <c r="Y47" s="1">
        <v>31</v>
      </c>
      <c r="Z47" s="1">
        <v>18</v>
      </c>
      <c r="AA47" s="1">
        <v>9</v>
      </c>
      <c r="AB47" s="1">
        <v>153</v>
      </c>
      <c r="AC47">
        <v>0.37777777777777771</v>
      </c>
      <c r="AD47">
        <v>0.23287671232876711</v>
      </c>
      <c r="AE47">
        <v>0.28813559322033888</v>
      </c>
      <c r="AF47">
        <v>73</v>
      </c>
      <c r="AG47">
        <v>0.70547945205479456</v>
      </c>
      <c r="AH47">
        <v>0.60946745562130178</v>
      </c>
      <c r="AI47">
        <v>0.65396825396825398</v>
      </c>
      <c r="AJ47">
        <v>169</v>
      </c>
      <c r="AK47">
        <v>0.74452554744525545</v>
      </c>
      <c r="AL47">
        <v>180</v>
      </c>
      <c r="AM47">
        <v>0.66233766233766234</v>
      </c>
      <c r="AN47">
        <v>0.85</v>
      </c>
      <c r="AO47">
        <v>0.64691943127962082</v>
      </c>
      <c r="AP47">
        <v>0.58186496405674493</v>
      </c>
      <c r="AQ47">
        <v>0.56411472265002294</v>
      </c>
      <c r="AR47">
        <v>0.56220979821128281</v>
      </c>
      <c r="AS47">
        <v>422</v>
      </c>
      <c r="AT47">
        <v>0.63039001041662857</v>
      </c>
      <c r="AU47">
        <v>0.64691943127962082</v>
      </c>
      <c r="AV47">
        <v>0.62931073878167221</v>
      </c>
      <c r="AW47">
        <v>422</v>
      </c>
    </row>
    <row r="48" spans="1:49" x14ac:dyDescent="0.25">
      <c r="A48">
        <v>2</v>
      </c>
      <c r="B48" s="1" t="s">
        <v>49</v>
      </c>
      <c r="C48" s="1" t="s">
        <v>50</v>
      </c>
      <c r="D48" s="1" t="s">
        <v>168</v>
      </c>
      <c r="E48">
        <v>3.4760200977325439</v>
      </c>
      <c r="F48">
        <v>1685</v>
      </c>
      <c r="G48">
        <v>1264</v>
      </c>
      <c r="H48">
        <v>421</v>
      </c>
      <c r="I48">
        <v>0.6223277909738717</v>
      </c>
      <c r="J48">
        <v>0.58822449514817732</v>
      </c>
      <c r="K48">
        <v>0.6223277909738717</v>
      </c>
      <c r="L48">
        <v>0</v>
      </c>
      <c r="M48">
        <v>0.54167861011877949</v>
      </c>
      <c r="N48">
        <v>0.6223277909738717</v>
      </c>
      <c r="O48">
        <v>0</v>
      </c>
      <c r="P48">
        <v>0.54292560242794419</v>
      </c>
      <c r="Q48">
        <v>0.6223277909738717</v>
      </c>
      <c r="R48">
        <v>0</v>
      </c>
      <c r="S48" s="1" t="s">
        <v>205</v>
      </c>
      <c r="T48" s="1">
        <v>120</v>
      </c>
      <c r="U48" s="1">
        <v>5</v>
      </c>
      <c r="V48" s="1">
        <v>44</v>
      </c>
      <c r="W48" s="1">
        <v>24</v>
      </c>
      <c r="X48" s="1">
        <v>15</v>
      </c>
      <c r="Y48" s="1">
        <v>34</v>
      </c>
      <c r="Z48" s="1">
        <v>42</v>
      </c>
      <c r="AA48" s="1">
        <v>10</v>
      </c>
      <c r="AB48" s="1">
        <v>127</v>
      </c>
      <c r="AC48">
        <v>0.5</v>
      </c>
      <c r="AD48">
        <v>0.20547945205479451</v>
      </c>
      <c r="AE48">
        <v>0.29126213592233008</v>
      </c>
      <c r="AF48">
        <v>73</v>
      </c>
      <c r="AG48">
        <v>0.64516129032258063</v>
      </c>
      <c r="AH48">
        <v>0.7100591715976331</v>
      </c>
      <c r="AI48">
        <v>0.676056338028169</v>
      </c>
      <c r="AJ48">
        <v>169</v>
      </c>
      <c r="AK48">
        <v>0.66145833333333337</v>
      </c>
      <c r="AL48">
        <v>179</v>
      </c>
      <c r="AM48">
        <v>0.61951219512195121</v>
      </c>
      <c r="AN48">
        <v>0.70949720670391059</v>
      </c>
      <c r="AO48">
        <v>0.6223277909738717</v>
      </c>
      <c r="AP48">
        <v>0.58822449514817732</v>
      </c>
      <c r="AQ48">
        <v>0.54167861011877949</v>
      </c>
      <c r="AR48">
        <v>0.54292560242794419</v>
      </c>
      <c r="AS48">
        <v>421</v>
      </c>
      <c r="AT48">
        <v>0.60908537052576106</v>
      </c>
      <c r="AU48">
        <v>0.6223277909738717</v>
      </c>
      <c r="AV48">
        <v>0.6031275503937229</v>
      </c>
      <c r="AW48">
        <v>421</v>
      </c>
    </row>
    <row r="49" spans="1:49" x14ac:dyDescent="0.25">
      <c r="A49">
        <v>3</v>
      </c>
      <c r="B49" s="1" t="s">
        <v>49</v>
      </c>
      <c r="C49" s="1" t="s">
        <v>50</v>
      </c>
      <c r="D49" s="1" t="s">
        <v>168</v>
      </c>
      <c r="E49">
        <v>3.1531376838684082</v>
      </c>
      <c r="F49">
        <v>1685</v>
      </c>
      <c r="G49">
        <v>1264</v>
      </c>
      <c r="H49">
        <v>421</v>
      </c>
      <c r="I49">
        <v>0.60807600950118768</v>
      </c>
      <c r="J49">
        <v>0.55990195199234749</v>
      </c>
      <c r="K49">
        <v>0.60807600950118768</v>
      </c>
      <c r="L49">
        <v>0</v>
      </c>
      <c r="M49">
        <v>0.54904212460899948</v>
      </c>
      <c r="N49">
        <v>0.60807600950118768</v>
      </c>
      <c r="O49">
        <v>0</v>
      </c>
      <c r="P49">
        <v>0.55211631233102498</v>
      </c>
      <c r="Q49">
        <v>0.60807600950118768</v>
      </c>
      <c r="R49">
        <v>0</v>
      </c>
      <c r="S49" s="1" t="s">
        <v>206</v>
      </c>
      <c r="T49" s="1">
        <v>116</v>
      </c>
      <c r="U49" s="1">
        <v>13</v>
      </c>
      <c r="V49" s="1">
        <v>41</v>
      </c>
      <c r="W49" s="1">
        <v>20</v>
      </c>
      <c r="X49" s="1">
        <v>22</v>
      </c>
      <c r="Y49" s="1">
        <v>30</v>
      </c>
      <c r="Z49" s="1">
        <v>41</v>
      </c>
      <c r="AA49" s="1">
        <v>20</v>
      </c>
      <c r="AB49" s="1">
        <v>118</v>
      </c>
      <c r="AC49">
        <v>0.4</v>
      </c>
      <c r="AD49">
        <v>0.30555555555555558</v>
      </c>
      <c r="AE49">
        <v>0.34645669291338582</v>
      </c>
      <c r="AF49">
        <v>72</v>
      </c>
      <c r="AG49">
        <v>0.65536723163841804</v>
      </c>
      <c r="AH49">
        <v>0.68235294117647061</v>
      </c>
      <c r="AI49">
        <v>0.66858789625360227</v>
      </c>
      <c r="AJ49">
        <v>170</v>
      </c>
      <c r="AK49">
        <v>0.64130434782608692</v>
      </c>
      <c r="AL49">
        <v>179</v>
      </c>
      <c r="AM49">
        <v>0.6243386243386243</v>
      </c>
      <c r="AN49">
        <v>0.65921787709497204</v>
      </c>
      <c r="AO49">
        <v>0.60807600950118768</v>
      </c>
      <c r="AP49">
        <v>0.55990195199234749</v>
      </c>
      <c r="AQ49">
        <v>0.54904212460899948</v>
      </c>
      <c r="AR49">
        <v>0.55211631233102498</v>
      </c>
      <c r="AS49">
        <v>421</v>
      </c>
      <c r="AT49">
        <v>0.59850129010723241</v>
      </c>
      <c r="AU49">
        <v>0.60807600950118768</v>
      </c>
      <c r="AV49">
        <v>0.601896205495833</v>
      </c>
      <c r="AW49">
        <v>421</v>
      </c>
    </row>
    <row r="50" spans="1:49" x14ac:dyDescent="0.25">
      <c r="A50">
        <v>4</v>
      </c>
      <c r="B50" s="1" t="s">
        <v>49</v>
      </c>
      <c r="C50" s="1" t="s">
        <v>50</v>
      </c>
      <c r="D50" s="1" t="s">
        <v>168</v>
      </c>
      <c r="E50">
        <v>3.4063506126403809</v>
      </c>
      <c r="F50">
        <v>1685</v>
      </c>
      <c r="G50">
        <v>1264</v>
      </c>
      <c r="H50">
        <v>421</v>
      </c>
      <c r="I50">
        <v>0.61757719714964365</v>
      </c>
      <c r="J50">
        <v>0.55899026277177544</v>
      </c>
      <c r="K50">
        <v>0.61757719714964365</v>
      </c>
      <c r="L50">
        <v>0</v>
      </c>
      <c r="M50">
        <v>0.54932610124917813</v>
      </c>
      <c r="N50">
        <v>0.61757719714964365</v>
      </c>
      <c r="O50">
        <v>0</v>
      </c>
      <c r="P50">
        <v>0.54974727597287587</v>
      </c>
      <c r="Q50">
        <v>0.61757719714964365</v>
      </c>
      <c r="R50">
        <v>0</v>
      </c>
      <c r="S50" s="1" t="s">
        <v>207</v>
      </c>
      <c r="T50" s="1">
        <v>125</v>
      </c>
      <c r="U50" s="1">
        <v>14</v>
      </c>
      <c r="V50" s="1">
        <v>30</v>
      </c>
      <c r="W50" s="1">
        <v>25</v>
      </c>
      <c r="X50" s="1">
        <v>19</v>
      </c>
      <c r="Y50" s="1">
        <v>28</v>
      </c>
      <c r="Z50" s="1">
        <v>46</v>
      </c>
      <c r="AA50" s="1">
        <v>18</v>
      </c>
      <c r="AB50" s="1">
        <v>116</v>
      </c>
      <c r="AC50">
        <v>0.37254901960784309</v>
      </c>
      <c r="AD50">
        <v>0.2638888888888889</v>
      </c>
      <c r="AE50">
        <v>0.30894308943089432</v>
      </c>
      <c r="AF50">
        <v>72</v>
      </c>
      <c r="AG50">
        <v>0.63775510204081631</v>
      </c>
      <c r="AH50">
        <v>0.73964497041420119</v>
      </c>
      <c r="AI50">
        <v>0.68493150684931514</v>
      </c>
      <c r="AJ50">
        <v>169</v>
      </c>
      <c r="AK50">
        <v>0.65536723163841815</v>
      </c>
      <c r="AL50">
        <v>180</v>
      </c>
      <c r="AM50">
        <v>0.66666666666666663</v>
      </c>
      <c r="AN50">
        <v>0.64444444444444449</v>
      </c>
      <c r="AO50">
        <v>0.61757719714964365</v>
      </c>
      <c r="AP50">
        <v>0.55899026277177544</v>
      </c>
      <c r="AQ50">
        <v>0.54932610124917813</v>
      </c>
      <c r="AR50">
        <v>0.54974727597287587</v>
      </c>
      <c r="AS50">
        <v>421</v>
      </c>
      <c r="AT50">
        <v>0.60476043148850989</v>
      </c>
      <c r="AU50">
        <v>0.61757719714964365</v>
      </c>
      <c r="AV50">
        <v>0.60798914202250331</v>
      </c>
      <c r="AW50">
        <v>421</v>
      </c>
    </row>
    <row r="51" spans="1:49" x14ac:dyDescent="0.25">
      <c r="A51" s="2" t="s">
        <v>145</v>
      </c>
      <c r="B51" s="2" t="str">
        <f>B50</f>
        <v>RE03</v>
      </c>
      <c r="C51" s="2" t="str">
        <f>C50</f>
        <v>critics</v>
      </c>
      <c r="D51" s="2" t="str">
        <f>D50</f>
        <v>Ternary</v>
      </c>
      <c r="E51" s="2">
        <f>SUM(E47:E50)</f>
        <v>13.264891624450684</v>
      </c>
      <c r="F51" s="2">
        <f>F50</f>
        <v>1685</v>
      </c>
      <c r="G51" s="2">
        <f t="shared" ref="G51:H51" si="90">G50</f>
        <v>1264</v>
      </c>
      <c r="H51" s="2">
        <f t="shared" si="90"/>
        <v>421</v>
      </c>
      <c r="I51" s="2">
        <f>SUM(I47:I50)/4</f>
        <v>0.62372510722608099</v>
      </c>
      <c r="J51" s="2">
        <f t="shared" ref="J51:L51" si="91">SUM(J47:J50)/4</f>
        <v>0.57224541849226129</v>
      </c>
      <c r="K51" s="2">
        <f t="shared" si="91"/>
        <v>0.62372510722608099</v>
      </c>
      <c r="L51" s="2">
        <f t="shared" si="91"/>
        <v>0</v>
      </c>
      <c r="M51" s="2">
        <f t="shared" ref="M51:R51" si="92">SUM(M47:M50)/4</f>
        <v>0.55104038965674507</v>
      </c>
      <c r="N51" s="2">
        <f t="shared" si="92"/>
        <v>0.62372510722608099</v>
      </c>
      <c r="O51" s="2">
        <f t="shared" si="92"/>
        <v>0</v>
      </c>
      <c r="P51" s="2">
        <f t="shared" si="92"/>
        <v>0.55174974723578196</v>
      </c>
      <c r="Q51" s="2">
        <f t="shared" si="92"/>
        <v>0.62372510722608099</v>
      </c>
      <c r="R51" s="2">
        <f t="shared" si="92"/>
        <v>0</v>
      </c>
      <c r="S51" s="2"/>
      <c r="T51" s="2">
        <f>ROUND(SUM(T47:T50)/4,0)</f>
        <v>116</v>
      </c>
      <c r="U51" s="2">
        <f>ROUND(SUM(U47:U50)/4,0)</f>
        <v>13</v>
      </c>
      <c r="V51" s="2">
        <f t="shared" ref="V51:AB51" si="93">ROUND(SUM(V47:V50)/4,0)</f>
        <v>41</v>
      </c>
      <c r="W51" s="2">
        <f t="shared" si="93"/>
        <v>24</v>
      </c>
      <c r="X51" s="2">
        <f t="shared" si="93"/>
        <v>18</v>
      </c>
      <c r="Y51" s="2">
        <f t="shared" si="93"/>
        <v>31</v>
      </c>
      <c r="Z51" s="2">
        <f t="shared" si="93"/>
        <v>37</v>
      </c>
      <c r="AA51" s="2">
        <f t="shared" si="93"/>
        <v>14</v>
      </c>
      <c r="AB51" s="2">
        <f t="shared" si="93"/>
        <v>129</v>
      </c>
      <c r="AC51" s="2">
        <f t="shared" ref="AC51:AE51" si="94">SUM(AC47:AC50)/4</f>
        <v>0.41258169934640521</v>
      </c>
      <c r="AD51" s="2">
        <f t="shared" si="94"/>
        <v>0.25195015220700151</v>
      </c>
      <c r="AE51" s="2">
        <f t="shared" si="94"/>
        <v>0.30869937787173729</v>
      </c>
      <c r="AF51" s="2">
        <f>AF50</f>
        <v>72</v>
      </c>
      <c r="AG51" s="2">
        <f t="shared" ref="AG51" si="95">SUM(AG47:AG50)/4</f>
        <v>0.66094076901415244</v>
      </c>
      <c r="AH51" s="2">
        <f t="shared" ref="AH51:AI51" si="96">SUM(AH47:AH50)/4</f>
        <v>0.68538113470240158</v>
      </c>
      <c r="AI51" s="2">
        <f t="shared" si="96"/>
        <v>0.67088599877483501</v>
      </c>
      <c r="AJ51" s="2">
        <f>AJ50</f>
        <v>169</v>
      </c>
      <c r="AK51" s="2">
        <f t="shared" ref="AK51" si="97">SUM(AK47:AK50)/4</f>
        <v>0.67566386506077347</v>
      </c>
      <c r="AL51" s="2">
        <f>AL50</f>
        <v>180</v>
      </c>
      <c r="AM51" s="2">
        <f t="shared" ref="AM51:AR51" si="98">SUM(AM47:AM50)/4</f>
        <v>0.64321378711622612</v>
      </c>
      <c r="AN51" s="2">
        <f t="shared" si="98"/>
        <v>0.71578988206083172</v>
      </c>
      <c r="AO51" s="2">
        <f t="shared" si="98"/>
        <v>0.62372510722608099</v>
      </c>
      <c r="AP51" s="2">
        <f t="shared" si="98"/>
        <v>0.57224541849226129</v>
      </c>
      <c r="AQ51" s="2">
        <f t="shared" si="98"/>
        <v>0.55104038965674507</v>
      </c>
      <c r="AR51" s="2">
        <f t="shared" si="98"/>
        <v>0.55174974723578196</v>
      </c>
      <c r="AS51" s="2">
        <f>AS50</f>
        <v>421</v>
      </c>
      <c r="AT51" s="2">
        <f t="shared" ref="AT51:AV51" si="99">SUM(AT47:AT50)/4</f>
        <v>0.61068427563453298</v>
      </c>
      <c r="AU51" s="2">
        <f t="shared" si="99"/>
        <v>0.62372510722608099</v>
      </c>
      <c r="AV51" s="2">
        <f t="shared" si="99"/>
        <v>0.61058090917343288</v>
      </c>
      <c r="AW51" s="2">
        <f>AW50</f>
        <v>421</v>
      </c>
    </row>
    <row r="52" spans="1:49" x14ac:dyDescent="0.25">
      <c r="A52">
        <v>1</v>
      </c>
      <c r="B52" s="1" t="s">
        <v>51</v>
      </c>
      <c r="C52" s="1" t="s">
        <v>52</v>
      </c>
      <c r="D52" s="1" t="s">
        <v>168</v>
      </c>
      <c r="E52">
        <v>7.1485602855682373</v>
      </c>
      <c r="F52">
        <v>7428</v>
      </c>
      <c r="G52">
        <v>5571</v>
      </c>
      <c r="H52">
        <v>1857</v>
      </c>
      <c r="I52">
        <v>0.6564351103931072</v>
      </c>
      <c r="J52">
        <v>0.5647336187172437</v>
      </c>
      <c r="K52">
        <v>0.6564351103931072</v>
      </c>
      <c r="L52">
        <v>0</v>
      </c>
      <c r="M52">
        <v>0.56137348658858777</v>
      </c>
      <c r="N52">
        <v>0.6564351103931072</v>
      </c>
      <c r="O52">
        <v>0</v>
      </c>
      <c r="P52">
        <v>0.56179896721952882</v>
      </c>
      <c r="Q52">
        <v>0.6564351103931072</v>
      </c>
      <c r="R52">
        <v>0</v>
      </c>
      <c r="S52" s="1" t="s">
        <v>208</v>
      </c>
      <c r="T52" s="1">
        <v>887</v>
      </c>
      <c r="U52" s="1">
        <v>149</v>
      </c>
      <c r="V52" s="1">
        <v>116</v>
      </c>
      <c r="W52" s="1">
        <v>130</v>
      </c>
      <c r="X52" s="1">
        <v>109</v>
      </c>
      <c r="Y52" s="1">
        <v>40</v>
      </c>
      <c r="Z52" s="1">
        <v>139</v>
      </c>
      <c r="AA52" s="1">
        <v>64</v>
      </c>
      <c r="AB52" s="1">
        <v>223</v>
      </c>
      <c r="AC52">
        <v>0.33850931677018631</v>
      </c>
      <c r="AD52">
        <v>0.39068100358422941</v>
      </c>
      <c r="AE52">
        <v>0.36272878535773712</v>
      </c>
      <c r="AF52">
        <v>279</v>
      </c>
      <c r="AG52">
        <v>0.76730103806228378</v>
      </c>
      <c r="AH52">
        <v>0.76996527777777779</v>
      </c>
      <c r="AI52">
        <v>0.76863084922010405</v>
      </c>
      <c r="AJ52">
        <v>1152</v>
      </c>
      <c r="AK52">
        <v>0.5540372670807453</v>
      </c>
      <c r="AL52">
        <v>426</v>
      </c>
      <c r="AM52">
        <v>0.58839050131926118</v>
      </c>
      <c r="AN52">
        <v>0.52347417840375587</v>
      </c>
      <c r="AO52">
        <v>0.6564351103931072</v>
      </c>
      <c r="AP52">
        <v>0.5647336187172437</v>
      </c>
      <c r="AQ52">
        <v>0.56137348658858777</v>
      </c>
      <c r="AR52">
        <v>0.56179896721952882</v>
      </c>
      <c r="AS52">
        <v>1857</v>
      </c>
      <c r="AT52">
        <v>0.66183589057007974</v>
      </c>
      <c r="AU52">
        <v>0.6564351103931072</v>
      </c>
      <c r="AV52">
        <v>0.6584189257903964</v>
      </c>
      <c r="AW52">
        <v>1857</v>
      </c>
    </row>
    <row r="53" spans="1:49" x14ac:dyDescent="0.25">
      <c r="A53">
        <v>2</v>
      </c>
      <c r="B53" s="1" t="s">
        <v>51</v>
      </c>
      <c r="C53" s="1" t="s">
        <v>52</v>
      </c>
      <c r="D53" s="1" t="s">
        <v>168</v>
      </c>
      <c r="E53">
        <v>7.4684779644012451</v>
      </c>
      <c r="F53">
        <v>7428</v>
      </c>
      <c r="G53">
        <v>5571</v>
      </c>
      <c r="H53">
        <v>1857</v>
      </c>
      <c r="I53">
        <v>0.69143780290791601</v>
      </c>
      <c r="J53">
        <v>0.59736853254903099</v>
      </c>
      <c r="K53">
        <v>0.69143780290791601</v>
      </c>
      <c r="L53">
        <v>0</v>
      </c>
      <c r="M53">
        <v>0.54783784096454469</v>
      </c>
      <c r="N53">
        <v>0.69143780290791601</v>
      </c>
      <c r="O53">
        <v>0</v>
      </c>
      <c r="P53">
        <v>0.5641896589158033</v>
      </c>
      <c r="Q53">
        <v>0.69143780290791601</v>
      </c>
      <c r="R53">
        <v>0</v>
      </c>
      <c r="S53" s="1" t="s">
        <v>209</v>
      </c>
      <c r="T53" s="1">
        <v>990</v>
      </c>
      <c r="U53" s="1">
        <v>75</v>
      </c>
      <c r="V53" s="1">
        <v>87</v>
      </c>
      <c r="W53" s="1">
        <v>163</v>
      </c>
      <c r="X53" s="1">
        <v>76</v>
      </c>
      <c r="Y53" s="1">
        <v>40</v>
      </c>
      <c r="Z53" s="1">
        <v>176</v>
      </c>
      <c r="AA53" s="1">
        <v>32</v>
      </c>
      <c r="AB53" s="1">
        <v>218</v>
      </c>
      <c r="AC53">
        <v>0.41530054644808739</v>
      </c>
      <c r="AD53">
        <v>0.27240143369175629</v>
      </c>
      <c r="AE53">
        <v>0.32900432900432902</v>
      </c>
      <c r="AF53">
        <v>279</v>
      </c>
      <c r="AG53">
        <v>0.74492099322799099</v>
      </c>
      <c r="AH53">
        <v>0.859375</v>
      </c>
      <c r="AI53">
        <v>0.79806529625151146</v>
      </c>
      <c r="AJ53">
        <v>1152</v>
      </c>
      <c r="AK53">
        <v>0.56549935149156938</v>
      </c>
      <c r="AL53">
        <v>426</v>
      </c>
      <c r="AM53">
        <v>0.63188405797101455</v>
      </c>
      <c r="AN53">
        <v>0.51173708920187788</v>
      </c>
      <c r="AO53">
        <v>0.69143780290791601</v>
      </c>
      <c r="AP53">
        <v>0.59736853254903099</v>
      </c>
      <c r="AQ53">
        <v>0.54783784096454469</v>
      </c>
      <c r="AR53">
        <v>0.5641896589158033</v>
      </c>
      <c r="AS53">
        <v>1857</v>
      </c>
      <c r="AT53">
        <v>0.66946712189193003</v>
      </c>
      <c r="AU53">
        <v>0.69143780290791601</v>
      </c>
      <c r="AV53">
        <v>0.67424133161516298</v>
      </c>
      <c r="AW53">
        <v>1857</v>
      </c>
    </row>
    <row r="54" spans="1:49" x14ac:dyDescent="0.25">
      <c r="A54">
        <v>3</v>
      </c>
      <c r="B54" s="1" t="s">
        <v>51</v>
      </c>
      <c r="C54" s="1" t="s">
        <v>52</v>
      </c>
      <c r="D54" s="1" t="s">
        <v>168</v>
      </c>
      <c r="E54">
        <v>7.2091286182403564</v>
      </c>
      <c r="F54">
        <v>7428</v>
      </c>
      <c r="G54">
        <v>5571</v>
      </c>
      <c r="H54">
        <v>1857</v>
      </c>
      <c r="I54">
        <v>0.69951534733441034</v>
      </c>
      <c r="J54">
        <v>0.60784147093206964</v>
      </c>
      <c r="K54">
        <v>0.69951534733441034</v>
      </c>
      <c r="L54">
        <v>0</v>
      </c>
      <c r="M54">
        <v>0.57100557722079193</v>
      </c>
      <c r="N54">
        <v>0.69951534733441034</v>
      </c>
      <c r="O54">
        <v>0</v>
      </c>
      <c r="P54">
        <v>0.58433880885568201</v>
      </c>
      <c r="Q54">
        <v>0.69951534733441034</v>
      </c>
      <c r="R54">
        <v>0</v>
      </c>
      <c r="S54" s="1" t="s">
        <v>210</v>
      </c>
      <c r="T54" s="1">
        <v>971</v>
      </c>
      <c r="U54" s="1">
        <v>83</v>
      </c>
      <c r="V54" s="1">
        <v>98</v>
      </c>
      <c r="W54" s="1">
        <v>165</v>
      </c>
      <c r="X54" s="1">
        <v>81</v>
      </c>
      <c r="Y54" s="1">
        <v>33</v>
      </c>
      <c r="Z54" s="1">
        <v>147</v>
      </c>
      <c r="AA54" s="1">
        <v>32</v>
      </c>
      <c r="AB54" s="1">
        <v>247</v>
      </c>
      <c r="AC54">
        <v>0.41326530612244899</v>
      </c>
      <c r="AD54">
        <v>0.29032258064516131</v>
      </c>
      <c r="AE54">
        <v>0.34105263157894739</v>
      </c>
      <c r="AF54">
        <v>279</v>
      </c>
      <c r="AG54">
        <v>0.75681995323460638</v>
      </c>
      <c r="AH54">
        <v>0.84288194444444442</v>
      </c>
      <c r="AI54">
        <v>0.79753593429158109</v>
      </c>
      <c r="AJ54">
        <v>1152</v>
      </c>
      <c r="AK54">
        <v>0.61442786069651745</v>
      </c>
      <c r="AL54">
        <v>426</v>
      </c>
      <c r="AM54">
        <v>0.65343915343915349</v>
      </c>
      <c r="AN54">
        <v>0.57981220657276999</v>
      </c>
      <c r="AO54">
        <v>0.69951534733441034</v>
      </c>
      <c r="AP54">
        <v>0.60784147093206964</v>
      </c>
      <c r="AQ54">
        <v>0.57100557722079193</v>
      </c>
      <c r="AR54">
        <v>0.58433880885568201</v>
      </c>
      <c r="AS54">
        <v>1857</v>
      </c>
      <c r="AT54">
        <v>0.68148771453931567</v>
      </c>
      <c r="AU54">
        <v>0.69951534733441034</v>
      </c>
      <c r="AV54">
        <v>0.68694741473944221</v>
      </c>
      <c r="AW54">
        <v>1857</v>
      </c>
    </row>
    <row r="55" spans="1:49" x14ac:dyDescent="0.25">
      <c r="A55">
        <v>4</v>
      </c>
      <c r="B55" s="1" t="s">
        <v>51</v>
      </c>
      <c r="C55" s="1" t="s">
        <v>52</v>
      </c>
      <c r="D55" s="1" t="s">
        <v>168</v>
      </c>
      <c r="E55">
        <v>7.1938621997833252</v>
      </c>
      <c r="F55">
        <v>7428</v>
      </c>
      <c r="G55">
        <v>5571</v>
      </c>
      <c r="H55">
        <v>1857</v>
      </c>
      <c r="I55">
        <v>0.70490037695207319</v>
      </c>
      <c r="J55">
        <v>0.61893005174056892</v>
      </c>
      <c r="K55">
        <v>0.70490037695207319</v>
      </c>
      <c r="L55">
        <v>0</v>
      </c>
      <c r="M55">
        <v>0.55992073218176164</v>
      </c>
      <c r="N55">
        <v>0.70490037695207319</v>
      </c>
      <c r="O55">
        <v>0</v>
      </c>
      <c r="P55">
        <v>0.57779468608147944</v>
      </c>
      <c r="Q55">
        <v>0.70490037695207319</v>
      </c>
      <c r="R55">
        <v>0</v>
      </c>
      <c r="S55" s="1" t="s">
        <v>211</v>
      </c>
      <c r="T55" s="1">
        <v>1007</v>
      </c>
      <c r="U55" s="1">
        <v>59</v>
      </c>
      <c r="V55" s="1">
        <v>86</v>
      </c>
      <c r="W55" s="1">
        <v>153</v>
      </c>
      <c r="X55" s="1">
        <v>78</v>
      </c>
      <c r="Y55" s="1">
        <v>49</v>
      </c>
      <c r="Z55" s="1">
        <v>175</v>
      </c>
      <c r="AA55" s="1">
        <v>26</v>
      </c>
      <c r="AB55" s="1">
        <v>224</v>
      </c>
      <c r="AC55">
        <v>0.4785276073619632</v>
      </c>
      <c r="AD55">
        <v>0.27857142857142858</v>
      </c>
      <c r="AE55">
        <v>0.3521444695259594</v>
      </c>
      <c r="AF55">
        <v>280</v>
      </c>
      <c r="AG55">
        <v>0.75430711610486889</v>
      </c>
      <c r="AH55">
        <v>0.87413194444444442</v>
      </c>
      <c r="AI55">
        <v>0.80981101728990756</v>
      </c>
      <c r="AJ55">
        <v>1152</v>
      </c>
      <c r="AK55">
        <v>0.5714285714285714</v>
      </c>
      <c r="AL55">
        <v>425</v>
      </c>
      <c r="AM55">
        <v>0.62395543175487467</v>
      </c>
      <c r="AN55">
        <v>0.5270588235294118</v>
      </c>
      <c r="AO55">
        <v>0.70490037695207319</v>
      </c>
      <c r="AP55">
        <v>0.61893005174056892</v>
      </c>
      <c r="AQ55">
        <v>0.55992073218176164</v>
      </c>
      <c r="AR55">
        <v>0.57779468608147944</v>
      </c>
      <c r="AS55">
        <v>1857</v>
      </c>
      <c r="AT55">
        <v>0.68289207663434592</v>
      </c>
      <c r="AU55">
        <v>0.70490037695207319</v>
      </c>
      <c r="AV55">
        <v>0.68624657309767645</v>
      </c>
      <c r="AW55">
        <v>1857</v>
      </c>
    </row>
    <row r="56" spans="1:49" x14ac:dyDescent="0.25">
      <c r="A56" s="2" t="s">
        <v>145</v>
      </c>
      <c r="B56" s="2" t="str">
        <f>B55</f>
        <v>SM01</v>
      </c>
      <c r="C56" s="2" t="str">
        <f>C55</f>
        <v>sb10k</v>
      </c>
      <c r="D56" s="2" t="str">
        <f>D55</f>
        <v>Ternary</v>
      </c>
      <c r="E56" s="2">
        <f>SUM(E52:E55)</f>
        <v>29.020029067993164</v>
      </c>
      <c r="F56" s="2">
        <f>F55</f>
        <v>7428</v>
      </c>
      <c r="G56" s="2">
        <f t="shared" ref="G56:H56" si="100">G55</f>
        <v>5571</v>
      </c>
      <c r="H56" s="2">
        <f t="shared" si="100"/>
        <v>1857</v>
      </c>
      <c r="I56" s="2">
        <f>SUM(I52:I55)/4</f>
        <v>0.6880721593968766</v>
      </c>
      <c r="J56" s="2">
        <f t="shared" ref="J56:L56" si="101">SUM(J52:J55)/4</f>
        <v>0.59721841848472823</v>
      </c>
      <c r="K56" s="2">
        <f t="shared" si="101"/>
        <v>0.6880721593968766</v>
      </c>
      <c r="L56" s="2">
        <f t="shared" si="101"/>
        <v>0</v>
      </c>
      <c r="M56" s="2">
        <f t="shared" ref="M56:R56" si="102">SUM(M52:M55)/4</f>
        <v>0.56003440923892156</v>
      </c>
      <c r="N56" s="2">
        <f t="shared" si="102"/>
        <v>0.6880721593968766</v>
      </c>
      <c r="O56" s="2">
        <f t="shared" si="102"/>
        <v>0</v>
      </c>
      <c r="P56" s="2">
        <f t="shared" si="102"/>
        <v>0.57203053026812334</v>
      </c>
      <c r="Q56" s="2">
        <f t="shared" si="102"/>
        <v>0.6880721593968766</v>
      </c>
      <c r="R56" s="2">
        <f t="shared" si="102"/>
        <v>0</v>
      </c>
      <c r="S56" s="2"/>
      <c r="T56" s="2">
        <f>ROUND(SUM(T52:T55)/4,0)</f>
        <v>964</v>
      </c>
      <c r="U56" s="2">
        <f>ROUND(SUM(U52:U55)/4,0)</f>
        <v>92</v>
      </c>
      <c r="V56" s="2">
        <f t="shared" ref="V56:AB56" si="103">ROUND(SUM(V52:V55)/4,0)</f>
        <v>97</v>
      </c>
      <c r="W56" s="2">
        <f t="shared" si="103"/>
        <v>153</v>
      </c>
      <c r="X56" s="2">
        <f t="shared" si="103"/>
        <v>86</v>
      </c>
      <c r="Y56" s="2">
        <f t="shared" si="103"/>
        <v>41</v>
      </c>
      <c r="Z56" s="2">
        <f t="shared" si="103"/>
        <v>159</v>
      </c>
      <c r="AA56" s="2">
        <f t="shared" si="103"/>
        <v>39</v>
      </c>
      <c r="AB56" s="2">
        <f t="shared" si="103"/>
        <v>228</v>
      </c>
      <c r="AC56" s="2">
        <f t="shared" ref="AC56:AE56" si="104">SUM(AC52:AC55)/4</f>
        <v>0.41140069417567149</v>
      </c>
      <c r="AD56" s="2">
        <f t="shared" si="104"/>
        <v>0.30799411162314394</v>
      </c>
      <c r="AE56" s="2">
        <f t="shared" si="104"/>
        <v>0.34623255386674323</v>
      </c>
      <c r="AF56" s="2">
        <f>AF55</f>
        <v>280</v>
      </c>
      <c r="AG56" s="2">
        <f t="shared" ref="AG56" si="105">SUM(AG52:AG55)/4</f>
        <v>0.75583727515743759</v>
      </c>
      <c r="AH56" s="2">
        <f t="shared" ref="AH56:AI56" si="106">SUM(AH52:AH55)/4</f>
        <v>0.83658854166666674</v>
      </c>
      <c r="AI56" s="2">
        <f t="shared" si="106"/>
        <v>0.79351077426327599</v>
      </c>
      <c r="AJ56" s="2">
        <f>AJ55</f>
        <v>1152</v>
      </c>
      <c r="AK56" s="2">
        <f t="shared" ref="AK56" si="107">SUM(AK52:AK55)/4</f>
        <v>0.57634826267435091</v>
      </c>
      <c r="AL56" s="2">
        <f>AL55</f>
        <v>425</v>
      </c>
      <c r="AM56" s="2">
        <f t="shared" ref="AM56:AR56" si="108">SUM(AM52:AM55)/4</f>
        <v>0.62441728612107594</v>
      </c>
      <c r="AN56" s="2">
        <f t="shared" si="108"/>
        <v>0.53552057442695389</v>
      </c>
      <c r="AO56" s="2">
        <f t="shared" si="108"/>
        <v>0.6880721593968766</v>
      </c>
      <c r="AP56" s="2">
        <f t="shared" si="108"/>
        <v>0.59721841848472823</v>
      </c>
      <c r="AQ56" s="2">
        <f t="shared" si="108"/>
        <v>0.56003440923892156</v>
      </c>
      <c r="AR56" s="2">
        <f t="shared" si="108"/>
        <v>0.57203053026812334</v>
      </c>
      <c r="AS56" s="2">
        <f>AS55</f>
        <v>1857</v>
      </c>
      <c r="AT56" s="2">
        <f t="shared" ref="AT56:AV56" si="109">SUM(AT52:AT55)/4</f>
        <v>0.67392070090891787</v>
      </c>
      <c r="AU56" s="2">
        <f t="shared" si="109"/>
        <v>0.6880721593968766</v>
      </c>
      <c r="AV56" s="2">
        <f t="shared" si="109"/>
        <v>0.67646356131066954</v>
      </c>
      <c r="AW56" s="2">
        <f>AW55</f>
        <v>1857</v>
      </c>
    </row>
    <row r="57" spans="1:49" x14ac:dyDescent="0.25">
      <c r="A57">
        <v>1</v>
      </c>
      <c r="B57" s="1" t="s">
        <v>53</v>
      </c>
      <c r="C57" s="1" t="s">
        <v>54</v>
      </c>
      <c r="D57" s="1" t="s">
        <v>168</v>
      </c>
      <c r="E57">
        <v>7.7184145450592041</v>
      </c>
      <c r="F57">
        <v>7294</v>
      </c>
      <c r="G57">
        <v>5470</v>
      </c>
      <c r="H57">
        <v>1824</v>
      </c>
      <c r="I57">
        <v>0.63048245614035092</v>
      </c>
      <c r="J57">
        <v>0.58437044815963013</v>
      </c>
      <c r="K57">
        <v>0.63048245614035092</v>
      </c>
      <c r="L57">
        <v>0</v>
      </c>
      <c r="M57">
        <v>0.57593590582644982</v>
      </c>
      <c r="N57">
        <v>0.63048245614035092</v>
      </c>
      <c r="O57">
        <v>0</v>
      </c>
      <c r="P57">
        <v>0.5772365078254057</v>
      </c>
      <c r="Q57">
        <v>0.63048245614035092</v>
      </c>
      <c r="R57">
        <v>0</v>
      </c>
      <c r="S57" s="1" t="s">
        <v>212</v>
      </c>
      <c r="T57" s="1">
        <v>389</v>
      </c>
      <c r="U57" s="1">
        <v>93</v>
      </c>
      <c r="V57" s="1">
        <v>127</v>
      </c>
      <c r="W57" s="1">
        <v>109</v>
      </c>
      <c r="X57" s="1">
        <v>124</v>
      </c>
      <c r="Y57" s="1">
        <v>144</v>
      </c>
      <c r="Z57" s="1">
        <v>133</v>
      </c>
      <c r="AA57" s="1">
        <v>68</v>
      </c>
      <c r="AB57" s="1">
        <v>637</v>
      </c>
      <c r="AC57">
        <v>0.43508771929824558</v>
      </c>
      <c r="AD57">
        <v>0.32891246684350128</v>
      </c>
      <c r="AE57">
        <v>0.37462235649546832</v>
      </c>
      <c r="AF57">
        <v>377</v>
      </c>
      <c r="AG57">
        <v>0.61648177496038037</v>
      </c>
      <c r="AH57">
        <v>0.63875205254515599</v>
      </c>
      <c r="AI57">
        <v>0.6274193548387097</v>
      </c>
      <c r="AJ57">
        <v>609</v>
      </c>
      <c r="AK57">
        <v>0.72966781214203902</v>
      </c>
      <c r="AL57">
        <v>838</v>
      </c>
      <c r="AM57">
        <v>0.70154185022026427</v>
      </c>
      <c r="AN57">
        <v>0.76014319809069208</v>
      </c>
      <c r="AO57">
        <v>0.63048245614035092</v>
      </c>
      <c r="AP57">
        <v>0.58437044815963013</v>
      </c>
      <c r="AQ57">
        <v>0.57593590582644982</v>
      </c>
      <c r="AR57">
        <v>0.5772365078254057</v>
      </c>
      <c r="AS57">
        <v>1824</v>
      </c>
      <c r="AT57">
        <v>0.61806882763755033</v>
      </c>
      <c r="AU57">
        <v>0.63048245614035092</v>
      </c>
      <c r="AV57">
        <v>0.6221450888544926</v>
      </c>
      <c r="AW57">
        <v>1824</v>
      </c>
    </row>
    <row r="58" spans="1:49" x14ac:dyDescent="0.25">
      <c r="A58">
        <v>2</v>
      </c>
      <c r="B58" s="1" t="s">
        <v>53</v>
      </c>
      <c r="C58" s="1" t="s">
        <v>54</v>
      </c>
      <c r="D58" s="1" t="s">
        <v>168</v>
      </c>
      <c r="E58">
        <v>7.4929525852203369</v>
      </c>
      <c r="F58">
        <v>7294</v>
      </c>
      <c r="G58">
        <v>5470</v>
      </c>
      <c r="H58">
        <v>1824</v>
      </c>
      <c r="I58">
        <v>0.64144736842105265</v>
      </c>
      <c r="J58">
        <v>0.60200107942043435</v>
      </c>
      <c r="K58">
        <v>0.64144736842105265</v>
      </c>
      <c r="L58">
        <v>0</v>
      </c>
      <c r="M58">
        <v>0.5985339383559628</v>
      </c>
      <c r="N58">
        <v>0.64144736842105265</v>
      </c>
      <c r="O58">
        <v>0</v>
      </c>
      <c r="P58">
        <v>0.59945843905219831</v>
      </c>
      <c r="Q58">
        <v>0.64144736842105265</v>
      </c>
      <c r="R58">
        <v>0</v>
      </c>
      <c r="S58" s="1" t="s">
        <v>213</v>
      </c>
      <c r="T58" s="1">
        <v>393</v>
      </c>
      <c r="U58" s="1">
        <v>101</v>
      </c>
      <c r="V58" s="1">
        <v>115</v>
      </c>
      <c r="W58" s="1">
        <v>124</v>
      </c>
      <c r="X58" s="1">
        <v>153</v>
      </c>
      <c r="Y58" s="1">
        <v>101</v>
      </c>
      <c r="Z58" s="1">
        <v>134</v>
      </c>
      <c r="AA58" s="1">
        <v>79</v>
      </c>
      <c r="AB58" s="1">
        <v>624</v>
      </c>
      <c r="AC58">
        <v>0.45945945945945948</v>
      </c>
      <c r="AD58">
        <v>0.40476190476190471</v>
      </c>
      <c r="AE58">
        <v>0.430379746835443</v>
      </c>
      <c r="AF58">
        <v>378</v>
      </c>
      <c r="AG58">
        <v>0.60368663594470051</v>
      </c>
      <c r="AH58">
        <v>0.64532019704433496</v>
      </c>
      <c r="AI58">
        <v>0.62380952380952381</v>
      </c>
      <c r="AJ58">
        <v>609</v>
      </c>
      <c r="AK58">
        <v>0.74418604651162801</v>
      </c>
      <c r="AL58">
        <v>837</v>
      </c>
      <c r="AM58">
        <v>0.74285714285714288</v>
      </c>
      <c r="AN58">
        <v>0.74551971326164879</v>
      </c>
      <c r="AO58">
        <v>0.64144736842105265</v>
      </c>
      <c r="AP58">
        <v>0.60200107942043435</v>
      </c>
      <c r="AQ58">
        <v>0.5985339383559628</v>
      </c>
      <c r="AR58">
        <v>0.59945843905219831</v>
      </c>
      <c r="AS58">
        <v>1824</v>
      </c>
      <c r="AT58">
        <v>0.63766023329902799</v>
      </c>
      <c r="AU58">
        <v>0.64144736842105265</v>
      </c>
      <c r="AV58">
        <v>0.63896231646602519</v>
      </c>
      <c r="AW58">
        <v>1824</v>
      </c>
    </row>
    <row r="59" spans="1:49" x14ac:dyDescent="0.25">
      <c r="A59">
        <v>3</v>
      </c>
      <c r="B59" s="1" t="s">
        <v>53</v>
      </c>
      <c r="C59" s="1" t="s">
        <v>54</v>
      </c>
      <c r="D59" s="1" t="s">
        <v>168</v>
      </c>
      <c r="E59">
        <v>7.6326084136962891</v>
      </c>
      <c r="F59">
        <v>7294</v>
      </c>
      <c r="G59">
        <v>5471</v>
      </c>
      <c r="H59">
        <v>1823</v>
      </c>
      <c r="I59">
        <v>0.63082830499177178</v>
      </c>
      <c r="J59">
        <v>0.58859955074014192</v>
      </c>
      <c r="K59">
        <v>0.63082830499177178</v>
      </c>
      <c r="L59">
        <v>0</v>
      </c>
      <c r="M59">
        <v>0.58181744684291381</v>
      </c>
      <c r="N59">
        <v>0.63082830499177178</v>
      </c>
      <c r="O59">
        <v>0</v>
      </c>
      <c r="P59">
        <v>0.5823916201386431</v>
      </c>
      <c r="Q59">
        <v>0.63082830499177178</v>
      </c>
      <c r="R59">
        <v>0</v>
      </c>
      <c r="S59" s="1" t="s">
        <v>214</v>
      </c>
      <c r="T59" s="1">
        <v>400</v>
      </c>
      <c r="U59" s="1">
        <v>94</v>
      </c>
      <c r="V59" s="1">
        <v>114</v>
      </c>
      <c r="W59" s="1">
        <v>129</v>
      </c>
      <c r="X59" s="1">
        <v>132</v>
      </c>
      <c r="Y59" s="1">
        <v>117</v>
      </c>
      <c r="Z59" s="1">
        <v>152</v>
      </c>
      <c r="AA59" s="1">
        <v>67</v>
      </c>
      <c r="AB59" s="1">
        <v>618</v>
      </c>
      <c r="AC59">
        <v>0.4505119453924914</v>
      </c>
      <c r="AD59">
        <v>0.34920634920634919</v>
      </c>
      <c r="AE59">
        <v>0.39344262295081961</v>
      </c>
      <c r="AF59">
        <v>378</v>
      </c>
      <c r="AG59">
        <v>0.58737151248164465</v>
      </c>
      <c r="AH59">
        <v>0.65789473684210531</v>
      </c>
      <c r="AI59">
        <v>0.6206361520558572</v>
      </c>
      <c r="AJ59">
        <v>608</v>
      </c>
      <c r="AK59">
        <v>0.73309608540925264</v>
      </c>
      <c r="AL59">
        <v>837</v>
      </c>
      <c r="AM59">
        <v>0.72791519434628971</v>
      </c>
      <c r="AN59">
        <v>0.73835125448028671</v>
      </c>
      <c r="AO59">
        <v>0.63082830499177178</v>
      </c>
      <c r="AP59">
        <v>0.58859955074014192</v>
      </c>
      <c r="AQ59">
        <v>0.58181744684291381</v>
      </c>
      <c r="AR59">
        <v>0.5823916201386431</v>
      </c>
      <c r="AS59">
        <v>1823</v>
      </c>
      <c r="AT59">
        <v>0.62352189391938906</v>
      </c>
      <c r="AU59">
        <v>0.63082830499177178</v>
      </c>
      <c r="AV59">
        <v>0.62516155535541162</v>
      </c>
      <c r="AW59">
        <v>1823</v>
      </c>
    </row>
    <row r="60" spans="1:49" x14ac:dyDescent="0.25">
      <c r="A60">
        <v>4</v>
      </c>
      <c r="B60" s="1" t="s">
        <v>53</v>
      </c>
      <c r="C60" s="1" t="s">
        <v>54</v>
      </c>
      <c r="D60" s="1" t="s">
        <v>168</v>
      </c>
      <c r="E60">
        <v>7.4499876499176017</v>
      </c>
      <c r="F60">
        <v>7294</v>
      </c>
      <c r="G60">
        <v>5471</v>
      </c>
      <c r="H60">
        <v>1823</v>
      </c>
      <c r="I60">
        <v>0.63192539769610534</v>
      </c>
      <c r="J60">
        <v>0.59296829736497203</v>
      </c>
      <c r="K60">
        <v>0.63192539769610534</v>
      </c>
      <c r="L60">
        <v>0</v>
      </c>
      <c r="M60">
        <v>0.58312036361721198</v>
      </c>
      <c r="N60">
        <v>0.63192539769610534</v>
      </c>
      <c r="O60">
        <v>0</v>
      </c>
      <c r="P60">
        <v>0.58433932396954358</v>
      </c>
      <c r="Q60">
        <v>0.63192539769610534</v>
      </c>
      <c r="R60">
        <v>0</v>
      </c>
      <c r="S60" s="1" t="s">
        <v>215</v>
      </c>
      <c r="T60" s="1">
        <v>407</v>
      </c>
      <c r="U60" s="1">
        <v>69</v>
      </c>
      <c r="V60" s="1">
        <v>133</v>
      </c>
      <c r="W60" s="1">
        <v>126</v>
      </c>
      <c r="X60" s="1">
        <v>131</v>
      </c>
      <c r="Y60" s="1">
        <v>120</v>
      </c>
      <c r="Z60" s="1">
        <v>144</v>
      </c>
      <c r="AA60" s="1">
        <v>79</v>
      </c>
      <c r="AB60" s="1">
        <v>614</v>
      </c>
      <c r="AC60">
        <v>0.4695340501792114</v>
      </c>
      <c r="AD60">
        <v>0.34748010610079572</v>
      </c>
      <c r="AE60">
        <v>0.39939024390243899</v>
      </c>
      <c r="AF60">
        <v>377</v>
      </c>
      <c r="AG60">
        <v>0.60118168389955684</v>
      </c>
      <c r="AH60">
        <v>0.66830870279146137</v>
      </c>
      <c r="AI60">
        <v>0.63297045101088656</v>
      </c>
      <c r="AJ60">
        <v>609</v>
      </c>
      <c r="AK60">
        <v>0.72065727699530535</v>
      </c>
      <c r="AL60">
        <v>837</v>
      </c>
      <c r="AM60">
        <v>0.70818915801614768</v>
      </c>
      <c r="AN60">
        <v>0.73357228195937874</v>
      </c>
      <c r="AO60">
        <v>0.63192539769610534</v>
      </c>
      <c r="AP60">
        <v>0.59296829736497203</v>
      </c>
      <c r="AQ60">
        <v>0.58312036361721198</v>
      </c>
      <c r="AR60">
        <v>0.58433932396954358</v>
      </c>
      <c r="AS60">
        <v>1823</v>
      </c>
      <c r="AT60">
        <v>0.62308738764229754</v>
      </c>
      <c r="AU60">
        <v>0.63192539769610534</v>
      </c>
      <c r="AV60">
        <v>0.62492554441136583</v>
      </c>
      <c r="AW60">
        <v>1823</v>
      </c>
    </row>
    <row r="61" spans="1:49" x14ac:dyDescent="0.25">
      <c r="A61" s="2" t="s">
        <v>145</v>
      </c>
      <c r="B61" s="2" t="str">
        <f>B60</f>
        <v>SM02</v>
      </c>
      <c r="C61" s="2" t="str">
        <f>C60</f>
        <v>potts</v>
      </c>
      <c r="D61" s="2" t="str">
        <f>D60</f>
        <v>Ternary</v>
      </c>
      <c r="E61" s="2">
        <f>SUM(E57:E60)</f>
        <v>30.293963193893433</v>
      </c>
      <c r="F61" s="2">
        <f>F60</f>
        <v>7294</v>
      </c>
      <c r="G61" s="2">
        <f t="shared" ref="G61:H61" si="110">G60</f>
        <v>5471</v>
      </c>
      <c r="H61" s="2">
        <f t="shared" si="110"/>
        <v>1823</v>
      </c>
      <c r="I61" s="2">
        <f>SUM(I57:I60)/4</f>
        <v>0.63367088181232023</v>
      </c>
      <c r="J61" s="2">
        <f t="shared" ref="J61:L61" si="111">SUM(J57:J60)/4</f>
        <v>0.59198484392129458</v>
      </c>
      <c r="K61" s="2">
        <f t="shared" si="111"/>
        <v>0.63367088181232023</v>
      </c>
      <c r="L61" s="2">
        <f t="shared" si="111"/>
        <v>0</v>
      </c>
      <c r="M61" s="2">
        <f t="shared" ref="M61:R61" si="112">SUM(M57:M60)/4</f>
        <v>0.5848519136606346</v>
      </c>
      <c r="N61" s="2">
        <f t="shared" si="112"/>
        <v>0.63367088181232023</v>
      </c>
      <c r="O61" s="2">
        <f t="shared" si="112"/>
        <v>0</v>
      </c>
      <c r="P61" s="2">
        <f t="shared" si="112"/>
        <v>0.5858564727464477</v>
      </c>
      <c r="Q61" s="2">
        <f t="shared" si="112"/>
        <v>0.63367088181232023</v>
      </c>
      <c r="R61" s="2">
        <f t="shared" si="112"/>
        <v>0</v>
      </c>
      <c r="S61" s="2"/>
      <c r="T61" s="2">
        <f>ROUND(SUM(T57:T60)/4,0)</f>
        <v>397</v>
      </c>
      <c r="U61" s="2">
        <f>ROUND(SUM(U57:U60)/4,0)</f>
        <v>89</v>
      </c>
      <c r="V61" s="2">
        <f t="shared" ref="V61:AB61" si="113">ROUND(SUM(V57:V60)/4,0)</f>
        <v>122</v>
      </c>
      <c r="W61" s="2">
        <f t="shared" si="113"/>
        <v>122</v>
      </c>
      <c r="X61" s="2">
        <f t="shared" si="113"/>
        <v>135</v>
      </c>
      <c r="Y61" s="2">
        <f t="shared" si="113"/>
        <v>121</v>
      </c>
      <c r="Z61" s="2">
        <f t="shared" si="113"/>
        <v>141</v>
      </c>
      <c r="AA61" s="2">
        <f t="shared" si="113"/>
        <v>73</v>
      </c>
      <c r="AB61" s="2">
        <f t="shared" si="113"/>
        <v>623</v>
      </c>
      <c r="AC61" s="2">
        <f t="shared" ref="AC61:AE61" si="114">SUM(AC57:AC60)/4</f>
        <v>0.45364829358235192</v>
      </c>
      <c r="AD61" s="2">
        <f t="shared" si="114"/>
        <v>0.35759020672813768</v>
      </c>
      <c r="AE61" s="2">
        <f t="shared" si="114"/>
        <v>0.39945874254604252</v>
      </c>
      <c r="AF61" s="2">
        <f>AF60</f>
        <v>377</v>
      </c>
      <c r="AG61" s="2">
        <f t="shared" ref="AG61" si="115">SUM(AG57:AG60)/4</f>
        <v>0.60218040182157062</v>
      </c>
      <c r="AH61" s="2">
        <f t="shared" ref="AH61:AI61" si="116">SUM(AH57:AH60)/4</f>
        <v>0.65256892230576447</v>
      </c>
      <c r="AI61" s="2">
        <f t="shared" si="116"/>
        <v>0.62620887042874429</v>
      </c>
      <c r="AJ61" s="2">
        <f>AJ60</f>
        <v>609</v>
      </c>
      <c r="AK61" s="2">
        <f t="shared" ref="AK61" si="117">SUM(AK57:AK60)/4</f>
        <v>0.73190180526455628</v>
      </c>
      <c r="AL61" s="2">
        <f>AL60</f>
        <v>837</v>
      </c>
      <c r="AM61" s="2">
        <f t="shared" ref="AM61:AR61" si="118">SUM(AM57:AM60)/4</f>
        <v>0.72012583635996108</v>
      </c>
      <c r="AN61" s="2">
        <f t="shared" si="118"/>
        <v>0.74439661194800155</v>
      </c>
      <c r="AO61" s="2">
        <f t="shared" si="118"/>
        <v>0.63367088181232023</v>
      </c>
      <c r="AP61" s="2">
        <f t="shared" si="118"/>
        <v>0.59198484392129458</v>
      </c>
      <c r="AQ61" s="2">
        <f t="shared" si="118"/>
        <v>0.5848519136606346</v>
      </c>
      <c r="AR61" s="2">
        <f t="shared" si="118"/>
        <v>0.5858564727464477</v>
      </c>
      <c r="AS61" s="2">
        <f>AS60</f>
        <v>1823</v>
      </c>
      <c r="AT61" s="2">
        <f t="shared" ref="AT61:AV61" si="119">SUM(AT57:AT60)/4</f>
        <v>0.62558458562456631</v>
      </c>
      <c r="AU61" s="2">
        <f t="shared" si="119"/>
        <v>0.63367088181232023</v>
      </c>
      <c r="AV61" s="2">
        <f t="shared" si="119"/>
        <v>0.62779862627182381</v>
      </c>
      <c r="AW61" s="2">
        <f>AW60</f>
        <v>1823</v>
      </c>
    </row>
    <row r="62" spans="1:49" x14ac:dyDescent="0.25">
      <c r="A62">
        <v>1</v>
      </c>
      <c r="B62" s="1" t="s">
        <v>55</v>
      </c>
      <c r="C62" s="1" t="s">
        <v>56</v>
      </c>
      <c r="D62" s="1" t="s">
        <v>168</v>
      </c>
      <c r="E62">
        <v>4.4622306823730469</v>
      </c>
      <c r="F62">
        <v>1658</v>
      </c>
      <c r="G62">
        <v>1243</v>
      </c>
      <c r="H62">
        <v>415</v>
      </c>
      <c r="I62">
        <v>0.66024096385542164</v>
      </c>
      <c r="J62">
        <v>0.6078544611730452</v>
      </c>
      <c r="K62">
        <v>0.66024096385542164</v>
      </c>
      <c r="L62">
        <v>0</v>
      </c>
      <c r="M62">
        <v>0.52713991674907434</v>
      </c>
      <c r="N62">
        <v>0.66024096385542164</v>
      </c>
      <c r="O62">
        <v>0</v>
      </c>
      <c r="P62">
        <v>0.53443806470037847</v>
      </c>
      <c r="Q62">
        <v>0.66024096385542164</v>
      </c>
      <c r="R62">
        <v>0</v>
      </c>
      <c r="S62" s="1" t="s">
        <v>216</v>
      </c>
      <c r="T62" s="1">
        <v>211</v>
      </c>
      <c r="U62" s="1">
        <v>8</v>
      </c>
      <c r="V62" s="1">
        <v>49</v>
      </c>
      <c r="W62" s="1">
        <v>30</v>
      </c>
      <c r="X62" s="1">
        <v>14</v>
      </c>
      <c r="Y62" s="1">
        <v>15</v>
      </c>
      <c r="Z62" s="1">
        <v>39</v>
      </c>
      <c r="AA62" s="1">
        <v>0</v>
      </c>
      <c r="AB62" s="1">
        <v>49</v>
      </c>
      <c r="AC62">
        <v>0.63636363636363635</v>
      </c>
      <c r="AD62">
        <v>0.23728813559322029</v>
      </c>
      <c r="AE62">
        <v>0.34567901234567899</v>
      </c>
      <c r="AF62">
        <v>59</v>
      </c>
      <c r="AG62">
        <v>0.75357142857142856</v>
      </c>
      <c r="AH62">
        <v>0.78731343283582089</v>
      </c>
      <c r="AI62">
        <v>0.77007299270072993</v>
      </c>
      <c r="AJ62">
        <v>268</v>
      </c>
      <c r="AK62">
        <v>0.48756218905472631</v>
      </c>
      <c r="AL62">
        <v>88</v>
      </c>
      <c r="AM62">
        <v>0.4336283185840708</v>
      </c>
      <c r="AN62">
        <v>0.55681818181818177</v>
      </c>
      <c r="AO62">
        <v>0.66024096385542164</v>
      </c>
      <c r="AP62">
        <v>0.6078544611730452</v>
      </c>
      <c r="AQ62">
        <v>0.52713991674907434</v>
      </c>
      <c r="AR62">
        <v>0.53443806470037847</v>
      </c>
      <c r="AS62">
        <v>415</v>
      </c>
      <c r="AT62">
        <v>0.66906479382649553</v>
      </c>
      <c r="AU62">
        <v>0.66024096385542164</v>
      </c>
      <c r="AV62">
        <v>0.64983155761206424</v>
      </c>
      <c r="AW62">
        <v>415</v>
      </c>
    </row>
    <row r="63" spans="1:49" x14ac:dyDescent="0.25">
      <c r="A63">
        <v>2</v>
      </c>
      <c r="B63" s="1" t="s">
        <v>55</v>
      </c>
      <c r="C63" s="1" t="s">
        <v>56</v>
      </c>
      <c r="D63" s="1" t="s">
        <v>168</v>
      </c>
      <c r="E63">
        <v>4.2099740505218506</v>
      </c>
      <c r="F63">
        <v>1658</v>
      </c>
      <c r="G63">
        <v>1243</v>
      </c>
      <c r="H63">
        <v>415</v>
      </c>
      <c r="I63">
        <v>0.68192771084337345</v>
      </c>
      <c r="J63">
        <v>0.54641017554924842</v>
      </c>
      <c r="K63">
        <v>0.68192771084337345</v>
      </c>
      <c r="L63">
        <v>0</v>
      </c>
      <c r="M63">
        <v>0.50551552581918002</v>
      </c>
      <c r="N63">
        <v>0.68192771084337345</v>
      </c>
      <c r="O63">
        <v>0</v>
      </c>
      <c r="P63">
        <v>0.50500203885809425</v>
      </c>
      <c r="Q63">
        <v>0.68192771084337345</v>
      </c>
      <c r="R63">
        <v>0</v>
      </c>
      <c r="S63" s="1" t="s">
        <v>217</v>
      </c>
      <c r="T63" s="1">
        <v>229</v>
      </c>
      <c r="U63" s="1">
        <v>9</v>
      </c>
      <c r="V63" s="1">
        <v>30</v>
      </c>
      <c r="W63" s="1">
        <v>36</v>
      </c>
      <c r="X63" s="1">
        <v>8</v>
      </c>
      <c r="Y63" s="1">
        <v>16</v>
      </c>
      <c r="Z63" s="1">
        <v>37</v>
      </c>
      <c r="AA63" s="1">
        <v>4</v>
      </c>
      <c r="AB63" s="1">
        <v>46</v>
      </c>
      <c r="AC63">
        <v>0.38095238095238088</v>
      </c>
      <c r="AD63">
        <v>0.1333333333333333</v>
      </c>
      <c r="AE63">
        <v>0.1975308641975308</v>
      </c>
      <c r="AF63">
        <v>60</v>
      </c>
      <c r="AG63">
        <v>0.75827814569536423</v>
      </c>
      <c r="AH63">
        <v>0.85447761194029848</v>
      </c>
      <c r="AI63">
        <v>0.80350877192982462</v>
      </c>
      <c r="AJ63">
        <v>268</v>
      </c>
      <c r="AK63">
        <v>0.51396648044692739</v>
      </c>
      <c r="AL63">
        <v>87</v>
      </c>
      <c r="AM63">
        <v>0.5</v>
      </c>
      <c r="AN63">
        <v>0.52873563218390807</v>
      </c>
      <c r="AO63">
        <v>0.68192771084337345</v>
      </c>
      <c r="AP63">
        <v>0.54641017554924842</v>
      </c>
      <c r="AQ63">
        <v>0.50551552581918002</v>
      </c>
      <c r="AR63">
        <v>0.50500203885809425</v>
      </c>
      <c r="AS63">
        <v>415</v>
      </c>
      <c r="AT63">
        <v>0.64957996603253121</v>
      </c>
      <c r="AU63">
        <v>0.68192771084337345</v>
      </c>
      <c r="AV63">
        <v>0.65519828079018683</v>
      </c>
      <c r="AW63">
        <v>415</v>
      </c>
    </row>
    <row r="64" spans="1:49" x14ac:dyDescent="0.25">
      <c r="A64">
        <v>3</v>
      </c>
      <c r="B64" s="1" t="s">
        <v>55</v>
      </c>
      <c r="C64" s="1" t="s">
        <v>56</v>
      </c>
      <c r="D64" s="1" t="s">
        <v>168</v>
      </c>
      <c r="E64">
        <v>4.1887218952178964</v>
      </c>
      <c r="F64">
        <v>1658</v>
      </c>
      <c r="G64">
        <v>1244</v>
      </c>
      <c r="H64">
        <v>414</v>
      </c>
      <c r="I64">
        <v>0.65458937198067635</v>
      </c>
      <c r="J64">
        <v>0.54680180235085707</v>
      </c>
      <c r="K64">
        <v>0.65458937198067635</v>
      </c>
      <c r="L64">
        <v>0</v>
      </c>
      <c r="M64">
        <v>0.5077081473598305</v>
      </c>
      <c r="N64">
        <v>0.65458937198067635</v>
      </c>
      <c r="O64">
        <v>0</v>
      </c>
      <c r="P64">
        <v>0.51931726985606297</v>
      </c>
      <c r="Q64">
        <v>0.65458937198067635</v>
      </c>
      <c r="R64">
        <v>0</v>
      </c>
      <c r="S64" s="1" t="s">
        <v>218</v>
      </c>
      <c r="T64" s="1">
        <v>217</v>
      </c>
      <c r="U64" s="1">
        <v>37</v>
      </c>
      <c r="V64" s="1">
        <v>14</v>
      </c>
      <c r="W64" s="1">
        <v>35</v>
      </c>
      <c r="X64" s="1">
        <v>17</v>
      </c>
      <c r="Y64" s="1">
        <v>7</v>
      </c>
      <c r="Z64" s="1">
        <v>35</v>
      </c>
      <c r="AA64" s="1">
        <v>15</v>
      </c>
      <c r="AB64" s="1">
        <v>37</v>
      </c>
      <c r="AC64">
        <v>0.24637681159420291</v>
      </c>
      <c r="AD64">
        <v>0.28813559322033899</v>
      </c>
      <c r="AE64">
        <v>0.265625</v>
      </c>
      <c r="AF64">
        <v>59</v>
      </c>
      <c r="AG64">
        <v>0.75609756097560976</v>
      </c>
      <c r="AH64">
        <v>0.80970149253731338</v>
      </c>
      <c r="AI64">
        <v>0.78198198198198199</v>
      </c>
      <c r="AJ64">
        <v>268</v>
      </c>
      <c r="AK64">
        <v>0.51034482758620681</v>
      </c>
      <c r="AL64">
        <v>87</v>
      </c>
      <c r="AM64">
        <v>0.63793103448275867</v>
      </c>
      <c r="AN64">
        <v>0.42528735632183901</v>
      </c>
      <c r="AO64">
        <v>0.65458937198067635</v>
      </c>
      <c r="AP64">
        <v>0.54680180235085707</v>
      </c>
      <c r="AQ64">
        <v>0.5077081473598305</v>
      </c>
      <c r="AR64">
        <v>0.51931726985606297</v>
      </c>
      <c r="AS64">
        <v>414</v>
      </c>
      <c r="AT64">
        <v>0.658624101994013</v>
      </c>
      <c r="AU64">
        <v>0.65458937198067635</v>
      </c>
      <c r="AV64">
        <v>0.65131170572746655</v>
      </c>
      <c r="AW64">
        <v>414</v>
      </c>
    </row>
    <row r="65" spans="1:49" x14ac:dyDescent="0.25">
      <c r="A65">
        <v>4</v>
      </c>
      <c r="B65" s="1" t="s">
        <v>55</v>
      </c>
      <c r="C65" s="1" t="s">
        <v>56</v>
      </c>
      <c r="D65" s="1" t="s">
        <v>168</v>
      </c>
      <c r="E65">
        <v>4.560697078704834</v>
      </c>
      <c r="F65">
        <v>1658</v>
      </c>
      <c r="G65">
        <v>1244</v>
      </c>
      <c r="H65">
        <v>414</v>
      </c>
      <c r="I65">
        <v>0.70048309178743962</v>
      </c>
      <c r="J65">
        <v>0.59959349593495936</v>
      </c>
      <c r="K65">
        <v>0.70048309178743962</v>
      </c>
      <c r="L65">
        <v>0</v>
      </c>
      <c r="M65">
        <v>0.51153243538027393</v>
      </c>
      <c r="N65">
        <v>0.70048309178743962</v>
      </c>
      <c r="O65">
        <v>0</v>
      </c>
      <c r="P65">
        <v>0.5185937062074687</v>
      </c>
      <c r="Q65">
        <v>0.70048309178743962</v>
      </c>
      <c r="R65">
        <v>0</v>
      </c>
      <c r="S65" s="1" t="s">
        <v>219</v>
      </c>
      <c r="T65" s="1">
        <v>237</v>
      </c>
      <c r="U65" s="1">
        <v>5</v>
      </c>
      <c r="V65" s="1">
        <v>25</v>
      </c>
      <c r="W65" s="1">
        <v>39</v>
      </c>
      <c r="X65" s="1">
        <v>8</v>
      </c>
      <c r="Y65" s="1">
        <v>12</v>
      </c>
      <c r="Z65" s="1">
        <v>40</v>
      </c>
      <c r="AA65" s="1">
        <v>3</v>
      </c>
      <c r="AB65" s="1">
        <v>45</v>
      </c>
      <c r="AC65">
        <v>0.5</v>
      </c>
      <c r="AD65">
        <v>0.13559322033898299</v>
      </c>
      <c r="AE65">
        <v>0.21333333333333329</v>
      </c>
      <c r="AF65">
        <v>59</v>
      </c>
      <c r="AG65">
        <v>0.75</v>
      </c>
      <c r="AH65">
        <v>0.88764044943820219</v>
      </c>
      <c r="AI65">
        <v>0.81303602058319036</v>
      </c>
      <c r="AJ65">
        <v>267</v>
      </c>
      <c r="AK65">
        <v>0.52941176470588236</v>
      </c>
      <c r="AL65">
        <v>88</v>
      </c>
      <c r="AM65">
        <v>0.54878048780487809</v>
      </c>
      <c r="AN65">
        <v>0.51136363636363635</v>
      </c>
      <c r="AO65">
        <v>0.70048309178743962</v>
      </c>
      <c r="AP65">
        <v>0.59959349593495936</v>
      </c>
      <c r="AQ65">
        <v>0.51153243538027393</v>
      </c>
      <c r="AR65">
        <v>0.5185937062074687</v>
      </c>
      <c r="AS65">
        <v>414</v>
      </c>
      <c r="AT65">
        <v>0.67160068339813839</v>
      </c>
      <c r="AU65">
        <v>0.70048309178743962</v>
      </c>
      <c r="AV65">
        <v>0.66728386342148827</v>
      </c>
      <c r="AW65">
        <v>414</v>
      </c>
    </row>
    <row r="66" spans="1:49" x14ac:dyDescent="0.25">
      <c r="A66" s="2" t="s">
        <v>145</v>
      </c>
      <c r="B66" s="2" t="str">
        <f>B65</f>
        <v>SM03</v>
      </c>
      <c r="C66" s="2" t="str">
        <f>C65</f>
        <v>multiSe</v>
      </c>
      <c r="D66" s="2" t="str">
        <f>D65</f>
        <v>Ternary</v>
      </c>
      <c r="E66" s="2">
        <f>SUM(E62:E65)</f>
        <v>17.421623706817627</v>
      </c>
      <c r="F66" s="2">
        <f>F65</f>
        <v>1658</v>
      </c>
      <c r="G66" s="2">
        <f t="shared" ref="G66:H66" si="120">G65</f>
        <v>1244</v>
      </c>
      <c r="H66" s="2">
        <f t="shared" si="120"/>
        <v>414</v>
      </c>
      <c r="I66" s="2">
        <f>SUM(I62:I65)/4</f>
        <v>0.67431028461672771</v>
      </c>
      <c r="J66" s="2">
        <f t="shared" ref="J66:L66" si="121">SUM(J62:J65)/4</f>
        <v>0.57516498375202751</v>
      </c>
      <c r="K66" s="2">
        <f t="shared" si="121"/>
        <v>0.67431028461672771</v>
      </c>
      <c r="L66" s="2">
        <f t="shared" si="121"/>
        <v>0</v>
      </c>
      <c r="M66" s="2">
        <f t="shared" ref="M66:R66" si="122">SUM(M62:M65)/4</f>
        <v>0.51297400632708967</v>
      </c>
      <c r="N66" s="2">
        <f t="shared" si="122"/>
        <v>0.67431028461672771</v>
      </c>
      <c r="O66" s="2">
        <f t="shared" si="122"/>
        <v>0</v>
      </c>
      <c r="P66" s="2">
        <f t="shared" si="122"/>
        <v>0.51933776990550107</v>
      </c>
      <c r="Q66" s="2">
        <f t="shared" si="122"/>
        <v>0.67431028461672771</v>
      </c>
      <c r="R66" s="2">
        <f t="shared" si="122"/>
        <v>0</v>
      </c>
      <c r="S66" s="2"/>
      <c r="T66" s="2">
        <f>ROUND(SUM(T62:T65)/4,0)</f>
        <v>224</v>
      </c>
      <c r="U66" s="2">
        <f>ROUND(SUM(U62:U65)/4,0)</f>
        <v>15</v>
      </c>
      <c r="V66" s="2">
        <f t="shared" ref="V66:AB66" si="123">ROUND(SUM(V62:V65)/4,0)</f>
        <v>30</v>
      </c>
      <c r="W66" s="2">
        <f t="shared" si="123"/>
        <v>35</v>
      </c>
      <c r="X66" s="2">
        <f t="shared" si="123"/>
        <v>12</v>
      </c>
      <c r="Y66" s="2">
        <f t="shared" si="123"/>
        <v>13</v>
      </c>
      <c r="Z66" s="2">
        <f t="shared" si="123"/>
        <v>38</v>
      </c>
      <c r="AA66" s="2">
        <f t="shared" si="123"/>
        <v>6</v>
      </c>
      <c r="AB66" s="2">
        <f t="shared" si="123"/>
        <v>44</v>
      </c>
      <c r="AC66" s="2">
        <f t="shared" ref="AC66:AE66" si="124">SUM(AC62:AC65)/4</f>
        <v>0.44092320722755501</v>
      </c>
      <c r="AD66" s="2">
        <f t="shared" si="124"/>
        <v>0.1985875706214689</v>
      </c>
      <c r="AE66" s="2">
        <f t="shared" si="124"/>
        <v>0.25554205246913581</v>
      </c>
      <c r="AF66" s="2">
        <f>AF65</f>
        <v>59</v>
      </c>
      <c r="AG66" s="2">
        <f t="shared" ref="AG66" si="125">SUM(AG62:AG65)/4</f>
        <v>0.75448678381060064</v>
      </c>
      <c r="AH66" s="2">
        <f t="shared" ref="AH66:AI66" si="126">SUM(AH62:AH65)/4</f>
        <v>0.83478324668790882</v>
      </c>
      <c r="AI66" s="2">
        <f t="shared" si="126"/>
        <v>0.79214994179893172</v>
      </c>
      <c r="AJ66" s="2">
        <f>AJ65</f>
        <v>267</v>
      </c>
      <c r="AK66" s="2">
        <f t="shared" ref="AK66" si="127">SUM(AK62:AK65)/4</f>
        <v>0.51032131544843573</v>
      </c>
      <c r="AL66" s="2">
        <f>AL65</f>
        <v>88</v>
      </c>
      <c r="AM66" s="2">
        <f t="shared" ref="AM66:AR66" si="128">SUM(AM62:AM65)/4</f>
        <v>0.53008496021792695</v>
      </c>
      <c r="AN66" s="2">
        <f t="shared" si="128"/>
        <v>0.50555120167189127</v>
      </c>
      <c r="AO66" s="2">
        <f t="shared" si="128"/>
        <v>0.67431028461672771</v>
      </c>
      <c r="AP66" s="2">
        <f t="shared" si="128"/>
        <v>0.57516498375202751</v>
      </c>
      <c r="AQ66" s="2">
        <f t="shared" si="128"/>
        <v>0.51297400632708967</v>
      </c>
      <c r="AR66" s="2">
        <f t="shared" si="128"/>
        <v>0.51933776990550107</v>
      </c>
      <c r="AS66" s="2">
        <f>AS65</f>
        <v>414</v>
      </c>
      <c r="AT66" s="2">
        <f t="shared" ref="AT66:AV66" si="129">SUM(AT62:AT65)/4</f>
        <v>0.66221738631279448</v>
      </c>
      <c r="AU66" s="2">
        <f t="shared" si="129"/>
        <v>0.67431028461672771</v>
      </c>
      <c r="AV66" s="2">
        <f t="shared" si="129"/>
        <v>0.65590635188780144</v>
      </c>
      <c r="AW66" s="2">
        <f>AW65</f>
        <v>414</v>
      </c>
    </row>
    <row r="67" spans="1:49" x14ac:dyDescent="0.25">
      <c r="A67">
        <v>1</v>
      </c>
      <c r="B67" s="1" t="s">
        <v>57</v>
      </c>
      <c r="C67" s="1" t="s">
        <v>58</v>
      </c>
      <c r="D67" s="1" t="s">
        <v>168</v>
      </c>
      <c r="E67">
        <v>176.36675095558169</v>
      </c>
      <c r="F67">
        <v>64501</v>
      </c>
      <c r="G67">
        <v>48375</v>
      </c>
      <c r="H67">
        <v>16126</v>
      </c>
      <c r="I67">
        <v>0.63134069205010546</v>
      </c>
      <c r="J67">
        <v>0.58027795620649913</v>
      </c>
      <c r="K67">
        <v>0.63134069205010546</v>
      </c>
      <c r="L67">
        <v>0</v>
      </c>
      <c r="M67">
        <v>0.52376326881890989</v>
      </c>
      <c r="N67">
        <v>0.63134069205010546</v>
      </c>
      <c r="O67">
        <v>0</v>
      </c>
      <c r="P67">
        <v>0.53854230332350495</v>
      </c>
      <c r="Q67">
        <v>0.63134069205010546</v>
      </c>
      <c r="R67">
        <v>0</v>
      </c>
      <c r="S67" s="1" t="s">
        <v>220</v>
      </c>
      <c r="T67" s="1">
        <v>7395</v>
      </c>
      <c r="U67" s="1">
        <v>657</v>
      </c>
      <c r="V67" s="1">
        <v>1039</v>
      </c>
      <c r="W67" s="1">
        <v>1812</v>
      </c>
      <c r="X67" s="1">
        <v>813</v>
      </c>
      <c r="Y67" s="1">
        <v>293</v>
      </c>
      <c r="Z67" s="1">
        <v>1917</v>
      </c>
      <c r="AA67" s="1">
        <v>227</v>
      </c>
      <c r="AB67" s="1">
        <v>1973</v>
      </c>
      <c r="AC67">
        <v>0.47908073070123741</v>
      </c>
      <c r="AD67">
        <v>0.27861549006168601</v>
      </c>
      <c r="AE67">
        <v>0.35232936078006499</v>
      </c>
      <c r="AF67">
        <v>2918</v>
      </c>
      <c r="AG67">
        <v>0.66477885652642932</v>
      </c>
      <c r="AH67">
        <v>0.81344186558134424</v>
      </c>
      <c r="AI67">
        <v>0.73163492456096968</v>
      </c>
      <c r="AJ67">
        <v>9091</v>
      </c>
      <c r="AK67">
        <v>0.53166262462948</v>
      </c>
      <c r="AL67">
        <v>4117</v>
      </c>
      <c r="AM67">
        <v>0.59697428139183051</v>
      </c>
      <c r="AN67">
        <v>0.47923245081369931</v>
      </c>
      <c r="AO67">
        <v>0.63134069205010546</v>
      </c>
      <c r="AP67">
        <v>0.58027795620649913</v>
      </c>
      <c r="AQ67">
        <v>0.52376326881890989</v>
      </c>
      <c r="AR67">
        <v>0.53854230332350495</v>
      </c>
      <c r="AS67">
        <v>16126</v>
      </c>
      <c r="AT67">
        <v>0.61386613378135602</v>
      </c>
      <c r="AU67">
        <v>0.63134069205010546</v>
      </c>
      <c r="AV67">
        <v>0.61194624826612765</v>
      </c>
      <c r="AW67">
        <v>16126</v>
      </c>
    </row>
    <row r="68" spans="1:49" x14ac:dyDescent="0.25">
      <c r="A68">
        <v>2</v>
      </c>
      <c r="B68" s="1" t="s">
        <v>57</v>
      </c>
      <c r="C68" s="1" t="s">
        <v>58</v>
      </c>
      <c r="D68" s="1" t="s">
        <v>168</v>
      </c>
      <c r="E68">
        <v>173.6156792640686</v>
      </c>
      <c r="F68">
        <v>64501</v>
      </c>
      <c r="G68">
        <v>48376</v>
      </c>
      <c r="H68">
        <v>16125</v>
      </c>
      <c r="I68">
        <v>0.64148837209302323</v>
      </c>
      <c r="J68">
        <v>0.60076726757284338</v>
      </c>
      <c r="K68">
        <v>0.64148837209302323</v>
      </c>
      <c r="L68">
        <v>0</v>
      </c>
      <c r="M68">
        <v>0.52912588621258339</v>
      </c>
      <c r="N68">
        <v>0.64148837209302323</v>
      </c>
      <c r="O68">
        <v>0</v>
      </c>
      <c r="P68">
        <v>0.54782712881508411</v>
      </c>
      <c r="Q68">
        <v>0.64148837209302323</v>
      </c>
      <c r="R68">
        <v>0</v>
      </c>
      <c r="S68" s="1" t="s">
        <v>221</v>
      </c>
      <c r="T68" s="1">
        <v>7641</v>
      </c>
      <c r="U68" s="1">
        <v>611</v>
      </c>
      <c r="V68" s="1">
        <v>839</v>
      </c>
      <c r="W68" s="1">
        <v>1820</v>
      </c>
      <c r="X68" s="1">
        <v>904</v>
      </c>
      <c r="Y68" s="1">
        <v>194</v>
      </c>
      <c r="Z68" s="1">
        <v>2032</v>
      </c>
      <c r="AA68" s="1">
        <v>285</v>
      </c>
      <c r="AB68" s="1">
        <v>1799</v>
      </c>
      <c r="AC68">
        <v>0.50222222222222224</v>
      </c>
      <c r="AD68">
        <v>0.30980123372172719</v>
      </c>
      <c r="AE68">
        <v>0.38321322594319629</v>
      </c>
      <c r="AF68">
        <v>2918</v>
      </c>
      <c r="AG68">
        <v>0.66483946750195766</v>
      </c>
      <c r="AH68">
        <v>0.84050159498405019</v>
      </c>
      <c r="AI68">
        <v>0.74242129809560808</v>
      </c>
      <c r="AJ68">
        <v>9091</v>
      </c>
      <c r="AK68">
        <v>0.51784686240644784</v>
      </c>
      <c r="AL68">
        <v>4116</v>
      </c>
      <c r="AM68">
        <v>0.63524011299435024</v>
      </c>
      <c r="AN68">
        <v>0.43707482993197277</v>
      </c>
      <c r="AO68">
        <v>0.64148837209302323</v>
      </c>
      <c r="AP68">
        <v>0.60076726757284338</v>
      </c>
      <c r="AQ68">
        <v>0.52912588621258339</v>
      </c>
      <c r="AR68">
        <v>0.54782712881508411</v>
      </c>
      <c r="AS68">
        <v>16125</v>
      </c>
      <c r="AT68">
        <v>0.62785664177299139</v>
      </c>
      <c r="AU68">
        <v>0.64148837209302323</v>
      </c>
      <c r="AV68">
        <v>0.62009462945453386</v>
      </c>
      <c r="AW68">
        <v>16125</v>
      </c>
    </row>
    <row r="69" spans="1:49" x14ac:dyDescent="0.25">
      <c r="A69">
        <v>3</v>
      </c>
      <c r="B69" s="1" t="s">
        <v>57</v>
      </c>
      <c r="C69" s="1" t="s">
        <v>58</v>
      </c>
      <c r="D69" s="1" t="s">
        <v>168</v>
      </c>
      <c r="E69">
        <v>177.5736677646637</v>
      </c>
      <c r="F69">
        <v>64501</v>
      </c>
      <c r="G69">
        <v>48376</v>
      </c>
      <c r="H69">
        <v>16125</v>
      </c>
      <c r="I69">
        <v>0.64285271317829462</v>
      </c>
      <c r="J69">
        <v>0.59754282571477935</v>
      </c>
      <c r="K69">
        <v>0.64285271317829462</v>
      </c>
      <c r="L69">
        <v>0</v>
      </c>
      <c r="M69">
        <v>0.53184863835478169</v>
      </c>
      <c r="N69">
        <v>0.64285271317829462</v>
      </c>
      <c r="O69">
        <v>0</v>
      </c>
      <c r="P69">
        <v>0.54883965381561917</v>
      </c>
      <c r="Q69">
        <v>0.64285271317829462</v>
      </c>
      <c r="R69">
        <v>0</v>
      </c>
      <c r="S69" s="1" t="s">
        <v>222</v>
      </c>
      <c r="T69" s="1">
        <v>7568</v>
      </c>
      <c r="U69" s="1">
        <v>599</v>
      </c>
      <c r="V69" s="1">
        <v>924</v>
      </c>
      <c r="W69" s="1">
        <v>1827</v>
      </c>
      <c r="X69" s="1">
        <v>835</v>
      </c>
      <c r="Y69" s="1">
        <v>256</v>
      </c>
      <c r="Z69" s="1">
        <v>1913</v>
      </c>
      <c r="AA69" s="1">
        <v>240</v>
      </c>
      <c r="AB69" s="1">
        <v>1963</v>
      </c>
      <c r="AC69">
        <v>0.49880525686977301</v>
      </c>
      <c r="AD69">
        <v>0.28615490061686089</v>
      </c>
      <c r="AE69">
        <v>0.36367595818815329</v>
      </c>
      <c r="AF69">
        <v>2918</v>
      </c>
      <c r="AG69">
        <v>0.66926070038910501</v>
      </c>
      <c r="AH69">
        <v>0.83247167528324717</v>
      </c>
      <c r="AI69">
        <v>0.74199715672336874</v>
      </c>
      <c r="AJ69">
        <v>9091</v>
      </c>
      <c r="AK69">
        <v>0.54084584653533541</v>
      </c>
      <c r="AL69">
        <v>4116</v>
      </c>
      <c r="AM69">
        <v>0.62456251988545974</v>
      </c>
      <c r="AN69">
        <v>0.47691933916423712</v>
      </c>
      <c r="AO69">
        <v>0.64285271317829462</v>
      </c>
      <c r="AP69">
        <v>0.59754282571477935</v>
      </c>
      <c r="AQ69">
        <v>0.53184863835478169</v>
      </c>
      <c r="AR69">
        <v>0.54883965381561917</v>
      </c>
      <c r="AS69">
        <v>16125</v>
      </c>
      <c r="AT69">
        <v>0.6270054014655444</v>
      </c>
      <c r="AU69">
        <v>0.64285271317829462</v>
      </c>
      <c r="AV69">
        <v>0.62219064199098395</v>
      </c>
      <c r="AW69">
        <v>16125</v>
      </c>
    </row>
    <row r="70" spans="1:49" x14ac:dyDescent="0.25">
      <c r="A70">
        <v>4</v>
      </c>
      <c r="B70" s="1" t="s">
        <v>57</v>
      </c>
      <c r="C70" s="1" t="s">
        <v>58</v>
      </c>
      <c r="D70" s="1" t="s">
        <v>168</v>
      </c>
      <c r="E70">
        <v>176.39992308616638</v>
      </c>
      <c r="F70">
        <v>64501</v>
      </c>
      <c r="G70">
        <v>48376</v>
      </c>
      <c r="H70">
        <v>16125</v>
      </c>
      <c r="I70">
        <v>0.64012403100775195</v>
      </c>
      <c r="J70">
        <v>0.5979767336914158</v>
      </c>
      <c r="K70">
        <v>0.64012403100775195</v>
      </c>
      <c r="L70">
        <v>0</v>
      </c>
      <c r="M70">
        <v>0.53024674027329022</v>
      </c>
      <c r="N70">
        <v>0.64012403100775195</v>
      </c>
      <c r="O70">
        <v>0</v>
      </c>
      <c r="P70">
        <v>0.54842570173150584</v>
      </c>
      <c r="Q70">
        <v>0.64012403100775195</v>
      </c>
      <c r="R70">
        <v>0</v>
      </c>
      <c r="S70" s="1" t="s">
        <v>223</v>
      </c>
      <c r="T70" s="1">
        <v>7580</v>
      </c>
      <c r="U70" s="1">
        <v>638</v>
      </c>
      <c r="V70" s="1">
        <v>873</v>
      </c>
      <c r="W70" s="1">
        <v>1767</v>
      </c>
      <c r="X70" s="1">
        <v>910</v>
      </c>
      <c r="Y70" s="1">
        <v>240</v>
      </c>
      <c r="Z70" s="1">
        <v>2034</v>
      </c>
      <c r="AA70" s="1">
        <v>251</v>
      </c>
      <c r="AB70" s="1">
        <v>1832</v>
      </c>
      <c r="AC70">
        <v>0.50583657587548636</v>
      </c>
      <c r="AD70">
        <v>0.31196434693177921</v>
      </c>
      <c r="AE70">
        <v>0.38592027141645457</v>
      </c>
      <c r="AF70">
        <v>2917</v>
      </c>
      <c r="AG70">
        <v>0.6660223178982515</v>
      </c>
      <c r="AH70">
        <v>0.83379166208337918</v>
      </c>
      <c r="AI70">
        <v>0.74052364204767496</v>
      </c>
      <c r="AJ70">
        <v>9091</v>
      </c>
      <c r="AK70">
        <v>0.518833191730388</v>
      </c>
      <c r="AL70">
        <v>4117</v>
      </c>
      <c r="AM70">
        <v>0.6220713073005093</v>
      </c>
      <c r="AN70">
        <v>0.44498421180471209</v>
      </c>
      <c r="AO70">
        <v>0.64012403100775195</v>
      </c>
      <c r="AP70">
        <v>0.5979767336914158</v>
      </c>
      <c r="AQ70">
        <v>0.53024674027329022</v>
      </c>
      <c r="AR70">
        <v>0.54842570173150584</v>
      </c>
      <c r="AS70">
        <v>16125</v>
      </c>
      <c r="AT70">
        <v>0.62582336471305389</v>
      </c>
      <c r="AU70">
        <v>0.64012403100775195</v>
      </c>
      <c r="AV70">
        <v>0.61977464260038562</v>
      </c>
      <c r="AW70">
        <v>16125</v>
      </c>
    </row>
    <row r="71" spans="1:49" x14ac:dyDescent="0.25">
      <c r="A71" s="2" t="s">
        <v>145</v>
      </c>
      <c r="B71" s="2" t="str">
        <f>B70</f>
        <v>SM04</v>
      </c>
      <c r="C71" s="2" t="str">
        <f>C70</f>
        <v>gertwittersent</v>
      </c>
      <c r="D71" s="2" t="str">
        <f>D70</f>
        <v>Ternary</v>
      </c>
      <c r="E71" s="2">
        <f>SUM(E67:E70)</f>
        <v>703.95602107048035</v>
      </c>
      <c r="F71" s="2">
        <f>F70</f>
        <v>64501</v>
      </c>
      <c r="G71" s="2">
        <f t="shared" ref="G71:H71" si="130">G70</f>
        <v>48376</v>
      </c>
      <c r="H71" s="2">
        <f t="shared" si="130"/>
        <v>16125</v>
      </c>
      <c r="I71" s="2">
        <f>SUM(I67:I70)/4</f>
        <v>0.63895145208229387</v>
      </c>
      <c r="J71" s="2">
        <f t="shared" ref="J71:L71" si="131">SUM(J67:J70)/4</f>
        <v>0.59414119579638436</v>
      </c>
      <c r="K71" s="2">
        <f t="shared" si="131"/>
        <v>0.63895145208229387</v>
      </c>
      <c r="L71" s="2">
        <f t="shared" si="131"/>
        <v>0</v>
      </c>
      <c r="M71" s="2">
        <f t="shared" ref="M71:R71" si="132">SUM(M67:M70)/4</f>
        <v>0.5287461334148913</v>
      </c>
      <c r="N71" s="2">
        <f t="shared" si="132"/>
        <v>0.63895145208229387</v>
      </c>
      <c r="O71" s="2">
        <f t="shared" si="132"/>
        <v>0</v>
      </c>
      <c r="P71" s="2">
        <f t="shared" si="132"/>
        <v>0.54590869692142852</v>
      </c>
      <c r="Q71" s="2">
        <f t="shared" si="132"/>
        <v>0.63895145208229387</v>
      </c>
      <c r="R71" s="2">
        <f t="shared" si="132"/>
        <v>0</v>
      </c>
      <c r="S71" s="2"/>
      <c r="T71" s="2">
        <f>ROUND(SUM(T67:T70)/4,0)</f>
        <v>7546</v>
      </c>
      <c r="U71" s="2">
        <f>ROUND(SUM(U67:U70)/4,0)</f>
        <v>626</v>
      </c>
      <c r="V71" s="2">
        <f t="shared" ref="V71:AB71" si="133">ROUND(SUM(V67:V70)/4,0)</f>
        <v>919</v>
      </c>
      <c r="W71" s="2">
        <f t="shared" si="133"/>
        <v>1807</v>
      </c>
      <c r="X71" s="2">
        <f t="shared" si="133"/>
        <v>866</v>
      </c>
      <c r="Y71" s="2">
        <f t="shared" si="133"/>
        <v>246</v>
      </c>
      <c r="Z71" s="2">
        <f t="shared" si="133"/>
        <v>1974</v>
      </c>
      <c r="AA71" s="2">
        <f t="shared" si="133"/>
        <v>251</v>
      </c>
      <c r="AB71" s="2">
        <f t="shared" si="133"/>
        <v>1892</v>
      </c>
      <c r="AC71" s="2">
        <f t="shared" ref="AC71:AE71" si="134">SUM(AC67:AC70)/4</f>
        <v>0.49648619641717973</v>
      </c>
      <c r="AD71" s="2">
        <f t="shared" si="134"/>
        <v>0.29663399283301334</v>
      </c>
      <c r="AE71" s="2">
        <f t="shared" si="134"/>
        <v>0.37128470408196723</v>
      </c>
      <c r="AF71" s="2">
        <f>AF70</f>
        <v>2917</v>
      </c>
      <c r="AG71" s="2">
        <f t="shared" ref="AG71" si="135">SUM(AG67:AG70)/4</f>
        <v>0.66622533557893593</v>
      </c>
      <c r="AH71" s="2">
        <f t="shared" ref="AH71:AI71" si="136">SUM(AH67:AH70)/4</f>
        <v>0.83005169948300517</v>
      </c>
      <c r="AI71" s="2">
        <f t="shared" si="136"/>
        <v>0.73914425535690542</v>
      </c>
      <c r="AJ71" s="2">
        <f>AJ70</f>
        <v>9091</v>
      </c>
      <c r="AK71" s="2">
        <f t="shared" ref="AK71" si="137">SUM(AK67:AK70)/4</f>
        <v>0.52729713132541278</v>
      </c>
      <c r="AL71" s="2">
        <f>AL70</f>
        <v>4117</v>
      </c>
      <c r="AM71" s="2">
        <f t="shared" ref="AM71:AR71" si="138">SUM(AM67:AM70)/4</f>
        <v>0.61971205539303753</v>
      </c>
      <c r="AN71" s="2">
        <f t="shared" si="138"/>
        <v>0.45955270792865527</v>
      </c>
      <c r="AO71" s="2">
        <f t="shared" si="138"/>
        <v>0.63895145208229387</v>
      </c>
      <c r="AP71" s="2">
        <f t="shared" si="138"/>
        <v>0.59414119579638436</v>
      </c>
      <c r="AQ71" s="2">
        <f t="shared" si="138"/>
        <v>0.5287461334148913</v>
      </c>
      <c r="AR71" s="2">
        <f t="shared" si="138"/>
        <v>0.54590869692142852</v>
      </c>
      <c r="AS71" s="2">
        <f>AS70</f>
        <v>16125</v>
      </c>
      <c r="AT71" s="2">
        <f t="shared" ref="AT71:AV71" si="139">SUM(AT67:AT70)/4</f>
        <v>0.62363788543323639</v>
      </c>
      <c r="AU71" s="2">
        <f t="shared" si="139"/>
        <v>0.63895145208229387</v>
      </c>
      <c r="AV71" s="2">
        <f t="shared" si="139"/>
        <v>0.61850154057800777</v>
      </c>
      <c r="AW71" s="2">
        <f>AW70</f>
        <v>16125</v>
      </c>
    </row>
    <row r="72" spans="1:49" x14ac:dyDescent="0.25">
      <c r="A72">
        <v>1</v>
      </c>
      <c r="B72" s="1" t="s">
        <v>59</v>
      </c>
      <c r="C72" s="1" t="s">
        <v>60</v>
      </c>
      <c r="D72" s="1" t="s">
        <v>168</v>
      </c>
      <c r="E72">
        <v>1.5600669384002686</v>
      </c>
      <c r="F72">
        <v>163</v>
      </c>
      <c r="G72">
        <v>122</v>
      </c>
      <c r="H72">
        <v>41</v>
      </c>
      <c r="I72">
        <v>0.65853658536585369</v>
      </c>
      <c r="J72">
        <v>0.21951219512195119</v>
      </c>
      <c r="K72">
        <v>0.65853658536585369</v>
      </c>
      <c r="L72">
        <v>0</v>
      </c>
      <c r="M72">
        <v>0.33333333333333331</v>
      </c>
      <c r="N72">
        <v>0.65853658536585369</v>
      </c>
      <c r="O72">
        <v>0</v>
      </c>
      <c r="P72">
        <v>0.26470588235294118</v>
      </c>
      <c r="Q72">
        <v>0.65853658536585369</v>
      </c>
      <c r="R72">
        <v>0</v>
      </c>
      <c r="S72" s="1" t="s">
        <v>224</v>
      </c>
      <c r="T72" s="1">
        <v>0</v>
      </c>
      <c r="U72" s="1">
        <v>2</v>
      </c>
      <c r="V72" s="1">
        <v>0</v>
      </c>
      <c r="W72" s="1">
        <v>0</v>
      </c>
      <c r="X72" s="1">
        <v>27</v>
      </c>
      <c r="Y72" s="1">
        <v>0</v>
      </c>
      <c r="Z72" s="1">
        <v>0</v>
      </c>
      <c r="AA72" s="1">
        <v>12</v>
      </c>
      <c r="AB72" s="1">
        <v>0</v>
      </c>
      <c r="AC72">
        <v>0.65853658536585369</v>
      </c>
      <c r="AD72">
        <v>1</v>
      </c>
      <c r="AE72">
        <v>0.79411764705882348</v>
      </c>
      <c r="AF72">
        <v>27</v>
      </c>
      <c r="AG72">
        <v>0</v>
      </c>
      <c r="AH72">
        <v>0</v>
      </c>
      <c r="AI72">
        <v>0</v>
      </c>
      <c r="AJ72">
        <v>2</v>
      </c>
      <c r="AK72">
        <v>0</v>
      </c>
      <c r="AL72">
        <v>12</v>
      </c>
      <c r="AM72">
        <v>0</v>
      </c>
      <c r="AN72">
        <v>0</v>
      </c>
      <c r="AO72">
        <v>0.65853658536585369</v>
      </c>
      <c r="AP72">
        <v>0.21951219512195119</v>
      </c>
      <c r="AQ72">
        <v>0.33333333333333331</v>
      </c>
      <c r="AR72">
        <v>0.26470588235294118</v>
      </c>
      <c r="AS72">
        <v>41</v>
      </c>
      <c r="AT72">
        <v>0.43367043426531821</v>
      </c>
      <c r="AU72">
        <v>0.65853658536585369</v>
      </c>
      <c r="AV72">
        <v>0.52295552367288378</v>
      </c>
      <c r="AW72">
        <v>41</v>
      </c>
    </row>
    <row r="73" spans="1:49" x14ac:dyDescent="0.25">
      <c r="A73">
        <v>2</v>
      </c>
      <c r="B73" s="1" t="s">
        <v>59</v>
      </c>
      <c r="C73" s="1" t="s">
        <v>60</v>
      </c>
      <c r="D73" s="1" t="s">
        <v>168</v>
      </c>
      <c r="E73">
        <v>1.8848268985748291</v>
      </c>
      <c r="F73">
        <v>163</v>
      </c>
      <c r="G73">
        <v>122</v>
      </c>
      <c r="H73">
        <v>41</v>
      </c>
      <c r="I73">
        <v>0.65853658536585369</v>
      </c>
      <c r="J73">
        <v>0.21951219512195119</v>
      </c>
      <c r="K73">
        <v>0.65853658536585369</v>
      </c>
      <c r="L73">
        <v>0</v>
      </c>
      <c r="M73">
        <v>0.33333333333333331</v>
      </c>
      <c r="N73">
        <v>0.65853658536585369</v>
      </c>
      <c r="O73">
        <v>0</v>
      </c>
      <c r="P73">
        <v>0.26470588235294118</v>
      </c>
      <c r="Q73">
        <v>0.65853658536585369</v>
      </c>
      <c r="R73">
        <v>0</v>
      </c>
      <c r="S73" s="1" t="s">
        <v>224</v>
      </c>
      <c r="T73" s="1">
        <v>0</v>
      </c>
      <c r="U73" s="1">
        <v>2</v>
      </c>
      <c r="V73" s="1">
        <v>0</v>
      </c>
      <c r="W73" s="1">
        <v>0</v>
      </c>
      <c r="X73" s="1">
        <v>27</v>
      </c>
      <c r="Y73" s="1">
        <v>0</v>
      </c>
      <c r="Z73" s="1">
        <v>0</v>
      </c>
      <c r="AA73" s="1">
        <v>12</v>
      </c>
      <c r="AB73" s="1">
        <v>0</v>
      </c>
      <c r="AC73">
        <v>0.65853658536585369</v>
      </c>
      <c r="AD73">
        <v>1</v>
      </c>
      <c r="AE73">
        <v>0.79411764705882348</v>
      </c>
      <c r="AF73">
        <v>27</v>
      </c>
      <c r="AG73">
        <v>0</v>
      </c>
      <c r="AH73">
        <v>0</v>
      </c>
      <c r="AI73">
        <v>0</v>
      </c>
      <c r="AJ73">
        <v>2</v>
      </c>
      <c r="AK73">
        <v>0</v>
      </c>
      <c r="AL73">
        <v>12</v>
      </c>
      <c r="AM73">
        <v>0</v>
      </c>
      <c r="AN73">
        <v>0</v>
      </c>
      <c r="AO73">
        <v>0.65853658536585369</v>
      </c>
      <c r="AP73">
        <v>0.21951219512195119</v>
      </c>
      <c r="AQ73">
        <v>0.33333333333333331</v>
      </c>
      <c r="AR73">
        <v>0.26470588235294118</v>
      </c>
      <c r="AS73">
        <v>41</v>
      </c>
      <c r="AT73">
        <v>0.43367043426531821</v>
      </c>
      <c r="AU73">
        <v>0.65853658536585369</v>
      </c>
      <c r="AV73">
        <v>0.52295552367288378</v>
      </c>
      <c r="AW73">
        <v>41</v>
      </c>
    </row>
    <row r="74" spans="1:49" x14ac:dyDescent="0.25">
      <c r="A74">
        <v>3</v>
      </c>
      <c r="B74" s="1" t="s">
        <v>59</v>
      </c>
      <c r="C74" s="1" t="s">
        <v>60</v>
      </c>
      <c r="D74" s="1" t="s">
        <v>168</v>
      </c>
      <c r="E74">
        <v>1.5341880321502686</v>
      </c>
      <c r="F74">
        <v>163</v>
      </c>
      <c r="G74">
        <v>122</v>
      </c>
      <c r="H74">
        <v>41</v>
      </c>
      <c r="I74">
        <v>0.65853658536585369</v>
      </c>
      <c r="J74">
        <v>0.21951219512195119</v>
      </c>
      <c r="K74">
        <v>0.65853658536585369</v>
      </c>
      <c r="L74">
        <v>0</v>
      </c>
      <c r="M74">
        <v>0.33333333333333331</v>
      </c>
      <c r="N74">
        <v>0.65853658536585369</v>
      </c>
      <c r="O74">
        <v>0</v>
      </c>
      <c r="P74">
        <v>0.26470588235294118</v>
      </c>
      <c r="Q74">
        <v>0.65853658536585369</v>
      </c>
      <c r="R74">
        <v>0</v>
      </c>
      <c r="S74" s="1" t="s">
        <v>224</v>
      </c>
      <c r="T74" s="1">
        <v>0</v>
      </c>
      <c r="U74" s="1">
        <v>2</v>
      </c>
      <c r="V74" s="1">
        <v>0</v>
      </c>
      <c r="W74" s="1">
        <v>0</v>
      </c>
      <c r="X74" s="1">
        <v>27</v>
      </c>
      <c r="Y74" s="1">
        <v>0</v>
      </c>
      <c r="Z74" s="1">
        <v>0</v>
      </c>
      <c r="AA74" s="1">
        <v>12</v>
      </c>
      <c r="AB74" s="1">
        <v>0</v>
      </c>
      <c r="AC74">
        <v>0.65853658536585369</v>
      </c>
      <c r="AD74">
        <v>1</v>
      </c>
      <c r="AE74">
        <v>0.79411764705882348</v>
      </c>
      <c r="AF74">
        <v>27</v>
      </c>
      <c r="AG74">
        <v>0</v>
      </c>
      <c r="AH74">
        <v>0</v>
      </c>
      <c r="AI74">
        <v>0</v>
      </c>
      <c r="AJ74">
        <v>2</v>
      </c>
      <c r="AK74">
        <v>0</v>
      </c>
      <c r="AL74">
        <v>12</v>
      </c>
      <c r="AM74">
        <v>0</v>
      </c>
      <c r="AN74">
        <v>0</v>
      </c>
      <c r="AO74">
        <v>0.65853658536585369</v>
      </c>
      <c r="AP74">
        <v>0.21951219512195119</v>
      </c>
      <c r="AQ74">
        <v>0.33333333333333331</v>
      </c>
      <c r="AR74">
        <v>0.26470588235294118</v>
      </c>
      <c r="AS74">
        <v>41</v>
      </c>
      <c r="AT74">
        <v>0.43367043426531821</v>
      </c>
      <c r="AU74">
        <v>0.65853658536585369</v>
      </c>
      <c r="AV74">
        <v>0.52295552367288378</v>
      </c>
      <c r="AW74">
        <v>41</v>
      </c>
    </row>
    <row r="75" spans="1:49" x14ac:dyDescent="0.25">
      <c r="A75">
        <v>4</v>
      </c>
      <c r="B75" s="1" t="s">
        <v>59</v>
      </c>
      <c r="C75" s="1" t="s">
        <v>60</v>
      </c>
      <c r="D75" s="1" t="s">
        <v>168</v>
      </c>
      <c r="E75">
        <v>1.819745779037476</v>
      </c>
      <c r="F75">
        <v>163</v>
      </c>
      <c r="G75">
        <v>123</v>
      </c>
      <c r="H75">
        <v>40</v>
      </c>
      <c r="I75">
        <v>0.65</v>
      </c>
      <c r="J75">
        <v>0.21666666666666659</v>
      </c>
      <c r="K75">
        <v>0.65</v>
      </c>
      <c r="L75">
        <v>0</v>
      </c>
      <c r="M75">
        <v>0.33333333333333331</v>
      </c>
      <c r="N75">
        <v>0.65</v>
      </c>
      <c r="O75">
        <v>0</v>
      </c>
      <c r="P75">
        <v>0.2626262626262626</v>
      </c>
      <c r="Q75">
        <v>0.65</v>
      </c>
      <c r="R75">
        <v>0</v>
      </c>
      <c r="S75" s="1" t="s">
        <v>225</v>
      </c>
      <c r="T75" s="1">
        <v>0</v>
      </c>
      <c r="U75" s="1">
        <v>1</v>
      </c>
      <c r="V75" s="1">
        <v>0</v>
      </c>
      <c r="W75" s="1">
        <v>0</v>
      </c>
      <c r="X75" s="1">
        <v>26</v>
      </c>
      <c r="Y75" s="1">
        <v>0</v>
      </c>
      <c r="Z75" s="1">
        <v>0</v>
      </c>
      <c r="AA75" s="1">
        <v>13</v>
      </c>
      <c r="AB75" s="1">
        <v>0</v>
      </c>
      <c r="AC75">
        <v>0.65</v>
      </c>
      <c r="AD75">
        <v>1</v>
      </c>
      <c r="AE75">
        <v>0.78787878787878796</v>
      </c>
      <c r="AF75">
        <v>26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13</v>
      </c>
      <c r="AM75">
        <v>0</v>
      </c>
      <c r="AN75">
        <v>0</v>
      </c>
      <c r="AO75">
        <v>0.65</v>
      </c>
      <c r="AP75">
        <v>0.21666666666666659</v>
      </c>
      <c r="AQ75">
        <v>0.33333333333333331</v>
      </c>
      <c r="AR75">
        <v>0.2626262626262626</v>
      </c>
      <c r="AS75">
        <v>40</v>
      </c>
      <c r="AT75">
        <v>0.42249999999999999</v>
      </c>
      <c r="AU75">
        <v>0.65</v>
      </c>
      <c r="AV75">
        <v>0.5121212121212122</v>
      </c>
      <c r="AW75">
        <v>40</v>
      </c>
    </row>
    <row r="76" spans="1:49" x14ac:dyDescent="0.25">
      <c r="A76" s="2" t="s">
        <v>145</v>
      </c>
      <c r="B76" s="2" t="str">
        <f>B75</f>
        <v>SM05</v>
      </c>
      <c r="C76" s="2" t="str">
        <f>C75</f>
        <v>ironycorpus</v>
      </c>
      <c r="D76" s="2" t="str">
        <f>D75</f>
        <v>Ternary</v>
      </c>
      <c r="E76" s="2">
        <f>SUM(E72:E75)</f>
        <v>6.7988276481628418</v>
      </c>
      <c r="F76" s="2">
        <f>F75</f>
        <v>163</v>
      </c>
      <c r="G76" s="2">
        <f t="shared" ref="G76:H76" si="140">G75</f>
        <v>123</v>
      </c>
      <c r="H76" s="2">
        <f t="shared" si="140"/>
        <v>40</v>
      </c>
      <c r="I76" s="2">
        <f>SUM(I72:I75)/4</f>
        <v>0.65640243902439022</v>
      </c>
      <c r="J76" s="2">
        <f t="shared" ref="J76:L76" si="141">SUM(J72:J75)/4</f>
        <v>0.21880081300813004</v>
      </c>
      <c r="K76" s="2">
        <f t="shared" si="141"/>
        <v>0.65640243902439022</v>
      </c>
      <c r="L76" s="2">
        <f t="shared" si="141"/>
        <v>0</v>
      </c>
      <c r="M76" s="2">
        <f t="shared" ref="M76:R76" si="142">SUM(M72:M75)/4</f>
        <v>0.33333333333333331</v>
      </c>
      <c r="N76" s="2">
        <f t="shared" si="142"/>
        <v>0.65640243902439022</v>
      </c>
      <c r="O76" s="2">
        <f t="shared" si="142"/>
        <v>0</v>
      </c>
      <c r="P76" s="2">
        <f t="shared" si="142"/>
        <v>0.26418597742127153</v>
      </c>
      <c r="Q76" s="2">
        <f t="shared" si="142"/>
        <v>0.65640243902439022</v>
      </c>
      <c r="R76" s="2">
        <f t="shared" si="142"/>
        <v>0</v>
      </c>
      <c r="S76" s="2"/>
      <c r="T76" s="2">
        <f>ROUND(SUM(T72:T75)/4,0)</f>
        <v>0</v>
      </c>
      <c r="U76" s="2">
        <f>ROUND(SUM(U72:U75)/4,0)</f>
        <v>2</v>
      </c>
      <c r="V76" s="2">
        <f t="shared" ref="V76:AB76" si="143">ROUND(SUM(V72:V75)/4,0)</f>
        <v>0</v>
      </c>
      <c r="W76" s="2">
        <f t="shared" si="143"/>
        <v>0</v>
      </c>
      <c r="X76" s="2">
        <f t="shared" si="143"/>
        <v>27</v>
      </c>
      <c r="Y76" s="2">
        <f t="shared" si="143"/>
        <v>0</v>
      </c>
      <c r="Z76" s="2">
        <f t="shared" si="143"/>
        <v>0</v>
      </c>
      <c r="AA76" s="2">
        <f t="shared" si="143"/>
        <v>12</v>
      </c>
      <c r="AB76" s="2">
        <f t="shared" si="143"/>
        <v>0</v>
      </c>
      <c r="AC76" s="2">
        <f t="shared" ref="AC76:AE76" si="144">SUM(AC72:AC75)/4</f>
        <v>0.65640243902439022</v>
      </c>
      <c r="AD76" s="2">
        <f t="shared" si="144"/>
        <v>1</v>
      </c>
      <c r="AE76" s="2">
        <f t="shared" si="144"/>
        <v>0.79255793226381466</v>
      </c>
      <c r="AF76" s="2">
        <f>AF75</f>
        <v>26</v>
      </c>
      <c r="AG76" s="2">
        <f t="shared" ref="AG76" si="145">SUM(AG72:AG75)/4</f>
        <v>0</v>
      </c>
      <c r="AH76" s="2">
        <f t="shared" ref="AH76:AI76" si="146">SUM(AH72:AH75)/4</f>
        <v>0</v>
      </c>
      <c r="AI76" s="2">
        <f t="shared" si="146"/>
        <v>0</v>
      </c>
      <c r="AJ76" s="2">
        <f>AJ75</f>
        <v>1</v>
      </c>
      <c r="AK76" s="2">
        <f t="shared" ref="AK76" si="147">SUM(AK72:AK75)/4</f>
        <v>0</v>
      </c>
      <c r="AL76" s="2">
        <f>AL75</f>
        <v>13</v>
      </c>
      <c r="AM76" s="2">
        <f t="shared" ref="AM76:AR76" si="148">SUM(AM72:AM75)/4</f>
        <v>0</v>
      </c>
      <c r="AN76" s="2">
        <f t="shared" si="148"/>
        <v>0</v>
      </c>
      <c r="AO76" s="2">
        <f t="shared" si="148"/>
        <v>0.65640243902439022</v>
      </c>
      <c r="AP76" s="2">
        <f t="shared" si="148"/>
        <v>0.21880081300813004</v>
      </c>
      <c r="AQ76" s="2">
        <f t="shared" si="148"/>
        <v>0.33333333333333331</v>
      </c>
      <c r="AR76" s="2">
        <f t="shared" si="148"/>
        <v>0.26418597742127153</v>
      </c>
      <c r="AS76" s="2">
        <f>AS75</f>
        <v>40</v>
      </c>
      <c r="AT76" s="2">
        <f t="shared" ref="AT76:AV76" si="149">SUM(AT72:AT75)/4</f>
        <v>0.43087782569898869</v>
      </c>
      <c r="AU76" s="2">
        <f t="shared" si="149"/>
        <v>0.65640243902439022</v>
      </c>
      <c r="AV76" s="2">
        <f t="shared" si="149"/>
        <v>0.52024694578496589</v>
      </c>
      <c r="AW76" s="2">
        <f>AW75</f>
        <v>40</v>
      </c>
    </row>
    <row r="77" spans="1:49" x14ac:dyDescent="0.25">
      <c r="A77">
        <v>1</v>
      </c>
      <c r="B77" s="1" t="s">
        <v>61</v>
      </c>
      <c r="C77" s="1" t="s">
        <v>62</v>
      </c>
      <c r="D77" s="1" t="s">
        <v>168</v>
      </c>
      <c r="E77">
        <v>1.9435133934021001</v>
      </c>
      <c r="F77">
        <v>490</v>
      </c>
      <c r="G77">
        <v>367</v>
      </c>
      <c r="H77">
        <v>123</v>
      </c>
      <c r="I77">
        <v>0.57723577235772361</v>
      </c>
      <c r="J77">
        <v>0.37267880125022979</v>
      </c>
      <c r="K77">
        <v>0.57723577235772361</v>
      </c>
      <c r="L77">
        <v>0</v>
      </c>
      <c r="M77">
        <v>0.3882936507936508</v>
      </c>
      <c r="N77">
        <v>0.57723577235772361</v>
      </c>
      <c r="O77">
        <v>0</v>
      </c>
      <c r="P77">
        <v>0.38029782359679271</v>
      </c>
      <c r="Q77">
        <v>0.57723577235772361</v>
      </c>
      <c r="R77">
        <v>0</v>
      </c>
      <c r="S77" s="1" t="s">
        <v>226</v>
      </c>
      <c r="T77" s="1">
        <v>0</v>
      </c>
      <c r="U77" s="1">
        <v>4</v>
      </c>
      <c r="V77" s="1">
        <v>1</v>
      </c>
      <c r="W77" s="1">
        <v>0</v>
      </c>
      <c r="X77" s="1">
        <v>23</v>
      </c>
      <c r="Y77" s="1">
        <v>25</v>
      </c>
      <c r="Z77" s="1">
        <v>0</v>
      </c>
      <c r="AA77" s="1">
        <v>22</v>
      </c>
      <c r="AB77" s="1">
        <v>48</v>
      </c>
      <c r="AC77">
        <v>0.46938775510204078</v>
      </c>
      <c r="AD77">
        <v>0.47916666666666669</v>
      </c>
      <c r="AE77">
        <v>0.47422680412371138</v>
      </c>
      <c r="AF77">
        <v>48</v>
      </c>
      <c r="AG77">
        <v>0</v>
      </c>
      <c r="AH77">
        <v>0</v>
      </c>
      <c r="AI77">
        <v>0</v>
      </c>
      <c r="AJ77">
        <v>5</v>
      </c>
      <c r="AK77">
        <v>0.66666666666666674</v>
      </c>
      <c r="AL77">
        <v>70</v>
      </c>
      <c r="AM77">
        <v>0.64864864864864868</v>
      </c>
      <c r="AN77">
        <v>0.68571428571428572</v>
      </c>
      <c r="AO77">
        <v>0.57723577235772361</v>
      </c>
      <c r="AP77">
        <v>0.37267880125022979</v>
      </c>
      <c r="AQ77">
        <v>0.3882936507936508</v>
      </c>
      <c r="AR77">
        <v>0.38029782359679271</v>
      </c>
      <c r="AS77">
        <v>123</v>
      </c>
      <c r="AT77">
        <v>0.55232534675043388</v>
      </c>
      <c r="AU77">
        <v>0.57723577235772361</v>
      </c>
      <c r="AV77">
        <v>0.56446791272036434</v>
      </c>
      <c r="AW77">
        <v>123</v>
      </c>
    </row>
    <row r="78" spans="1:49" x14ac:dyDescent="0.25">
      <c r="A78">
        <v>2</v>
      </c>
      <c r="B78" s="1" t="s">
        <v>61</v>
      </c>
      <c r="C78" s="1" t="s">
        <v>62</v>
      </c>
      <c r="D78" s="1" t="s">
        <v>168</v>
      </c>
      <c r="E78">
        <v>2.1820402145385742</v>
      </c>
      <c r="F78">
        <v>490</v>
      </c>
      <c r="G78">
        <v>367</v>
      </c>
      <c r="H78">
        <v>123</v>
      </c>
      <c r="I78">
        <v>0.62601626016260159</v>
      </c>
      <c r="J78">
        <v>0.412907268170426</v>
      </c>
      <c r="K78">
        <v>0.62601626016260159</v>
      </c>
      <c r="L78">
        <v>0</v>
      </c>
      <c r="M78">
        <v>0.40376984126984122</v>
      </c>
      <c r="N78">
        <v>0.62601626016260159</v>
      </c>
      <c r="O78">
        <v>0</v>
      </c>
      <c r="P78">
        <v>0.39154704944178631</v>
      </c>
      <c r="Q78">
        <v>0.62601626016260159</v>
      </c>
      <c r="R78">
        <v>0</v>
      </c>
      <c r="S78" s="1" t="s">
        <v>227</v>
      </c>
      <c r="T78" s="1">
        <v>0</v>
      </c>
      <c r="U78" s="1">
        <v>1</v>
      </c>
      <c r="V78" s="1">
        <v>4</v>
      </c>
      <c r="W78" s="1">
        <v>0</v>
      </c>
      <c r="X78" s="1">
        <v>17</v>
      </c>
      <c r="Y78" s="1">
        <v>31</v>
      </c>
      <c r="Z78" s="1">
        <v>0</v>
      </c>
      <c r="AA78" s="1">
        <v>10</v>
      </c>
      <c r="AB78" s="1">
        <v>60</v>
      </c>
      <c r="AC78">
        <v>0.6071428571428571</v>
      </c>
      <c r="AD78">
        <v>0.35416666666666669</v>
      </c>
      <c r="AE78">
        <v>0.44736842105263158</v>
      </c>
      <c r="AF78">
        <v>48</v>
      </c>
      <c r="AG78">
        <v>0</v>
      </c>
      <c r="AH78">
        <v>0</v>
      </c>
      <c r="AI78">
        <v>0</v>
      </c>
      <c r="AJ78">
        <v>5</v>
      </c>
      <c r="AK78">
        <v>0.72727272727272729</v>
      </c>
      <c r="AL78">
        <v>70</v>
      </c>
      <c r="AM78">
        <v>0.63157894736842102</v>
      </c>
      <c r="AN78">
        <v>0.8571428571428571</v>
      </c>
      <c r="AO78">
        <v>0.62601626016260159</v>
      </c>
      <c r="AP78">
        <v>0.412907268170426</v>
      </c>
      <c r="AQ78">
        <v>0.40376984126984122</v>
      </c>
      <c r="AR78">
        <v>0.39154704944178631</v>
      </c>
      <c r="AS78">
        <v>123</v>
      </c>
      <c r="AT78">
        <v>0.59636897120850907</v>
      </c>
      <c r="AU78">
        <v>0.62601626016260159</v>
      </c>
      <c r="AV78">
        <v>0.58847784650095314</v>
      </c>
      <c r="AW78">
        <v>123</v>
      </c>
    </row>
    <row r="79" spans="1:49" x14ac:dyDescent="0.25">
      <c r="A79">
        <v>3</v>
      </c>
      <c r="B79" s="1" t="s">
        <v>61</v>
      </c>
      <c r="C79" s="1" t="s">
        <v>62</v>
      </c>
      <c r="D79" s="1" t="s">
        <v>168</v>
      </c>
      <c r="E79">
        <v>1.9110784530639648</v>
      </c>
      <c r="F79">
        <v>490</v>
      </c>
      <c r="G79">
        <v>368</v>
      </c>
      <c r="H79">
        <v>122</v>
      </c>
      <c r="I79">
        <v>0.60655737704918034</v>
      </c>
      <c r="J79">
        <v>0.4406224406224406</v>
      </c>
      <c r="K79">
        <v>0.60655737704918034</v>
      </c>
      <c r="L79">
        <v>0</v>
      </c>
      <c r="M79">
        <v>0.3755781683626272</v>
      </c>
      <c r="N79">
        <v>0.60655737704918034</v>
      </c>
      <c r="O79">
        <v>0</v>
      </c>
      <c r="P79">
        <v>0.33639846743295021</v>
      </c>
      <c r="Q79">
        <v>0.60655737704918034</v>
      </c>
      <c r="R79">
        <v>0</v>
      </c>
      <c r="S79" s="1" t="s">
        <v>228</v>
      </c>
      <c r="T79" s="1">
        <v>0</v>
      </c>
      <c r="U79" s="1">
        <v>0</v>
      </c>
      <c r="V79" s="1">
        <v>6</v>
      </c>
      <c r="W79" s="1">
        <v>0</v>
      </c>
      <c r="X79" s="1">
        <v>8</v>
      </c>
      <c r="Y79" s="1">
        <v>39</v>
      </c>
      <c r="Z79" s="1">
        <v>0</v>
      </c>
      <c r="AA79" s="1">
        <v>3</v>
      </c>
      <c r="AB79" s="1">
        <v>66</v>
      </c>
      <c r="AC79">
        <v>0.72727272727272729</v>
      </c>
      <c r="AD79">
        <v>0.1702127659574468</v>
      </c>
      <c r="AE79">
        <v>0.27586206896551718</v>
      </c>
      <c r="AF79">
        <v>47</v>
      </c>
      <c r="AG79">
        <v>0</v>
      </c>
      <c r="AH79">
        <v>0</v>
      </c>
      <c r="AI79">
        <v>0</v>
      </c>
      <c r="AJ79">
        <v>6</v>
      </c>
      <c r="AK79">
        <v>0.73333333333333339</v>
      </c>
      <c r="AL79">
        <v>69</v>
      </c>
      <c r="AM79">
        <v>0.59459459459459463</v>
      </c>
      <c r="AN79">
        <v>0.95652173913043481</v>
      </c>
      <c r="AO79">
        <v>0.60655737704918034</v>
      </c>
      <c r="AP79">
        <v>0.4406224406224406</v>
      </c>
      <c r="AQ79">
        <v>0.3755781683626272</v>
      </c>
      <c r="AR79">
        <v>0.33639846743295021</v>
      </c>
      <c r="AS79">
        <v>122</v>
      </c>
      <c r="AT79">
        <v>0.61646594433479684</v>
      </c>
      <c r="AU79">
        <v>0.60655737704918034</v>
      </c>
      <c r="AV79">
        <v>0.52102882984737142</v>
      </c>
      <c r="AW79">
        <v>122</v>
      </c>
    </row>
    <row r="80" spans="1:49" x14ac:dyDescent="0.25">
      <c r="A80">
        <v>4</v>
      </c>
      <c r="B80" s="1" t="s">
        <v>61</v>
      </c>
      <c r="C80" s="1" t="s">
        <v>62</v>
      </c>
      <c r="D80" s="1" t="s">
        <v>168</v>
      </c>
      <c r="E80">
        <v>1.911676406860352</v>
      </c>
      <c r="F80">
        <v>490</v>
      </c>
      <c r="G80">
        <v>368</v>
      </c>
      <c r="H80">
        <v>122</v>
      </c>
      <c r="I80">
        <v>0.5901639344262295</v>
      </c>
      <c r="J80">
        <v>0.39642857142857141</v>
      </c>
      <c r="K80">
        <v>0.5901639344262295</v>
      </c>
      <c r="L80">
        <v>0</v>
      </c>
      <c r="M80">
        <v>0.36139377119950661</v>
      </c>
      <c r="N80">
        <v>0.5901639344262295</v>
      </c>
      <c r="O80">
        <v>0</v>
      </c>
      <c r="P80">
        <v>0.31326936124842492</v>
      </c>
      <c r="Q80">
        <v>0.5901639344262295</v>
      </c>
      <c r="R80">
        <v>0</v>
      </c>
      <c r="S80" s="1" t="s">
        <v>229</v>
      </c>
      <c r="T80" s="1">
        <v>0</v>
      </c>
      <c r="U80" s="1">
        <v>1</v>
      </c>
      <c r="V80" s="1">
        <v>5</v>
      </c>
      <c r="W80" s="1">
        <v>0</v>
      </c>
      <c r="X80" s="1">
        <v>6</v>
      </c>
      <c r="Y80" s="1">
        <v>41</v>
      </c>
      <c r="Z80" s="1">
        <v>0</v>
      </c>
      <c r="AA80" s="1">
        <v>3</v>
      </c>
      <c r="AB80" s="1">
        <v>66</v>
      </c>
      <c r="AC80">
        <v>0.6</v>
      </c>
      <c r="AD80">
        <v>0.1276595744680851</v>
      </c>
      <c r="AE80">
        <v>0.21052631578947359</v>
      </c>
      <c r="AF80">
        <v>47</v>
      </c>
      <c r="AG80">
        <v>0</v>
      </c>
      <c r="AH80">
        <v>0</v>
      </c>
      <c r="AI80">
        <v>0</v>
      </c>
      <c r="AJ80">
        <v>6</v>
      </c>
      <c r="AK80">
        <v>0.72928176795580113</v>
      </c>
      <c r="AL80">
        <v>69</v>
      </c>
      <c r="AM80">
        <v>0.5892857142857143</v>
      </c>
      <c r="AN80">
        <v>0.95652173913043481</v>
      </c>
      <c r="AO80">
        <v>0.5901639344262295</v>
      </c>
      <c r="AP80">
        <v>0.39642857142857141</v>
      </c>
      <c r="AQ80">
        <v>0.36139377119950661</v>
      </c>
      <c r="AR80">
        <v>0.31326936124842492</v>
      </c>
      <c r="AS80">
        <v>122</v>
      </c>
      <c r="AT80">
        <v>0.5644320843091335</v>
      </c>
      <c r="AU80">
        <v>0.5901639344262295</v>
      </c>
      <c r="AV80">
        <v>0.49356703959881582</v>
      </c>
      <c r="AW80">
        <v>122</v>
      </c>
    </row>
    <row r="81" spans="1:49" x14ac:dyDescent="0.25">
      <c r="A81" s="2" t="s">
        <v>145</v>
      </c>
      <c r="B81" s="2" t="str">
        <f>B80</f>
        <v>SM06</v>
      </c>
      <c r="C81" s="2" t="str">
        <f>C80</f>
        <v>celeb</v>
      </c>
      <c r="D81" s="2" t="str">
        <f>D80</f>
        <v>Ternary</v>
      </c>
      <c r="E81" s="2">
        <f>SUM(E77:E80)</f>
        <v>7.9483084678649902</v>
      </c>
      <c r="F81" s="2">
        <f>F80</f>
        <v>490</v>
      </c>
      <c r="G81" s="2">
        <f t="shared" ref="G81:H81" si="150">G80</f>
        <v>368</v>
      </c>
      <c r="H81" s="2">
        <f t="shared" si="150"/>
        <v>122</v>
      </c>
      <c r="I81" s="2">
        <f>SUM(I77:I80)/4</f>
        <v>0.59999333599893379</v>
      </c>
      <c r="J81" s="2">
        <f t="shared" ref="J81:L81" si="151">SUM(J77:J80)/4</f>
        <v>0.40565927036791694</v>
      </c>
      <c r="K81" s="2">
        <f t="shared" si="151"/>
        <v>0.59999333599893379</v>
      </c>
      <c r="L81" s="2">
        <f t="shared" si="151"/>
        <v>0</v>
      </c>
      <c r="M81" s="2">
        <f t="shared" ref="M81:R81" si="152">SUM(M77:M80)/4</f>
        <v>0.38225885790640646</v>
      </c>
      <c r="N81" s="2">
        <f t="shared" si="152"/>
        <v>0.59999333599893379</v>
      </c>
      <c r="O81" s="2">
        <f t="shared" si="152"/>
        <v>0</v>
      </c>
      <c r="P81" s="2">
        <f t="shared" si="152"/>
        <v>0.35537817542998851</v>
      </c>
      <c r="Q81" s="2">
        <f t="shared" si="152"/>
        <v>0.59999333599893379</v>
      </c>
      <c r="R81" s="2">
        <f t="shared" si="152"/>
        <v>0</v>
      </c>
      <c r="S81" s="2"/>
      <c r="T81" s="2">
        <f>ROUND(SUM(T77:T80)/4,0)</f>
        <v>0</v>
      </c>
      <c r="U81" s="2">
        <f>ROUND(SUM(U77:U80)/4,0)</f>
        <v>2</v>
      </c>
      <c r="V81" s="2">
        <f t="shared" ref="V81:AB81" si="153">ROUND(SUM(V77:V80)/4,0)</f>
        <v>4</v>
      </c>
      <c r="W81" s="2">
        <f t="shared" si="153"/>
        <v>0</v>
      </c>
      <c r="X81" s="2">
        <f t="shared" si="153"/>
        <v>14</v>
      </c>
      <c r="Y81" s="2">
        <f t="shared" si="153"/>
        <v>34</v>
      </c>
      <c r="Z81" s="2">
        <f t="shared" si="153"/>
        <v>0</v>
      </c>
      <c r="AA81" s="2">
        <f t="shared" si="153"/>
        <v>10</v>
      </c>
      <c r="AB81" s="2">
        <f t="shared" si="153"/>
        <v>60</v>
      </c>
      <c r="AC81" s="2">
        <f t="shared" ref="AC81:AE81" si="154">SUM(AC77:AC80)/4</f>
        <v>0.60095083487940626</v>
      </c>
      <c r="AD81" s="2">
        <f t="shared" si="154"/>
        <v>0.28280141843971629</v>
      </c>
      <c r="AE81" s="2">
        <f t="shared" si="154"/>
        <v>0.35199590248283347</v>
      </c>
      <c r="AF81" s="2">
        <f>AF80</f>
        <v>47</v>
      </c>
      <c r="AG81" s="2">
        <f t="shared" ref="AG81" si="155">SUM(AG77:AG80)/4</f>
        <v>0</v>
      </c>
      <c r="AH81" s="2">
        <f t="shared" ref="AH81:AI81" si="156">SUM(AH77:AH80)/4</f>
        <v>0</v>
      </c>
      <c r="AI81" s="2">
        <f t="shared" si="156"/>
        <v>0</v>
      </c>
      <c r="AJ81" s="2">
        <f>AJ80</f>
        <v>6</v>
      </c>
      <c r="AK81" s="2">
        <f t="shared" ref="AK81" si="157">SUM(AK77:AK80)/4</f>
        <v>0.71413862380713211</v>
      </c>
      <c r="AL81" s="2">
        <f>AL80</f>
        <v>69</v>
      </c>
      <c r="AM81" s="2">
        <f t="shared" ref="AM81:AR81" si="158">SUM(AM77:AM80)/4</f>
        <v>0.61602697622434466</v>
      </c>
      <c r="AN81" s="2">
        <f t="shared" si="158"/>
        <v>0.86397515527950297</v>
      </c>
      <c r="AO81" s="2">
        <f t="shared" si="158"/>
        <v>0.59999333599893379</v>
      </c>
      <c r="AP81" s="2">
        <f t="shared" si="158"/>
        <v>0.40565927036791694</v>
      </c>
      <c r="AQ81" s="2">
        <f t="shared" si="158"/>
        <v>0.38225885790640646</v>
      </c>
      <c r="AR81" s="2">
        <f t="shared" si="158"/>
        <v>0.35537817542998851</v>
      </c>
      <c r="AS81" s="2">
        <f>AS80</f>
        <v>122</v>
      </c>
      <c r="AT81" s="2">
        <f t="shared" ref="AT81:AV81" si="159">SUM(AT77:AT80)/4</f>
        <v>0.58239808665071835</v>
      </c>
      <c r="AU81" s="2">
        <f t="shared" si="159"/>
        <v>0.59999333599893379</v>
      </c>
      <c r="AV81" s="2">
        <f t="shared" si="159"/>
        <v>0.54188540716687617</v>
      </c>
      <c r="AW81" s="2">
        <f>AW80</f>
        <v>122</v>
      </c>
    </row>
    <row r="82" spans="1:49" x14ac:dyDescent="0.25">
      <c r="A82">
        <v>1</v>
      </c>
      <c r="B82" s="1" t="s">
        <v>63</v>
      </c>
      <c r="C82" s="1" t="s">
        <v>64</v>
      </c>
      <c r="D82" s="1" t="s">
        <v>168</v>
      </c>
      <c r="E82">
        <v>94.41890120506288</v>
      </c>
      <c r="F82">
        <v>70002</v>
      </c>
      <c r="G82">
        <v>52501</v>
      </c>
      <c r="H82">
        <v>17501</v>
      </c>
      <c r="I82">
        <v>0.65641963316381924</v>
      </c>
      <c r="J82">
        <v>0.65356795520911681</v>
      </c>
      <c r="K82">
        <v>0.65641963316381924</v>
      </c>
      <c r="L82">
        <v>0</v>
      </c>
      <c r="M82">
        <v>0.65641880157978771</v>
      </c>
      <c r="N82">
        <v>0.65641963316381924</v>
      </c>
      <c r="O82">
        <v>0</v>
      </c>
      <c r="P82">
        <v>0.65455397551216377</v>
      </c>
      <c r="Q82">
        <v>0.65641963316381924</v>
      </c>
      <c r="R82">
        <v>0</v>
      </c>
      <c r="S82" s="1" t="s">
        <v>230</v>
      </c>
      <c r="T82" s="1">
        <v>3170</v>
      </c>
      <c r="U82" s="1">
        <v>1496</v>
      </c>
      <c r="V82" s="1">
        <v>1168</v>
      </c>
      <c r="W82" s="1">
        <v>1577</v>
      </c>
      <c r="X82" s="1">
        <v>3744</v>
      </c>
      <c r="Y82" s="1">
        <v>512</v>
      </c>
      <c r="Z82" s="1">
        <v>868</v>
      </c>
      <c r="AA82" s="1">
        <v>392</v>
      </c>
      <c r="AB82" s="1">
        <v>4574</v>
      </c>
      <c r="AC82">
        <v>0.66477272727272729</v>
      </c>
      <c r="AD82">
        <v>0.6418652494428253</v>
      </c>
      <c r="AE82">
        <v>0.65311818578281722</v>
      </c>
      <c r="AF82">
        <v>5833</v>
      </c>
      <c r="AG82">
        <v>0.56455921638468387</v>
      </c>
      <c r="AH82">
        <v>0.54336647240315394</v>
      </c>
      <c r="AI82">
        <v>0.55376015372521625</v>
      </c>
      <c r="AJ82">
        <v>5834</v>
      </c>
      <c r="AK82">
        <v>0.75678358702845794</v>
      </c>
      <c r="AL82">
        <v>5834</v>
      </c>
      <c r="AM82">
        <v>0.73137192196993928</v>
      </c>
      <c r="AN82">
        <v>0.78402468289338356</v>
      </c>
      <c r="AO82">
        <v>0.65641963316381924</v>
      </c>
      <c r="AP82">
        <v>0.65356795520911681</v>
      </c>
      <c r="AQ82">
        <v>0.65641880157978771</v>
      </c>
      <c r="AR82">
        <v>0.65455397551216377</v>
      </c>
      <c r="AS82">
        <v>17501</v>
      </c>
      <c r="AT82">
        <v>0.65356731497301235</v>
      </c>
      <c r="AU82">
        <v>0.65641963316381924</v>
      </c>
      <c r="AV82">
        <v>0.65455405755260321</v>
      </c>
      <c r="AW82">
        <v>17501</v>
      </c>
    </row>
    <row r="83" spans="1:49" x14ac:dyDescent="0.25">
      <c r="A83">
        <v>2</v>
      </c>
      <c r="B83" s="1" t="s">
        <v>63</v>
      </c>
      <c r="C83" s="1" t="s">
        <v>64</v>
      </c>
      <c r="D83" s="1" t="s">
        <v>168</v>
      </c>
      <c r="E83">
        <v>94.737398862838759</v>
      </c>
      <c r="F83">
        <v>70002</v>
      </c>
      <c r="G83">
        <v>52501</v>
      </c>
      <c r="H83">
        <v>17501</v>
      </c>
      <c r="I83">
        <v>0.65921947317296159</v>
      </c>
      <c r="J83">
        <v>0.65517910952447944</v>
      </c>
      <c r="K83">
        <v>0.65921947317296159</v>
      </c>
      <c r="L83">
        <v>0</v>
      </c>
      <c r="M83">
        <v>0.65922074434421374</v>
      </c>
      <c r="N83">
        <v>0.65921947317296159</v>
      </c>
      <c r="O83">
        <v>0</v>
      </c>
      <c r="P83">
        <v>0.65632233668303175</v>
      </c>
      <c r="Q83">
        <v>0.65921947317296159</v>
      </c>
      <c r="R83">
        <v>0</v>
      </c>
      <c r="S83" s="1" t="s">
        <v>231</v>
      </c>
      <c r="T83" s="1">
        <v>3017</v>
      </c>
      <c r="U83" s="1">
        <v>1697</v>
      </c>
      <c r="V83" s="1">
        <v>1120</v>
      </c>
      <c r="W83" s="1">
        <v>1386</v>
      </c>
      <c r="X83" s="1">
        <v>3975</v>
      </c>
      <c r="Y83" s="1">
        <v>472</v>
      </c>
      <c r="Z83" s="1">
        <v>816</v>
      </c>
      <c r="AA83" s="1">
        <v>473</v>
      </c>
      <c r="AB83" s="1">
        <v>4545</v>
      </c>
      <c r="AC83">
        <v>0.64686737184703014</v>
      </c>
      <c r="AD83">
        <v>0.68146751242928172</v>
      </c>
      <c r="AE83">
        <v>0.66371681415929207</v>
      </c>
      <c r="AF83">
        <v>5833</v>
      </c>
      <c r="AG83">
        <v>0.57808009197164212</v>
      </c>
      <c r="AH83">
        <v>0.51714089818306475</v>
      </c>
      <c r="AI83">
        <v>0.54591513616212795</v>
      </c>
      <c r="AJ83">
        <v>5834</v>
      </c>
      <c r="AK83">
        <v>0.75933505972767512</v>
      </c>
      <c r="AL83">
        <v>5834</v>
      </c>
      <c r="AM83">
        <v>0.74058986475476618</v>
      </c>
      <c r="AN83">
        <v>0.77905382242029486</v>
      </c>
      <c r="AO83">
        <v>0.65921947317296159</v>
      </c>
      <c r="AP83">
        <v>0.65517910952447944</v>
      </c>
      <c r="AQ83">
        <v>0.65922074434421374</v>
      </c>
      <c r="AR83">
        <v>0.65632233668303175</v>
      </c>
      <c r="AS83">
        <v>17501</v>
      </c>
      <c r="AT83">
        <v>0.65517958445377944</v>
      </c>
      <c r="AU83">
        <v>0.65921947317296159</v>
      </c>
      <c r="AV83">
        <v>0.65632191416560548</v>
      </c>
      <c r="AW83">
        <v>17501</v>
      </c>
    </row>
    <row r="84" spans="1:49" x14ac:dyDescent="0.25">
      <c r="A84">
        <v>3</v>
      </c>
      <c r="B84" s="1" t="s">
        <v>63</v>
      </c>
      <c r="C84" s="1" t="s">
        <v>64</v>
      </c>
      <c r="D84" s="1" t="s">
        <v>168</v>
      </c>
      <c r="E84">
        <v>94.109070062637315</v>
      </c>
      <c r="F84">
        <v>70002</v>
      </c>
      <c r="G84">
        <v>52502</v>
      </c>
      <c r="H84">
        <v>17500</v>
      </c>
      <c r="I84">
        <v>0.66268571428571432</v>
      </c>
      <c r="J84">
        <v>0.66313436014384608</v>
      </c>
      <c r="K84">
        <v>0.66268571428571432</v>
      </c>
      <c r="L84">
        <v>0</v>
      </c>
      <c r="M84">
        <v>0.66268544107804739</v>
      </c>
      <c r="N84">
        <v>0.66268571428571432</v>
      </c>
      <c r="O84">
        <v>0</v>
      </c>
      <c r="P84">
        <v>0.66289587511265269</v>
      </c>
      <c r="Q84">
        <v>0.66268571428571432</v>
      </c>
      <c r="R84">
        <v>0</v>
      </c>
      <c r="S84" s="1" t="s">
        <v>232</v>
      </c>
      <c r="T84" s="1">
        <v>3341</v>
      </c>
      <c r="U84" s="1">
        <v>1549</v>
      </c>
      <c r="V84" s="1">
        <v>943</v>
      </c>
      <c r="W84" s="1">
        <v>1481</v>
      </c>
      <c r="X84" s="1">
        <v>3894</v>
      </c>
      <c r="Y84" s="1">
        <v>459</v>
      </c>
      <c r="Z84" s="1">
        <v>1025</v>
      </c>
      <c r="AA84" s="1">
        <v>446</v>
      </c>
      <c r="AB84" s="1">
        <v>4362</v>
      </c>
      <c r="AC84">
        <v>0.66123280692817121</v>
      </c>
      <c r="AD84">
        <v>0.66746657524854303</v>
      </c>
      <c r="AE84">
        <v>0.66433506781540563</v>
      </c>
      <c r="AF84">
        <v>5834</v>
      </c>
      <c r="AG84">
        <v>0.57140413887463659</v>
      </c>
      <c r="AH84">
        <v>0.57277558717641008</v>
      </c>
      <c r="AI84">
        <v>0.57208904109589043</v>
      </c>
      <c r="AJ84">
        <v>5833</v>
      </c>
      <c r="AK84">
        <v>0.752263516426662</v>
      </c>
      <c r="AL84">
        <v>5833</v>
      </c>
      <c r="AM84">
        <v>0.7567661346287301</v>
      </c>
      <c r="AN84">
        <v>0.74781416080918905</v>
      </c>
      <c r="AO84">
        <v>0.66268571428571432</v>
      </c>
      <c r="AP84">
        <v>0.66313436014384608</v>
      </c>
      <c r="AQ84">
        <v>0.66268544107804739</v>
      </c>
      <c r="AR84">
        <v>0.66289587511265269</v>
      </c>
      <c r="AS84">
        <v>17500</v>
      </c>
      <c r="AT84">
        <v>0.66313425148366223</v>
      </c>
      <c r="AU84">
        <v>0.66268571428571432</v>
      </c>
      <c r="AV84">
        <v>0.66289595735223572</v>
      </c>
      <c r="AW84">
        <v>17500</v>
      </c>
    </row>
    <row r="85" spans="1:49" x14ac:dyDescent="0.25">
      <c r="A85">
        <v>4</v>
      </c>
      <c r="B85" s="1" t="s">
        <v>63</v>
      </c>
      <c r="C85" s="1" t="s">
        <v>64</v>
      </c>
      <c r="D85" s="1" t="s">
        <v>168</v>
      </c>
      <c r="E85">
        <v>94.85730504989624</v>
      </c>
      <c r="F85">
        <v>70002</v>
      </c>
      <c r="G85">
        <v>52502</v>
      </c>
      <c r="H85">
        <v>17500</v>
      </c>
      <c r="I85">
        <v>0.66142857142857148</v>
      </c>
      <c r="J85">
        <v>0.66646538843571512</v>
      </c>
      <c r="K85">
        <v>0.66142857142857148</v>
      </c>
      <c r="L85">
        <v>0</v>
      </c>
      <c r="M85">
        <v>0.66142746234208627</v>
      </c>
      <c r="N85">
        <v>0.66142857142857148</v>
      </c>
      <c r="O85">
        <v>0</v>
      </c>
      <c r="P85">
        <v>0.66326532435635899</v>
      </c>
      <c r="Q85">
        <v>0.66142857142857148</v>
      </c>
      <c r="R85">
        <v>0</v>
      </c>
      <c r="S85" s="1" t="s">
        <v>233</v>
      </c>
      <c r="T85" s="1">
        <v>3446</v>
      </c>
      <c r="U85" s="1">
        <v>1622</v>
      </c>
      <c r="V85" s="1">
        <v>765</v>
      </c>
      <c r="W85" s="1">
        <v>1451</v>
      </c>
      <c r="X85" s="1">
        <v>3972</v>
      </c>
      <c r="Y85" s="1">
        <v>411</v>
      </c>
      <c r="Z85" s="1">
        <v>1222</v>
      </c>
      <c r="AA85" s="1">
        <v>454</v>
      </c>
      <c r="AB85" s="1">
        <v>4157</v>
      </c>
      <c r="AC85">
        <v>0.65674603174603174</v>
      </c>
      <c r="AD85">
        <v>0.68083647583133355</v>
      </c>
      <c r="AE85">
        <v>0.66857431408853729</v>
      </c>
      <c r="AF85">
        <v>5834</v>
      </c>
      <c r="AG85">
        <v>0.56316391567249546</v>
      </c>
      <c r="AH85">
        <v>0.59077661580661756</v>
      </c>
      <c r="AI85">
        <v>0.5766398929049531</v>
      </c>
      <c r="AJ85">
        <v>5833</v>
      </c>
      <c r="AK85">
        <v>0.74458176607558657</v>
      </c>
      <c r="AL85">
        <v>5833</v>
      </c>
      <c r="AM85">
        <v>0.77948621788861805</v>
      </c>
      <c r="AN85">
        <v>0.71266929538830792</v>
      </c>
      <c r="AO85">
        <v>0.66142857142857148</v>
      </c>
      <c r="AP85">
        <v>0.66646538843571512</v>
      </c>
      <c r="AQ85">
        <v>0.66142746234208627</v>
      </c>
      <c r="AR85">
        <v>0.66326532435635899</v>
      </c>
      <c r="AS85">
        <v>17500</v>
      </c>
      <c r="AT85">
        <v>0.66646483304390425</v>
      </c>
      <c r="AU85">
        <v>0.66142857142857148</v>
      </c>
      <c r="AV85">
        <v>0.66326562772720088</v>
      </c>
      <c r="AW85">
        <v>17500</v>
      </c>
    </row>
    <row r="86" spans="1:49" x14ac:dyDescent="0.25">
      <c r="A86" s="2" t="s">
        <v>145</v>
      </c>
      <c r="B86" s="2" t="str">
        <f>B85</f>
        <v>RE02</v>
      </c>
      <c r="C86" s="2" t="str">
        <f>C85</f>
        <v>scare</v>
      </c>
      <c r="D86" s="2" t="str">
        <f>D85</f>
        <v>Ternary</v>
      </c>
      <c r="E86" s="2">
        <f>SUM(E82:E85)</f>
        <v>378.12267518043518</v>
      </c>
      <c r="F86" s="2">
        <f>F85</f>
        <v>70002</v>
      </c>
      <c r="G86" s="2">
        <f t="shared" ref="G86:H86" si="160">G85</f>
        <v>52502</v>
      </c>
      <c r="H86" s="2">
        <f t="shared" si="160"/>
        <v>17500</v>
      </c>
      <c r="I86" s="2">
        <f>SUM(I82:I85)/4</f>
        <v>0.65993834801276663</v>
      </c>
      <c r="J86" s="2">
        <f t="shared" ref="J86:L86" si="161">SUM(J82:J85)/4</f>
        <v>0.65958670332828939</v>
      </c>
      <c r="K86" s="2">
        <f t="shared" si="161"/>
        <v>0.65993834801276663</v>
      </c>
      <c r="L86" s="2">
        <f t="shared" si="161"/>
        <v>0</v>
      </c>
      <c r="M86" s="2">
        <f t="shared" ref="M86:R86" si="162">SUM(M82:M85)/4</f>
        <v>0.65993811233603383</v>
      </c>
      <c r="N86" s="2">
        <f t="shared" si="162"/>
        <v>0.65993834801276663</v>
      </c>
      <c r="O86" s="2">
        <f t="shared" si="162"/>
        <v>0</v>
      </c>
      <c r="P86" s="2">
        <f t="shared" si="162"/>
        <v>0.65925937791605183</v>
      </c>
      <c r="Q86" s="2">
        <f t="shared" si="162"/>
        <v>0.65993834801276663</v>
      </c>
      <c r="R86" s="2">
        <f t="shared" si="162"/>
        <v>0</v>
      </c>
      <c r="S86" s="2"/>
      <c r="T86" s="2">
        <f>ROUND(SUM(T82:T85)/4,0)</f>
        <v>3244</v>
      </c>
      <c r="U86" s="2">
        <f>ROUND(SUM(U82:U85)/4,0)</f>
        <v>1591</v>
      </c>
      <c r="V86" s="2">
        <f t="shared" ref="V86:AB86" si="163">ROUND(SUM(V82:V85)/4,0)</f>
        <v>999</v>
      </c>
      <c r="W86" s="2">
        <f t="shared" si="163"/>
        <v>1474</v>
      </c>
      <c r="X86" s="2">
        <f t="shared" si="163"/>
        <v>3896</v>
      </c>
      <c r="Y86" s="2">
        <f t="shared" si="163"/>
        <v>464</v>
      </c>
      <c r="Z86" s="2">
        <f t="shared" si="163"/>
        <v>983</v>
      </c>
      <c r="AA86" s="2">
        <f t="shared" si="163"/>
        <v>441</v>
      </c>
      <c r="AB86" s="2">
        <f t="shared" si="163"/>
        <v>4410</v>
      </c>
      <c r="AC86" s="2">
        <f t="shared" ref="AC86:AE86" si="164">SUM(AC82:AC85)/4</f>
        <v>0.65740473444849012</v>
      </c>
      <c r="AD86" s="2">
        <f t="shared" si="164"/>
        <v>0.66790895323799593</v>
      </c>
      <c r="AE86" s="2">
        <f t="shared" si="164"/>
        <v>0.66243609546151305</v>
      </c>
      <c r="AF86" s="2">
        <f>AF85</f>
        <v>5834</v>
      </c>
      <c r="AG86" s="2">
        <f t="shared" ref="AG86" si="165">SUM(AG82:AG85)/4</f>
        <v>0.56930184072586454</v>
      </c>
      <c r="AH86" s="2">
        <f t="shared" ref="AH86:AI86" si="166">SUM(AH82:AH85)/4</f>
        <v>0.55601489339231158</v>
      </c>
      <c r="AI86" s="2">
        <f t="shared" si="166"/>
        <v>0.56210105597204696</v>
      </c>
      <c r="AJ86" s="2">
        <f>AJ85</f>
        <v>5833</v>
      </c>
      <c r="AK86" s="2">
        <f t="shared" ref="AK86" si="167">SUM(AK82:AK85)/4</f>
        <v>0.75324098231459546</v>
      </c>
      <c r="AL86" s="2">
        <f>AL85</f>
        <v>5833</v>
      </c>
      <c r="AM86" s="2">
        <f t="shared" ref="AM86:AR86" si="168">SUM(AM82:AM85)/4</f>
        <v>0.7520535348105134</v>
      </c>
      <c r="AN86" s="2">
        <f t="shared" si="168"/>
        <v>0.75589049037779388</v>
      </c>
      <c r="AO86" s="2">
        <f t="shared" si="168"/>
        <v>0.65993834801276663</v>
      </c>
      <c r="AP86" s="2">
        <f t="shared" si="168"/>
        <v>0.65958670332828939</v>
      </c>
      <c r="AQ86" s="2">
        <f t="shared" si="168"/>
        <v>0.65993811233603383</v>
      </c>
      <c r="AR86" s="2">
        <f t="shared" si="168"/>
        <v>0.65925937791605183</v>
      </c>
      <c r="AS86" s="2">
        <f>AS85</f>
        <v>17500</v>
      </c>
      <c r="AT86" s="2">
        <f t="shared" ref="AT86:AV86" si="169">SUM(AT82:AT85)/4</f>
        <v>0.65958649598858954</v>
      </c>
      <c r="AU86" s="2">
        <f t="shared" si="169"/>
        <v>0.65993834801276663</v>
      </c>
      <c r="AV86" s="2">
        <f t="shared" si="169"/>
        <v>0.65925938919941141</v>
      </c>
      <c r="AW86" s="2">
        <f>AW85</f>
        <v>17500</v>
      </c>
    </row>
    <row r="87" spans="1:49" x14ac:dyDescent="0.25">
      <c r="A87">
        <v>1</v>
      </c>
      <c r="B87" s="1" t="s">
        <v>65</v>
      </c>
      <c r="C87" s="1" t="s">
        <v>66</v>
      </c>
      <c r="D87" s="1" t="s">
        <v>168</v>
      </c>
      <c r="E87">
        <v>446.18433737754822</v>
      </c>
      <c r="F87">
        <v>70430</v>
      </c>
      <c r="G87">
        <v>52822</v>
      </c>
      <c r="H87">
        <v>17608</v>
      </c>
      <c r="I87">
        <v>0.74312812358019087</v>
      </c>
      <c r="J87">
        <v>0.69883648783771957</v>
      </c>
      <c r="K87">
        <v>0.74312812358019087</v>
      </c>
      <c r="L87">
        <v>0</v>
      </c>
      <c r="M87">
        <v>0.66322928849250473</v>
      </c>
      <c r="N87">
        <v>0.74312812358019087</v>
      </c>
      <c r="O87">
        <v>0</v>
      </c>
      <c r="P87">
        <v>0.67467331181675527</v>
      </c>
      <c r="Q87">
        <v>0.74312812358019087</v>
      </c>
      <c r="R87">
        <v>0</v>
      </c>
      <c r="S87" s="1" t="s">
        <v>234</v>
      </c>
      <c r="T87" s="1">
        <v>1613</v>
      </c>
      <c r="U87" s="1">
        <v>669</v>
      </c>
      <c r="V87" s="1">
        <v>1563</v>
      </c>
      <c r="W87" s="1">
        <v>442</v>
      </c>
      <c r="X87" s="1">
        <v>2604</v>
      </c>
      <c r="Y87" s="1">
        <v>813</v>
      </c>
      <c r="Z87" s="1">
        <v>656</v>
      </c>
      <c r="AA87" s="1">
        <v>380</v>
      </c>
      <c r="AB87" s="1">
        <v>8868</v>
      </c>
      <c r="AC87">
        <v>0.71283876266082669</v>
      </c>
      <c r="AD87">
        <v>0.67478621404508943</v>
      </c>
      <c r="AE87">
        <v>0.69329073482428116</v>
      </c>
      <c r="AF87">
        <v>3859</v>
      </c>
      <c r="AG87">
        <v>0.59498340095905566</v>
      </c>
      <c r="AH87">
        <v>0.41950585175552668</v>
      </c>
      <c r="AI87">
        <v>0.49206833435021358</v>
      </c>
      <c r="AJ87">
        <v>3845</v>
      </c>
      <c r="AK87">
        <v>0.83866086627577086</v>
      </c>
      <c r="AL87">
        <v>9904</v>
      </c>
      <c r="AM87">
        <v>0.78868729989327646</v>
      </c>
      <c r="AN87">
        <v>0.8953957996768982</v>
      </c>
      <c r="AO87">
        <v>0.74312812358019087</v>
      </c>
      <c r="AP87">
        <v>0.69883648783771957</v>
      </c>
      <c r="AQ87">
        <v>0.66322928849250473</v>
      </c>
      <c r="AR87">
        <v>0.67467331181675527</v>
      </c>
      <c r="AS87">
        <v>17608</v>
      </c>
      <c r="AT87">
        <v>0.72976573034636005</v>
      </c>
      <c r="AU87">
        <v>0.74312812358019087</v>
      </c>
      <c r="AV87">
        <v>0.73111704400606015</v>
      </c>
      <c r="AW87">
        <v>17608</v>
      </c>
    </row>
    <row r="88" spans="1:49" x14ac:dyDescent="0.25">
      <c r="A88">
        <v>2</v>
      </c>
      <c r="B88" s="1" t="s">
        <v>65</v>
      </c>
      <c r="C88" s="1" t="s">
        <v>66</v>
      </c>
      <c r="D88" s="1" t="s">
        <v>168</v>
      </c>
      <c r="E88">
        <v>421.96725344657898</v>
      </c>
      <c r="F88">
        <v>70430</v>
      </c>
      <c r="G88">
        <v>52822</v>
      </c>
      <c r="H88">
        <v>17608</v>
      </c>
      <c r="I88">
        <v>0.74119718309859151</v>
      </c>
      <c r="J88">
        <v>0.70985254242543094</v>
      </c>
      <c r="K88">
        <v>0.74119718309859151</v>
      </c>
      <c r="L88">
        <v>0</v>
      </c>
      <c r="M88">
        <v>0.64861412370051263</v>
      </c>
      <c r="N88">
        <v>0.74119718309859151</v>
      </c>
      <c r="O88">
        <v>0</v>
      </c>
      <c r="P88">
        <v>0.66936070321638308</v>
      </c>
      <c r="Q88">
        <v>0.74119718309859162</v>
      </c>
      <c r="R88">
        <v>0</v>
      </c>
      <c r="S88" s="1" t="s">
        <v>235</v>
      </c>
      <c r="T88" s="1">
        <v>1649</v>
      </c>
      <c r="U88" s="1">
        <v>436</v>
      </c>
      <c r="V88" s="1">
        <v>1761</v>
      </c>
      <c r="W88" s="1">
        <v>595</v>
      </c>
      <c r="X88" s="1">
        <v>2312</v>
      </c>
      <c r="Y88" s="1">
        <v>951</v>
      </c>
      <c r="Z88" s="1">
        <v>582</v>
      </c>
      <c r="AA88" s="1">
        <v>232</v>
      </c>
      <c r="AB88" s="1">
        <v>9090</v>
      </c>
      <c r="AC88">
        <v>0.77583892617449668</v>
      </c>
      <c r="AD88">
        <v>0.59927423535510627</v>
      </c>
      <c r="AE88">
        <v>0.67622111728575618</v>
      </c>
      <c r="AF88">
        <v>3858</v>
      </c>
      <c r="AG88">
        <v>0.58351026185421095</v>
      </c>
      <c r="AH88">
        <v>0.42875715028601141</v>
      </c>
      <c r="AI88">
        <v>0.4943045563549161</v>
      </c>
      <c r="AJ88">
        <v>3846</v>
      </c>
      <c r="AK88">
        <v>0.83755643600847685</v>
      </c>
      <c r="AL88">
        <v>9904</v>
      </c>
      <c r="AM88">
        <v>0.7702084392475852</v>
      </c>
      <c r="AN88">
        <v>0.91781098546041995</v>
      </c>
      <c r="AO88">
        <v>0.74119718309859151</v>
      </c>
      <c r="AP88">
        <v>0.70985254242543094</v>
      </c>
      <c r="AQ88">
        <v>0.64861412370051263</v>
      </c>
      <c r="AR88">
        <v>0.66936070321638308</v>
      </c>
      <c r="AS88">
        <v>17608</v>
      </c>
      <c r="AT88">
        <v>0.73066284794301373</v>
      </c>
      <c r="AU88">
        <v>0.74119718309859151</v>
      </c>
      <c r="AV88">
        <v>0.72723281102097959</v>
      </c>
      <c r="AW88">
        <v>17608</v>
      </c>
    </row>
    <row r="89" spans="1:49" x14ac:dyDescent="0.25">
      <c r="A89">
        <v>3</v>
      </c>
      <c r="B89" s="1" t="s">
        <v>65</v>
      </c>
      <c r="C89" s="1" t="s">
        <v>66</v>
      </c>
      <c r="D89" s="1" t="s">
        <v>168</v>
      </c>
      <c r="E89">
        <v>444.38581347465521</v>
      </c>
      <c r="F89">
        <v>70430</v>
      </c>
      <c r="G89">
        <v>52823</v>
      </c>
      <c r="H89">
        <v>17607</v>
      </c>
      <c r="I89">
        <v>0.74566933605952179</v>
      </c>
      <c r="J89">
        <v>0.70273749989543965</v>
      </c>
      <c r="K89">
        <v>0.74566933605952179</v>
      </c>
      <c r="L89">
        <v>0</v>
      </c>
      <c r="M89">
        <v>0.66147451414368097</v>
      </c>
      <c r="N89">
        <v>0.74566933605952179</v>
      </c>
      <c r="O89">
        <v>0</v>
      </c>
      <c r="P89">
        <v>0.67640973640397384</v>
      </c>
      <c r="Q89">
        <v>0.74566933605952179</v>
      </c>
      <c r="R89">
        <v>0</v>
      </c>
      <c r="S89" s="1" t="s">
        <v>236</v>
      </c>
      <c r="T89" s="1">
        <v>1712</v>
      </c>
      <c r="U89" s="1">
        <v>548</v>
      </c>
      <c r="V89" s="1">
        <v>1585</v>
      </c>
      <c r="W89" s="1">
        <v>630</v>
      </c>
      <c r="X89" s="1">
        <v>2442</v>
      </c>
      <c r="Y89" s="1">
        <v>786</v>
      </c>
      <c r="Z89" s="1">
        <v>576</v>
      </c>
      <c r="AA89" s="1">
        <v>353</v>
      </c>
      <c r="AB89" s="1">
        <v>8975</v>
      </c>
      <c r="AC89">
        <v>0.73048160335028423</v>
      </c>
      <c r="AD89">
        <v>0.63297045101088645</v>
      </c>
      <c r="AE89">
        <v>0.67823913345368692</v>
      </c>
      <c r="AF89">
        <v>3858</v>
      </c>
      <c r="AG89">
        <v>0.58670322138450992</v>
      </c>
      <c r="AH89">
        <v>0.44525357607282179</v>
      </c>
      <c r="AI89">
        <v>0.50628419340529351</v>
      </c>
      <c r="AJ89">
        <v>3845</v>
      </c>
      <c r="AK89">
        <v>0.84470588235294131</v>
      </c>
      <c r="AL89">
        <v>9904</v>
      </c>
      <c r="AM89">
        <v>0.79102767495152482</v>
      </c>
      <c r="AN89">
        <v>0.90619951534733445</v>
      </c>
      <c r="AO89">
        <v>0.74566933605952179</v>
      </c>
      <c r="AP89">
        <v>0.70273749989543965</v>
      </c>
      <c r="AQ89">
        <v>0.66147451414368097</v>
      </c>
      <c r="AR89">
        <v>0.67640973640397384</v>
      </c>
      <c r="AS89">
        <v>17607</v>
      </c>
      <c r="AT89">
        <v>0.73314079653937292</v>
      </c>
      <c r="AU89">
        <v>0.74566933605952179</v>
      </c>
      <c r="AV89">
        <v>0.73432591351912357</v>
      </c>
      <c r="AW89">
        <v>17607</v>
      </c>
    </row>
    <row r="90" spans="1:49" x14ac:dyDescent="0.25">
      <c r="A90">
        <v>4</v>
      </c>
      <c r="B90" s="1" t="s">
        <v>65</v>
      </c>
      <c r="C90" s="1" t="s">
        <v>66</v>
      </c>
      <c r="D90" s="1" t="s">
        <v>168</v>
      </c>
      <c r="E90">
        <v>444.77817344665527</v>
      </c>
      <c r="F90">
        <v>70430</v>
      </c>
      <c r="G90">
        <v>52823</v>
      </c>
      <c r="H90">
        <v>17607</v>
      </c>
      <c r="I90">
        <v>0.74453342420628155</v>
      </c>
      <c r="J90">
        <v>0.70529648347801255</v>
      </c>
      <c r="K90">
        <v>0.74453342420628155</v>
      </c>
      <c r="L90">
        <v>0</v>
      </c>
      <c r="M90">
        <v>0.6630490655278376</v>
      </c>
      <c r="N90">
        <v>0.74453342420628155</v>
      </c>
      <c r="O90">
        <v>0</v>
      </c>
      <c r="P90">
        <v>0.67863226819449907</v>
      </c>
      <c r="Q90">
        <v>0.74453342420628155</v>
      </c>
      <c r="R90">
        <v>0</v>
      </c>
      <c r="S90" s="1" t="s">
        <v>237</v>
      </c>
      <c r="T90" s="1">
        <v>1728</v>
      </c>
      <c r="U90" s="1">
        <v>520</v>
      </c>
      <c r="V90" s="1">
        <v>1597</v>
      </c>
      <c r="W90" s="1">
        <v>562</v>
      </c>
      <c r="X90" s="1">
        <v>2469</v>
      </c>
      <c r="Y90" s="1">
        <v>828</v>
      </c>
      <c r="Z90" s="1">
        <v>673</v>
      </c>
      <c r="AA90" s="1">
        <v>318</v>
      </c>
      <c r="AB90" s="1">
        <v>8912</v>
      </c>
      <c r="AC90">
        <v>0.74659812518899304</v>
      </c>
      <c r="AD90">
        <v>0.63980305778699142</v>
      </c>
      <c r="AE90">
        <v>0.68908735696343848</v>
      </c>
      <c r="AF90">
        <v>3859</v>
      </c>
      <c r="AG90">
        <v>0.58319271009112383</v>
      </c>
      <c r="AH90">
        <v>0.44941482444733422</v>
      </c>
      <c r="AI90">
        <v>0.50763807285546414</v>
      </c>
      <c r="AJ90">
        <v>3845</v>
      </c>
      <c r="AK90">
        <v>0.83917137476459491</v>
      </c>
      <c r="AL90">
        <v>9903</v>
      </c>
      <c r="AM90">
        <v>0.78609861515392077</v>
      </c>
      <c r="AN90">
        <v>0.8999293143491871</v>
      </c>
      <c r="AO90">
        <v>0.74453342420628155</v>
      </c>
      <c r="AP90">
        <v>0.70529648347801255</v>
      </c>
      <c r="AQ90">
        <v>0.6630490655278376</v>
      </c>
      <c r="AR90">
        <v>0.67863226819449907</v>
      </c>
      <c r="AS90">
        <v>17607</v>
      </c>
      <c r="AT90">
        <v>0.73313072762389808</v>
      </c>
      <c r="AU90">
        <v>0.74453342420628155</v>
      </c>
      <c r="AV90">
        <v>0.73387690264922778</v>
      </c>
      <c r="AW90">
        <v>17607</v>
      </c>
    </row>
    <row r="91" spans="1:49" x14ac:dyDescent="0.25">
      <c r="A91" s="2" t="s">
        <v>145</v>
      </c>
      <c r="B91" s="2" t="str">
        <f>B90</f>
        <v>RE04</v>
      </c>
      <c r="C91" s="2" t="str">
        <f>C90</f>
        <v>filmstarts</v>
      </c>
      <c r="D91" s="2" t="str">
        <f>D90</f>
        <v>Ternary</v>
      </c>
      <c r="E91" s="2">
        <f>SUM(E87:E90)</f>
        <v>1757.3155777454376</v>
      </c>
      <c r="F91" s="2">
        <f>F90</f>
        <v>70430</v>
      </c>
      <c r="G91" s="2">
        <f t="shared" ref="G91:H91" si="170">G90</f>
        <v>52823</v>
      </c>
      <c r="H91" s="2">
        <f t="shared" si="170"/>
        <v>17607</v>
      </c>
      <c r="I91" s="2">
        <f>SUM(I87:I90)/4</f>
        <v>0.74363201673614654</v>
      </c>
      <c r="J91" s="2">
        <f t="shared" ref="J91:L91" si="171">SUM(J87:J90)/4</f>
        <v>0.70418075340915065</v>
      </c>
      <c r="K91" s="2">
        <f t="shared" si="171"/>
        <v>0.74363201673614654</v>
      </c>
      <c r="L91" s="2">
        <f t="shared" si="171"/>
        <v>0</v>
      </c>
      <c r="M91" s="2">
        <f t="shared" ref="M91:R91" si="172">SUM(M87:M90)/4</f>
        <v>0.65909174796613401</v>
      </c>
      <c r="N91" s="2">
        <f t="shared" si="172"/>
        <v>0.74363201673614654</v>
      </c>
      <c r="O91" s="2">
        <f t="shared" si="172"/>
        <v>0</v>
      </c>
      <c r="P91" s="2">
        <f t="shared" si="172"/>
        <v>0.67476900490790281</v>
      </c>
      <c r="Q91" s="2">
        <f t="shared" si="172"/>
        <v>0.74363201673614654</v>
      </c>
      <c r="R91" s="2">
        <f t="shared" si="172"/>
        <v>0</v>
      </c>
      <c r="S91" s="2"/>
      <c r="T91" s="2">
        <f>ROUND(SUM(T87:T90)/4,0)</f>
        <v>1676</v>
      </c>
      <c r="U91" s="2">
        <f>ROUND(SUM(U87:U90)/4,0)</f>
        <v>543</v>
      </c>
      <c r="V91" s="2">
        <f t="shared" ref="V91:AB91" si="173">ROUND(SUM(V87:V90)/4,0)</f>
        <v>1627</v>
      </c>
      <c r="W91" s="2">
        <f t="shared" si="173"/>
        <v>557</v>
      </c>
      <c r="X91" s="2">
        <f t="shared" si="173"/>
        <v>2457</v>
      </c>
      <c r="Y91" s="2">
        <f t="shared" si="173"/>
        <v>845</v>
      </c>
      <c r="Z91" s="2">
        <f t="shared" si="173"/>
        <v>622</v>
      </c>
      <c r="AA91" s="2">
        <f t="shared" si="173"/>
        <v>321</v>
      </c>
      <c r="AB91" s="2">
        <f t="shared" si="173"/>
        <v>8961</v>
      </c>
      <c r="AC91" s="2">
        <f t="shared" ref="AC91:AE91" si="174">SUM(AC87:AC90)/4</f>
        <v>0.74143935434365016</v>
      </c>
      <c r="AD91" s="2">
        <f t="shared" si="174"/>
        <v>0.63670848954951842</v>
      </c>
      <c r="AE91" s="2">
        <f t="shared" si="174"/>
        <v>0.68420958563179068</v>
      </c>
      <c r="AF91" s="2">
        <f>AF90</f>
        <v>3859</v>
      </c>
      <c r="AG91" s="2">
        <f t="shared" ref="AG91" si="175">SUM(AG87:AG90)/4</f>
        <v>0.58709739857222498</v>
      </c>
      <c r="AH91" s="2">
        <f t="shared" ref="AH91:AI91" si="176">SUM(AH87:AH90)/4</f>
        <v>0.4357328506404235</v>
      </c>
      <c r="AI91" s="2">
        <f t="shared" si="176"/>
        <v>0.50007378924147183</v>
      </c>
      <c r="AJ91" s="2">
        <f>AJ90</f>
        <v>3845</v>
      </c>
      <c r="AK91" s="2">
        <f t="shared" ref="AK91" si="177">SUM(AK87:AK90)/4</f>
        <v>0.84002363985044592</v>
      </c>
      <c r="AL91" s="2">
        <f>AL90</f>
        <v>9903</v>
      </c>
      <c r="AM91" s="2">
        <f t="shared" ref="AM91:AR91" si="178">SUM(AM87:AM90)/4</f>
        <v>0.78400550731157681</v>
      </c>
      <c r="AN91" s="2">
        <f t="shared" si="178"/>
        <v>0.90483390370845984</v>
      </c>
      <c r="AO91" s="2">
        <f t="shared" si="178"/>
        <v>0.74363201673614654</v>
      </c>
      <c r="AP91" s="2">
        <f t="shared" si="178"/>
        <v>0.70418075340915065</v>
      </c>
      <c r="AQ91" s="2">
        <f t="shared" si="178"/>
        <v>0.65909174796613401</v>
      </c>
      <c r="AR91" s="2">
        <f t="shared" si="178"/>
        <v>0.67476900490790281</v>
      </c>
      <c r="AS91" s="2">
        <f>AS90</f>
        <v>17607</v>
      </c>
      <c r="AT91" s="2">
        <f t="shared" ref="AT91:AV91" si="179">SUM(AT87:AT90)/4</f>
        <v>0.73167502561316122</v>
      </c>
      <c r="AU91" s="2">
        <f t="shared" si="179"/>
        <v>0.74363201673614654</v>
      </c>
      <c r="AV91" s="2">
        <f t="shared" si="179"/>
        <v>0.73163816779884772</v>
      </c>
      <c r="AW91" s="2">
        <f>AW90</f>
        <v>17607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E7E9-2F75-4911-B003-4F29936F3721}">
  <dimension ref="A1:AW19"/>
  <sheetViews>
    <sheetView topLeftCell="X1" workbookViewId="0">
      <selection activeCell="AG1" sqref="AG1:AJ19"/>
    </sheetView>
  </sheetViews>
  <sheetFormatPr baseColWidth="10" defaultRowHeight="15" x14ac:dyDescent="0.25"/>
  <cols>
    <col min="6" max="6" width="14" customWidth="1"/>
    <col min="7" max="7" width="13.5703125" customWidth="1"/>
    <col min="10" max="10" width="17.28515625" customWidth="1"/>
    <col min="11" max="11" width="16.85546875" customWidth="1"/>
    <col min="12" max="12" width="17.28515625" customWidth="1"/>
    <col min="13" max="13" width="14.42578125" customWidth="1"/>
    <col min="14" max="14" width="14" customWidth="1"/>
    <col min="15" max="15" width="14.42578125" customWidth="1"/>
    <col min="20" max="20" width="13.5703125" customWidth="1"/>
    <col min="21" max="21" width="13.42578125" customWidth="1"/>
    <col min="22" max="22" width="13" customWidth="1"/>
    <col min="23" max="23" width="13.42578125" customWidth="1"/>
    <col min="24" max="24" width="13.28515625" customWidth="1"/>
    <col min="25" max="25" width="12.85546875" customWidth="1"/>
    <col min="26" max="26" width="13" customWidth="1"/>
    <col min="27" max="27" width="12.85546875" customWidth="1"/>
    <col min="28" max="28" width="12.42578125" customWidth="1"/>
    <col min="29" max="29" width="15.28515625" customWidth="1"/>
    <col min="30" max="30" width="12" customWidth="1"/>
    <col min="31" max="31" width="14.28515625" customWidth="1"/>
    <col min="32" max="32" width="14" customWidth="1"/>
    <col min="33" max="33" width="15.42578125" customWidth="1"/>
    <col min="34" max="34" width="12.140625" customWidth="1"/>
    <col min="35" max="35" width="14.42578125" customWidth="1"/>
    <col min="36" max="36" width="14.140625" customWidth="1"/>
    <col min="37" max="37" width="13.85546875" customWidth="1"/>
    <col min="38" max="38" width="13.5703125" customWidth="1"/>
    <col min="39" max="39" width="14.85546875" customWidth="1"/>
    <col min="40" max="40" width="11.5703125" customWidth="1"/>
    <col min="41" max="41" width="18.42578125" customWidth="1"/>
    <col min="42" max="42" width="20.5703125" customWidth="1"/>
    <col min="43" max="43" width="17.28515625" customWidth="1"/>
    <col min="44" max="44" width="19.5703125" customWidth="1"/>
    <col min="45" max="45" width="19.28515625" customWidth="1"/>
    <col min="46" max="46" width="23.5703125" customWidth="1"/>
    <col min="47" max="47" width="20.28515625" customWidth="1"/>
    <col min="48" max="48" width="22.5703125" customWidth="1"/>
    <col min="49" max="49" width="22.28515625" customWidth="1"/>
  </cols>
  <sheetData>
    <row r="1" spans="1:49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245</v>
      </c>
      <c r="U1" s="5" t="s">
        <v>250</v>
      </c>
      <c r="V1" s="5" t="s">
        <v>244</v>
      </c>
      <c r="W1" s="5" t="s">
        <v>240</v>
      </c>
      <c r="X1" s="5" t="s">
        <v>238</v>
      </c>
      <c r="Y1" s="5" t="s">
        <v>239</v>
      </c>
      <c r="Z1" s="5" t="s">
        <v>243</v>
      </c>
      <c r="AA1" s="5" t="s">
        <v>241</v>
      </c>
      <c r="AB1" s="5" t="s">
        <v>242</v>
      </c>
      <c r="AC1" s="5" t="s">
        <v>162</v>
      </c>
      <c r="AD1" s="5" t="s">
        <v>150</v>
      </c>
      <c r="AE1" s="5" t="s">
        <v>151</v>
      </c>
      <c r="AF1" s="5" t="s">
        <v>152</v>
      </c>
      <c r="AG1" s="5" t="s">
        <v>249</v>
      </c>
      <c r="AH1" s="5" t="s">
        <v>248</v>
      </c>
      <c r="AI1" s="5" t="s">
        <v>247</v>
      </c>
      <c r="AJ1" s="5" t="s">
        <v>246</v>
      </c>
      <c r="AK1" s="5" t="s">
        <v>148</v>
      </c>
      <c r="AL1" s="5" t="s">
        <v>149</v>
      </c>
      <c r="AM1" s="5" t="s">
        <v>147</v>
      </c>
      <c r="AN1" s="5" t="s">
        <v>146</v>
      </c>
      <c r="AO1" s="5" t="s">
        <v>19</v>
      </c>
      <c r="AP1" s="5" t="s">
        <v>20</v>
      </c>
      <c r="AQ1" s="5" t="s">
        <v>21</v>
      </c>
      <c r="AR1" s="5" t="s">
        <v>22</v>
      </c>
      <c r="AS1" s="5" t="s">
        <v>23</v>
      </c>
      <c r="AT1" s="5" t="s">
        <v>24</v>
      </c>
      <c r="AU1" s="5" t="s">
        <v>25</v>
      </c>
      <c r="AV1" s="5" t="s">
        <v>26</v>
      </c>
      <c r="AW1" s="5" t="s">
        <v>27</v>
      </c>
    </row>
    <row r="2" spans="1:49" s="5" customFormat="1" x14ac:dyDescent="0.25">
      <c r="A2" s="5" t="s">
        <v>145</v>
      </c>
      <c r="B2" s="5" t="s">
        <v>28</v>
      </c>
      <c r="C2" s="5" t="s">
        <v>29</v>
      </c>
      <c r="D2" s="5" t="s">
        <v>168</v>
      </c>
      <c r="E2" s="5">
        <v>8.5779650211334229</v>
      </c>
      <c r="F2" s="5">
        <v>270</v>
      </c>
      <c r="G2" s="5">
        <v>203</v>
      </c>
      <c r="H2" s="5">
        <v>67</v>
      </c>
      <c r="I2" s="5">
        <v>0.43706101843722556</v>
      </c>
      <c r="J2" s="5">
        <v>0.24779511585335881</v>
      </c>
      <c r="K2" s="5">
        <v>0.43706101843722556</v>
      </c>
      <c r="L2" s="5">
        <v>0</v>
      </c>
      <c r="M2" s="5">
        <v>0.34799608993157377</v>
      </c>
      <c r="N2" s="5">
        <v>0.43706101843722556</v>
      </c>
      <c r="O2" s="5">
        <v>0</v>
      </c>
      <c r="P2" s="5">
        <v>0.28300920439438793</v>
      </c>
      <c r="Q2" s="5">
        <v>0.43706101843722556</v>
      </c>
      <c r="R2" s="5">
        <v>0</v>
      </c>
      <c r="T2" s="5">
        <v>23</v>
      </c>
      <c r="U2" s="5">
        <v>9</v>
      </c>
      <c r="V2" s="5">
        <v>0</v>
      </c>
      <c r="W2" s="5">
        <v>15</v>
      </c>
      <c r="X2" s="5">
        <v>7</v>
      </c>
      <c r="Y2" s="5">
        <v>0</v>
      </c>
      <c r="Z2" s="5">
        <v>10</v>
      </c>
      <c r="AA2" s="5">
        <v>4</v>
      </c>
      <c r="AB2" s="5">
        <v>0</v>
      </c>
      <c r="AC2" s="5">
        <v>0.27135416666666667</v>
      </c>
      <c r="AD2" s="5">
        <v>0.31818181818181818</v>
      </c>
      <c r="AE2" s="5">
        <v>0.28656845104213524</v>
      </c>
      <c r="AF2" s="5">
        <v>22</v>
      </c>
      <c r="AG2" s="5">
        <v>0.47203118089340995</v>
      </c>
      <c r="AH2" s="5">
        <v>0.72580645161290325</v>
      </c>
      <c r="AI2" s="5">
        <v>0.56245916214102853</v>
      </c>
      <c r="AJ2" s="5">
        <v>31</v>
      </c>
      <c r="AK2" s="5">
        <v>0</v>
      </c>
      <c r="AL2" s="5">
        <v>14</v>
      </c>
      <c r="AM2" s="5">
        <v>0</v>
      </c>
      <c r="AN2" s="5">
        <v>0</v>
      </c>
      <c r="AO2" s="5">
        <v>0.43706101843722556</v>
      </c>
      <c r="AP2" s="5">
        <v>0.24779511585335881</v>
      </c>
      <c r="AQ2" s="5">
        <v>0.34799608993157377</v>
      </c>
      <c r="AR2" s="5">
        <v>0.28300920439438793</v>
      </c>
      <c r="AS2" s="5">
        <v>67</v>
      </c>
      <c r="AT2" s="5">
        <v>0.30552473715792866</v>
      </c>
      <c r="AU2" s="5">
        <v>0.43706101843722556</v>
      </c>
      <c r="AV2" s="5">
        <v>0.35192515749388803</v>
      </c>
      <c r="AW2" s="5">
        <v>67</v>
      </c>
    </row>
    <row r="3" spans="1:49" s="5" customFormat="1" x14ac:dyDescent="0.25">
      <c r="A3" s="5" t="s">
        <v>145</v>
      </c>
      <c r="B3" s="5" t="s">
        <v>31</v>
      </c>
      <c r="C3" s="5" t="s">
        <v>32</v>
      </c>
      <c r="D3" s="5" t="s">
        <v>168</v>
      </c>
      <c r="E3" s="5">
        <v>10.063971757888794</v>
      </c>
      <c r="F3" s="5">
        <v>704</v>
      </c>
      <c r="G3" s="5">
        <v>528</v>
      </c>
      <c r="H3" s="5">
        <v>176</v>
      </c>
      <c r="I3" s="5">
        <v>0.546875</v>
      </c>
      <c r="J3" s="5">
        <v>0.48762995518865698</v>
      </c>
      <c r="K3" s="5">
        <v>0.546875</v>
      </c>
      <c r="L3" s="5">
        <v>0</v>
      </c>
      <c r="M3" s="5">
        <v>0.46007885554663869</v>
      </c>
      <c r="N3" s="5">
        <v>0.546875</v>
      </c>
      <c r="O3" s="5">
        <v>0</v>
      </c>
      <c r="P3" s="5">
        <v>0.40180904204571571</v>
      </c>
      <c r="Q3" s="5">
        <v>0.546875</v>
      </c>
      <c r="R3" s="5">
        <v>0</v>
      </c>
      <c r="T3" s="5">
        <v>17</v>
      </c>
      <c r="U3" s="5">
        <v>16</v>
      </c>
      <c r="V3" s="5">
        <v>0</v>
      </c>
      <c r="W3" s="5">
        <v>13</v>
      </c>
      <c r="X3" s="5">
        <v>78</v>
      </c>
      <c r="Y3" s="5">
        <v>2</v>
      </c>
      <c r="Z3" s="5">
        <v>6</v>
      </c>
      <c r="AA3" s="5">
        <v>43</v>
      </c>
      <c r="AB3" s="5">
        <v>2</v>
      </c>
      <c r="AC3" s="5">
        <v>0.56864277278946629</v>
      </c>
      <c r="AD3" s="5">
        <v>0.84315100514259</v>
      </c>
      <c r="AE3" s="5">
        <v>0.67881313726099202</v>
      </c>
      <c r="AF3" s="5">
        <v>92</v>
      </c>
      <c r="AG3" s="5">
        <v>0.47000466853408029</v>
      </c>
      <c r="AH3" s="5">
        <v>0.50757575757575746</v>
      </c>
      <c r="AI3" s="5">
        <v>0.47530657748049043</v>
      </c>
      <c r="AJ3" s="5">
        <v>33</v>
      </c>
      <c r="AK3" s="5">
        <v>5.1307411395664554E-2</v>
      </c>
      <c r="AL3" s="5">
        <v>51</v>
      </c>
      <c r="AM3" s="5">
        <v>0.4242424242424242</v>
      </c>
      <c r="AN3" s="5">
        <v>2.9509803921568628E-2</v>
      </c>
      <c r="AO3" s="5">
        <v>0.546875</v>
      </c>
      <c r="AP3" s="5">
        <v>0.48762995518865698</v>
      </c>
      <c r="AQ3" s="5">
        <v>0.46007885554663869</v>
      </c>
      <c r="AR3" s="5">
        <v>0.40180904204571571</v>
      </c>
      <c r="AS3" s="5">
        <v>176</v>
      </c>
      <c r="AT3" s="5">
        <v>0.50950908777393478</v>
      </c>
      <c r="AU3" s="5">
        <v>0.546875</v>
      </c>
      <c r="AV3" s="5">
        <v>0.46075751665416637</v>
      </c>
      <c r="AW3" s="5">
        <v>176</v>
      </c>
    </row>
    <row r="4" spans="1:49" s="5" customFormat="1" x14ac:dyDescent="0.25">
      <c r="A4" s="5" t="s">
        <v>145</v>
      </c>
      <c r="B4" s="5" t="s">
        <v>35</v>
      </c>
      <c r="C4" s="5" t="s">
        <v>36</v>
      </c>
      <c r="D4" s="5" t="s">
        <v>168</v>
      </c>
      <c r="E4" s="5">
        <v>7.1139974594116211</v>
      </c>
      <c r="F4" s="5">
        <v>270</v>
      </c>
      <c r="G4" s="5">
        <v>203</v>
      </c>
      <c r="H4" s="5">
        <v>67</v>
      </c>
      <c r="I4" s="5">
        <v>0.38520632133450394</v>
      </c>
      <c r="J4" s="5">
        <v>0.23276643390921739</v>
      </c>
      <c r="K4" s="5">
        <v>0.38520632133450394</v>
      </c>
      <c r="L4" s="5">
        <v>0</v>
      </c>
      <c r="M4" s="5">
        <v>0.3260433876375905</v>
      </c>
      <c r="N4" s="5">
        <v>0.38520632133450394</v>
      </c>
      <c r="O4" s="5">
        <v>0</v>
      </c>
      <c r="P4" s="5">
        <v>0.24131963387282535</v>
      </c>
      <c r="Q4" s="5">
        <v>0.38520632133450394</v>
      </c>
      <c r="R4" s="5">
        <v>0</v>
      </c>
      <c r="T4" s="5">
        <v>4</v>
      </c>
      <c r="U4" s="5">
        <v>19</v>
      </c>
      <c r="V4" s="5">
        <v>0</v>
      </c>
      <c r="W4" s="5">
        <v>6</v>
      </c>
      <c r="X4" s="5">
        <v>22</v>
      </c>
      <c r="Y4" s="5">
        <v>0</v>
      </c>
      <c r="Z4" s="5">
        <v>2</v>
      </c>
      <c r="AA4" s="5">
        <v>16</v>
      </c>
      <c r="AB4" s="5">
        <v>0</v>
      </c>
      <c r="AC4" s="5">
        <v>0.38781336822381596</v>
      </c>
      <c r="AD4" s="5">
        <v>0.80026455026455035</v>
      </c>
      <c r="AE4" s="5">
        <v>0.51899858415815858</v>
      </c>
      <c r="AF4" s="5">
        <v>27</v>
      </c>
      <c r="AG4" s="5">
        <v>0.3104859335038363</v>
      </c>
      <c r="AH4" s="5">
        <v>0.17786561264822132</v>
      </c>
      <c r="AI4" s="5">
        <v>0.20496031746031743</v>
      </c>
      <c r="AJ4" s="5">
        <v>23</v>
      </c>
      <c r="AK4" s="5">
        <v>0</v>
      </c>
      <c r="AL4" s="5">
        <v>17</v>
      </c>
      <c r="AM4" s="5">
        <v>0</v>
      </c>
      <c r="AN4" s="5">
        <v>0</v>
      </c>
      <c r="AO4" s="5">
        <v>0.38520632133450394</v>
      </c>
      <c r="AP4" s="5">
        <v>0.23276643390921739</v>
      </c>
      <c r="AQ4" s="5">
        <v>0.3260433876375905</v>
      </c>
      <c r="AR4" s="5">
        <v>0.24131963387282535</v>
      </c>
      <c r="AS4" s="5">
        <v>67</v>
      </c>
      <c r="AT4" s="5">
        <v>0.26232989908120569</v>
      </c>
      <c r="AU4" s="5">
        <v>0.38520632133450394</v>
      </c>
      <c r="AV4" s="5">
        <v>0.28001421987275332</v>
      </c>
      <c r="AW4" s="5">
        <v>67</v>
      </c>
    </row>
    <row r="5" spans="1:49" s="5" customFormat="1" x14ac:dyDescent="0.25">
      <c r="A5" s="5" t="s">
        <v>145</v>
      </c>
      <c r="B5" s="5" t="s">
        <v>37</v>
      </c>
      <c r="C5" s="5" t="s">
        <v>38</v>
      </c>
      <c r="D5" s="5" t="s">
        <v>168</v>
      </c>
      <c r="E5" s="5">
        <v>705.4154896736145</v>
      </c>
      <c r="F5" s="5">
        <v>26680</v>
      </c>
      <c r="G5" s="5">
        <v>20010</v>
      </c>
      <c r="H5" s="5">
        <v>6670</v>
      </c>
      <c r="I5" s="5">
        <v>0.74197901049475257</v>
      </c>
      <c r="J5" s="5">
        <v>0.6423432806103927</v>
      </c>
      <c r="K5" s="5">
        <v>0.74197901049475257</v>
      </c>
      <c r="L5" s="5">
        <v>0</v>
      </c>
      <c r="M5" s="5">
        <v>0.5316088481830421</v>
      </c>
      <c r="N5" s="5">
        <v>0.74197901049475257</v>
      </c>
      <c r="O5" s="5">
        <v>0</v>
      </c>
      <c r="P5" s="5">
        <v>0.56135240467657987</v>
      </c>
      <c r="Q5" s="5">
        <v>0.74197901049475268</v>
      </c>
      <c r="R5" s="5">
        <v>0</v>
      </c>
      <c r="T5" s="5">
        <v>4046</v>
      </c>
      <c r="U5" s="5">
        <v>443</v>
      </c>
      <c r="V5" s="5">
        <v>75</v>
      </c>
      <c r="W5" s="5">
        <v>890</v>
      </c>
      <c r="X5" s="5">
        <v>812</v>
      </c>
      <c r="Y5" s="5">
        <v>20</v>
      </c>
      <c r="Z5" s="5">
        <v>240</v>
      </c>
      <c r="AA5" s="5">
        <v>54</v>
      </c>
      <c r="AB5" s="5">
        <v>91</v>
      </c>
      <c r="AC5" s="5">
        <v>0.62289707735678856</v>
      </c>
      <c r="AD5" s="5">
        <v>0.47147385477341119</v>
      </c>
      <c r="AE5" s="5">
        <v>0.53524852464064576</v>
      </c>
      <c r="AF5" s="5">
        <v>1722</v>
      </c>
      <c r="AG5" s="5">
        <v>0.78202041291741886</v>
      </c>
      <c r="AH5" s="5">
        <v>0.88655784399649429</v>
      </c>
      <c r="AI5" s="5">
        <v>0.8307302082076693</v>
      </c>
      <c r="AJ5" s="5">
        <v>4564</v>
      </c>
      <c r="AK5" s="5">
        <v>0.3180784811814244</v>
      </c>
      <c r="AL5" s="5">
        <v>384</v>
      </c>
      <c r="AM5" s="5">
        <v>0.52211235155697067</v>
      </c>
      <c r="AN5" s="5">
        <v>0.23679484577922078</v>
      </c>
      <c r="AO5" s="5">
        <v>0.74197901049475257</v>
      </c>
      <c r="AP5" s="5">
        <v>0.6423432806103927</v>
      </c>
      <c r="AQ5" s="5">
        <v>0.5316088481830421</v>
      </c>
      <c r="AR5" s="5">
        <v>0.56135240467657987</v>
      </c>
      <c r="AS5" s="5">
        <v>6670</v>
      </c>
      <c r="AT5" s="5">
        <v>0.72596928967755692</v>
      </c>
      <c r="AU5" s="5">
        <v>0.74197901049475257</v>
      </c>
      <c r="AV5" s="5">
        <v>0.72492338179349436</v>
      </c>
      <c r="AW5" s="5">
        <v>6670</v>
      </c>
    </row>
    <row r="6" spans="1:49" s="5" customFormat="1" x14ac:dyDescent="0.25">
      <c r="A6" s="5" t="s">
        <v>145</v>
      </c>
      <c r="B6" s="5" t="s">
        <v>39</v>
      </c>
      <c r="C6" s="5" t="s">
        <v>40</v>
      </c>
      <c r="D6" s="5" t="s">
        <v>168</v>
      </c>
      <c r="E6" s="5">
        <v>11.687499046325684</v>
      </c>
      <c r="F6" s="5">
        <v>1425</v>
      </c>
      <c r="G6" s="5">
        <v>1069</v>
      </c>
      <c r="H6" s="5">
        <v>356</v>
      </c>
      <c r="I6" s="5">
        <v>0.45611643533818014</v>
      </c>
      <c r="J6" s="5">
        <v>0.44763749505043071</v>
      </c>
      <c r="K6" s="5">
        <v>0.45611643533818014</v>
      </c>
      <c r="L6" s="5">
        <v>0</v>
      </c>
      <c r="M6" s="5">
        <v>0.43521742932069563</v>
      </c>
      <c r="N6" s="5">
        <v>0.45611643533818014</v>
      </c>
      <c r="O6" s="5">
        <v>0</v>
      </c>
      <c r="P6" s="5">
        <v>0.43129266402603905</v>
      </c>
      <c r="Q6" s="5">
        <v>0.45611643533818014</v>
      </c>
      <c r="R6" s="5">
        <v>0</v>
      </c>
      <c r="T6" s="5">
        <v>84</v>
      </c>
      <c r="U6" s="5">
        <v>42</v>
      </c>
      <c r="V6" s="5">
        <v>29</v>
      </c>
      <c r="W6" s="5">
        <v>43</v>
      </c>
      <c r="X6" s="5">
        <v>51</v>
      </c>
      <c r="Y6" s="5">
        <v>25</v>
      </c>
      <c r="Z6" s="5">
        <v>34</v>
      </c>
      <c r="AA6" s="5">
        <v>22</v>
      </c>
      <c r="AB6" s="5">
        <v>28</v>
      </c>
      <c r="AC6" s="5">
        <v>0.45148232298178448</v>
      </c>
      <c r="AD6" s="5">
        <v>0.42940820395954982</v>
      </c>
      <c r="AE6" s="5">
        <v>0.43181652385589997</v>
      </c>
      <c r="AF6" s="5">
        <v>119</v>
      </c>
      <c r="AG6" s="5">
        <v>0.52293990695693482</v>
      </c>
      <c r="AH6" s="5">
        <v>0.54273146208630074</v>
      </c>
      <c r="AI6" s="5">
        <v>0.52848997838078404</v>
      </c>
      <c r="AJ6" s="5">
        <v>154</v>
      </c>
      <c r="AK6" s="5">
        <v>0.33357148984143326</v>
      </c>
      <c r="AL6" s="5">
        <v>83</v>
      </c>
      <c r="AM6" s="5">
        <v>0.36849025521257278</v>
      </c>
      <c r="AN6" s="5">
        <v>0.33351262191623632</v>
      </c>
      <c r="AO6" s="5">
        <v>0.45611643533818014</v>
      </c>
      <c r="AP6" s="5">
        <v>0.44763749505043071</v>
      </c>
      <c r="AQ6" s="5">
        <v>0.43521742932069563</v>
      </c>
      <c r="AR6" s="5">
        <v>0.43129266402603905</v>
      </c>
      <c r="AS6" s="5">
        <v>356</v>
      </c>
      <c r="AT6" s="5">
        <v>0.46301682026706842</v>
      </c>
      <c r="AU6" s="5">
        <v>0.45611643533818014</v>
      </c>
      <c r="AV6" s="5">
        <v>0.45073086437542431</v>
      </c>
      <c r="AW6" s="5">
        <v>356</v>
      </c>
    </row>
    <row r="7" spans="1:49" s="5" customFormat="1" x14ac:dyDescent="0.25">
      <c r="A7" s="5" t="s">
        <v>145</v>
      </c>
      <c r="B7" s="5" t="s">
        <v>41</v>
      </c>
      <c r="C7" s="5" t="s">
        <v>42</v>
      </c>
      <c r="D7" s="5" t="s">
        <v>168</v>
      </c>
      <c r="E7" s="5">
        <v>14.225626707077026</v>
      </c>
      <c r="F7" s="5">
        <v>2334</v>
      </c>
      <c r="G7" s="5">
        <v>1751</v>
      </c>
      <c r="H7" s="5">
        <v>583</v>
      </c>
      <c r="I7" s="5">
        <v>0.6285421414976855</v>
      </c>
      <c r="J7" s="5">
        <v>0.52641562644225492</v>
      </c>
      <c r="K7" s="5">
        <v>0.6285421414976855</v>
      </c>
      <c r="L7" s="5">
        <v>0</v>
      </c>
      <c r="M7" s="5">
        <v>0.47656808955881697</v>
      </c>
      <c r="N7" s="5">
        <v>0.6285421414976855</v>
      </c>
      <c r="O7" s="5">
        <v>0</v>
      </c>
      <c r="P7" s="5">
        <v>0.48993919299874406</v>
      </c>
      <c r="Q7" s="5">
        <v>0.6285421414976855</v>
      </c>
      <c r="R7" s="5">
        <v>0</v>
      </c>
      <c r="T7" s="5">
        <v>300</v>
      </c>
      <c r="U7" s="5">
        <v>47</v>
      </c>
      <c r="V7" s="5">
        <v>23</v>
      </c>
      <c r="W7" s="5">
        <v>71</v>
      </c>
      <c r="X7" s="5">
        <v>42</v>
      </c>
      <c r="Y7" s="5">
        <v>9</v>
      </c>
      <c r="Z7" s="5">
        <v>57</v>
      </c>
      <c r="AA7" s="5">
        <v>11</v>
      </c>
      <c r="AB7" s="5">
        <v>26</v>
      </c>
      <c r="AC7" s="5">
        <v>0.42005864845938379</v>
      </c>
      <c r="AD7" s="5">
        <v>0.34439777807885108</v>
      </c>
      <c r="AE7" s="5">
        <v>0.37830523411524442</v>
      </c>
      <c r="AF7" s="5">
        <v>121</v>
      </c>
      <c r="AG7" s="5">
        <v>0.70160250518954981</v>
      </c>
      <c r="AH7" s="5">
        <v>0.81111294221050323</v>
      </c>
      <c r="AI7" s="5">
        <v>0.75221468469934794</v>
      </c>
      <c r="AJ7" s="5">
        <v>369</v>
      </c>
      <c r="AK7" s="5">
        <v>0.33929766018163987</v>
      </c>
      <c r="AL7" s="5">
        <v>93</v>
      </c>
      <c r="AM7" s="5">
        <v>0.45758572567783096</v>
      </c>
      <c r="AN7" s="5">
        <v>0.27419354838709675</v>
      </c>
      <c r="AO7" s="5">
        <v>0.6285421414976855</v>
      </c>
      <c r="AP7" s="5">
        <v>0.52641562644225492</v>
      </c>
      <c r="AQ7" s="5">
        <v>0.47656808955881697</v>
      </c>
      <c r="AR7" s="5">
        <v>0.48993919299874406</v>
      </c>
      <c r="AS7" s="5">
        <v>583</v>
      </c>
      <c r="AT7" s="5">
        <v>0.60419747465190432</v>
      </c>
      <c r="AU7" s="5">
        <v>0.6285421414976855</v>
      </c>
      <c r="AV7" s="5">
        <v>0.60869426538347782</v>
      </c>
      <c r="AW7" s="5">
        <v>583</v>
      </c>
    </row>
    <row r="8" spans="1:49" s="5" customFormat="1" x14ac:dyDescent="0.25">
      <c r="A8" s="5" t="s">
        <v>145</v>
      </c>
      <c r="B8" s="5" t="s">
        <v>43</v>
      </c>
      <c r="C8" s="5" t="s">
        <v>44</v>
      </c>
      <c r="D8" s="5" t="s">
        <v>168</v>
      </c>
      <c r="E8" s="5">
        <v>9.7174496650695801</v>
      </c>
      <c r="F8" s="5">
        <v>851</v>
      </c>
      <c r="G8" s="5">
        <v>639</v>
      </c>
      <c r="H8" s="5">
        <v>212</v>
      </c>
      <c r="I8" s="5">
        <v>0.87544290902648592</v>
      </c>
      <c r="J8" s="5">
        <v>0.52993157562496107</v>
      </c>
      <c r="K8" s="5">
        <v>0.87544290902648592</v>
      </c>
      <c r="L8" s="5">
        <v>0</v>
      </c>
      <c r="M8" s="5">
        <v>0.37258415911167331</v>
      </c>
      <c r="N8" s="5">
        <v>0.87544290902648592</v>
      </c>
      <c r="O8" s="5">
        <v>0</v>
      </c>
      <c r="P8" s="5">
        <v>0.37892831487019329</v>
      </c>
      <c r="Q8" s="5">
        <v>0.87544290902648592</v>
      </c>
      <c r="R8" s="5">
        <v>0</v>
      </c>
      <c r="T8" s="5">
        <v>184</v>
      </c>
      <c r="U8" s="5">
        <v>0</v>
      </c>
      <c r="V8" s="5">
        <v>2</v>
      </c>
      <c r="W8" s="5">
        <v>9</v>
      </c>
      <c r="X8" s="5">
        <v>0</v>
      </c>
      <c r="Y8" s="5">
        <v>0</v>
      </c>
      <c r="Z8" s="5">
        <v>16</v>
      </c>
      <c r="AA8" s="5">
        <v>0</v>
      </c>
      <c r="AB8" s="5">
        <v>2</v>
      </c>
      <c r="AC8" s="5">
        <v>0</v>
      </c>
      <c r="AD8" s="5">
        <v>0</v>
      </c>
      <c r="AE8" s="5">
        <v>0</v>
      </c>
      <c r="AF8" s="5">
        <v>10</v>
      </c>
      <c r="AG8" s="5">
        <v>0.88146139354155006</v>
      </c>
      <c r="AH8" s="5">
        <v>0.99193548387096775</v>
      </c>
      <c r="AI8" s="5">
        <v>0.93341192873756396</v>
      </c>
      <c r="AJ8" s="5">
        <v>185</v>
      </c>
      <c r="AK8" s="5">
        <v>0.20337301587301587</v>
      </c>
      <c r="AL8" s="5">
        <v>17</v>
      </c>
      <c r="AM8" s="5">
        <v>0.70833333333333337</v>
      </c>
      <c r="AN8" s="5">
        <v>0.12581699346405228</v>
      </c>
      <c r="AO8" s="5">
        <v>0.87544290902648592</v>
      </c>
      <c r="AP8" s="5">
        <v>0.52993157562496107</v>
      </c>
      <c r="AQ8" s="5">
        <v>0.37258415911167331</v>
      </c>
      <c r="AR8" s="5">
        <v>0.37892831487019329</v>
      </c>
      <c r="AS8" s="5">
        <v>212</v>
      </c>
      <c r="AT8" s="5">
        <v>0.82734137096940452</v>
      </c>
      <c r="AU8" s="5">
        <v>0.87544290902648592</v>
      </c>
      <c r="AV8" s="5">
        <v>0.83091951342196646</v>
      </c>
      <c r="AW8" s="5">
        <v>212</v>
      </c>
    </row>
    <row r="9" spans="1:49" s="5" customFormat="1" x14ac:dyDescent="0.25">
      <c r="A9" s="5" t="s">
        <v>145</v>
      </c>
      <c r="B9" s="5" t="s">
        <v>45</v>
      </c>
      <c r="C9" s="5" t="s">
        <v>46</v>
      </c>
      <c r="D9" s="5" t="s">
        <v>168</v>
      </c>
      <c r="E9" s="5">
        <v>19.699654102325439</v>
      </c>
      <c r="F9" s="5">
        <v>3401</v>
      </c>
      <c r="G9" s="5">
        <v>2551</v>
      </c>
      <c r="H9" s="5">
        <v>850</v>
      </c>
      <c r="I9" s="5">
        <v>0.55924759798161339</v>
      </c>
      <c r="J9" s="5">
        <v>0.3723870534132987</v>
      </c>
      <c r="K9" s="5">
        <v>0.55924759798161339</v>
      </c>
      <c r="L9" s="5">
        <v>0</v>
      </c>
      <c r="M9" s="5">
        <v>0.37627693421866348</v>
      </c>
      <c r="N9" s="5">
        <v>0.55924759798161339</v>
      </c>
      <c r="O9" s="5">
        <v>0</v>
      </c>
      <c r="P9" s="5">
        <v>0.37285677503428988</v>
      </c>
      <c r="Q9" s="5">
        <v>0.55924759798161339</v>
      </c>
      <c r="R9" s="5">
        <v>0</v>
      </c>
      <c r="T9" s="5">
        <v>266</v>
      </c>
      <c r="U9" s="5">
        <v>174</v>
      </c>
      <c r="V9" s="5">
        <v>0</v>
      </c>
      <c r="W9" s="5">
        <v>190</v>
      </c>
      <c r="X9" s="5">
        <v>209</v>
      </c>
      <c r="Y9" s="5">
        <v>0</v>
      </c>
      <c r="Z9" s="5">
        <v>7</v>
      </c>
      <c r="AA9" s="5">
        <v>4</v>
      </c>
      <c r="AB9" s="5">
        <v>0</v>
      </c>
      <c r="AC9" s="5">
        <v>0.54076684195886082</v>
      </c>
      <c r="AD9" s="5">
        <v>0.52443609022556381</v>
      </c>
      <c r="AE9" s="5">
        <v>0.5303747940719975</v>
      </c>
      <c r="AF9" s="5">
        <v>399</v>
      </c>
      <c r="AG9" s="5">
        <v>0.57639431828103538</v>
      </c>
      <c r="AH9" s="5">
        <v>0.60439471243042675</v>
      </c>
      <c r="AI9" s="5">
        <v>0.58819553103087219</v>
      </c>
      <c r="AJ9" s="5">
        <v>440</v>
      </c>
      <c r="AK9" s="5">
        <v>0</v>
      </c>
      <c r="AL9" s="5">
        <v>11</v>
      </c>
      <c r="AM9" s="5">
        <v>0</v>
      </c>
      <c r="AN9" s="5">
        <v>0</v>
      </c>
      <c r="AO9" s="5">
        <v>0.55924759798161339</v>
      </c>
      <c r="AP9" s="5">
        <v>0.3723870534132987</v>
      </c>
      <c r="AQ9" s="5">
        <v>0.37627693421866348</v>
      </c>
      <c r="AR9" s="5">
        <v>0.37285677503428988</v>
      </c>
      <c r="AS9" s="5">
        <v>850</v>
      </c>
      <c r="AT9" s="5">
        <v>0.55238937907489194</v>
      </c>
      <c r="AU9" s="5">
        <v>0.55924759798161339</v>
      </c>
      <c r="AV9" s="5">
        <v>0.55363433149178343</v>
      </c>
      <c r="AW9" s="5">
        <v>850</v>
      </c>
    </row>
    <row r="10" spans="1:49" s="5" customFormat="1" x14ac:dyDescent="0.25">
      <c r="A10" s="5" t="s">
        <v>145</v>
      </c>
      <c r="B10" s="5" t="s">
        <v>47</v>
      </c>
      <c r="C10" s="5" t="s">
        <v>48</v>
      </c>
      <c r="D10" s="5" t="s">
        <v>168</v>
      </c>
      <c r="E10" s="5">
        <v>11.177705526351929</v>
      </c>
      <c r="F10" s="5">
        <v>590</v>
      </c>
      <c r="G10" s="5">
        <v>443</v>
      </c>
      <c r="H10" s="5">
        <v>147</v>
      </c>
      <c r="I10" s="5">
        <v>0.8593146718146718</v>
      </c>
      <c r="J10" s="5">
        <v>0.36969495005209285</v>
      </c>
      <c r="K10" s="5">
        <v>0.8593146718146718</v>
      </c>
      <c r="L10" s="5">
        <v>0</v>
      </c>
      <c r="M10" s="5">
        <v>0.34027777777777773</v>
      </c>
      <c r="N10" s="5">
        <v>0.8593146718146718</v>
      </c>
      <c r="O10" s="5">
        <v>0</v>
      </c>
      <c r="P10" s="5">
        <v>0.32088697190886967</v>
      </c>
      <c r="Q10" s="5">
        <v>0.8593146718146718</v>
      </c>
      <c r="R10" s="5">
        <v>0</v>
      </c>
      <c r="T10" s="5">
        <v>0</v>
      </c>
      <c r="U10" s="5">
        <v>0</v>
      </c>
      <c r="V10" s="5">
        <v>9</v>
      </c>
      <c r="W10" s="5">
        <v>0</v>
      </c>
      <c r="X10" s="5">
        <v>0</v>
      </c>
      <c r="Y10" s="5">
        <v>12</v>
      </c>
      <c r="Z10" s="5">
        <v>0</v>
      </c>
      <c r="AA10" s="5">
        <v>0</v>
      </c>
      <c r="AB10" s="5">
        <v>127</v>
      </c>
      <c r="AC10" s="5">
        <v>0.25</v>
      </c>
      <c r="AD10" s="5">
        <v>2.0833333333333325E-2</v>
      </c>
      <c r="AE10" s="5">
        <v>3.846153846153845E-2</v>
      </c>
      <c r="AF10" s="5">
        <v>13</v>
      </c>
      <c r="AG10" s="5">
        <v>0</v>
      </c>
      <c r="AH10" s="5">
        <v>0</v>
      </c>
      <c r="AI10" s="5">
        <v>0</v>
      </c>
      <c r="AJ10" s="5">
        <v>8</v>
      </c>
      <c r="AK10" s="5">
        <v>0.92419937726507062</v>
      </c>
      <c r="AL10" s="5">
        <v>126</v>
      </c>
      <c r="AM10" s="5">
        <v>0.85908485015627878</v>
      </c>
      <c r="AN10" s="5">
        <v>1</v>
      </c>
      <c r="AO10" s="5">
        <v>0.8593146718146718</v>
      </c>
      <c r="AP10" s="5">
        <v>0.36969495005209285</v>
      </c>
      <c r="AQ10" s="5">
        <v>0.34027777777777773</v>
      </c>
      <c r="AR10" s="5">
        <v>0.32088697190886967</v>
      </c>
      <c r="AS10" s="5">
        <v>147</v>
      </c>
      <c r="AT10" s="5">
        <v>0.75704426675710457</v>
      </c>
      <c r="AU10" s="5">
        <v>0.8593146718146718</v>
      </c>
      <c r="AV10" s="5">
        <v>0.79573598181262406</v>
      </c>
      <c r="AW10" s="5">
        <v>147</v>
      </c>
    </row>
    <row r="11" spans="1:49" s="5" customFormat="1" x14ac:dyDescent="0.25">
      <c r="A11" s="5" t="s">
        <v>145</v>
      </c>
      <c r="B11" s="5" t="s">
        <v>49</v>
      </c>
      <c r="C11" s="5" t="s">
        <v>50</v>
      </c>
      <c r="D11" s="5" t="s">
        <v>168</v>
      </c>
      <c r="E11" s="5">
        <v>13.264891624450684</v>
      </c>
      <c r="F11" s="5">
        <v>1685</v>
      </c>
      <c r="G11" s="5">
        <v>1264</v>
      </c>
      <c r="H11" s="5">
        <v>421</v>
      </c>
      <c r="I11" s="5">
        <v>0.62372510722608099</v>
      </c>
      <c r="J11" s="5">
        <v>0.57224541849226129</v>
      </c>
      <c r="K11" s="5">
        <v>0.62372510722608099</v>
      </c>
      <c r="L11" s="5">
        <v>0</v>
      </c>
      <c r="M11" s="5">
        <v>0.55104038965674507</v>
      </c>
      <c r="N11" s="5">
        <v>0.62372510722608099</v>
      </c>
      <c r="O11" s="5">
        <v>0</v>
      </c>
      <c r="P11" s="5">
        <v>0.55174974723578196</v>
      </c>
      <c r="Q11" s="5">
        <v>0.62372510722608099</v>
      </c>
      <c r="R11" s="5">
        <v>0</v>
      </c>
      <c r="T11" s="5">
        <v>116</v>
      </c>
      <c r="U11" s="5">
        <v>13</v>
      </c>
      <c r="V11" s="5">
        <v>41</v>
      </c>
      <c r="W11" s="5">
        <v>24</v>
      </c>
      <c r="X11" s="5">
        <v>18</v>
      </c>
      <c r="Y11" s="5">
        <v>31</v>
      </c>
      <c r="Z11" s="5">
        <v>37</v>
      </c>
      <c r="AA11" s="5">
        <v>14</v>
      </c>
      <c r="AB11" s="5">
        <v>129</v>
      </c>
      <c r="AC11" s="5">
        <v>0.41258169934640521</v>
      </c>
      <c r="AD11" s="5">
        <v>0.25195015220700151</v>
      </c>
      <c r="AE11" s="5">
        <v>0.30869937787173729</v>
      </c>
      <c r="AF11" s="5">
        <v>72</v>
      </c>
      <c r="AG11" s="5">
        <v>0.66094076901415244</v>
      </c>
      <c r="AH11" s="5">
        <v>0.68538113470240158</v>
      </c>
      <c r="AI11" s="5">
        <v>0.67088599877483501</v>
      </c>
      <c r="AJ11" s="5">
        <v>169</v>
      </c>
      <c r="AK11" s="5">
        <v>0.67566386506077347</v>
      </c>
      <c r="AL11" s="5">
        <v>180</v>
      </c>
      <c r="AM11" s="5">
        <v>0.64321378711622612</v>
      </c>
      <c r="AN11" s="5">
        <v>0.71578988206083172</v>
      </c>
      <c r="AO11" s="5">
        <v>0.62372510722608099</v>
      </c>
      <c r="AP11" s="5">
        <v>0.57224541849226129</v>
      </c>
      <c r="AQ11" s="5">
        <v>0.55104038965674507</v>
      </c>
      <c r="AR11" s="5">
        <v>0.55174974723578196</v>
      </c>
      <c r="AS11" s="5">
        <v>421</v>
      </c>
      <c r="AT11" s="5">
        <v>0.61068427563453298</v>
      </c>
      <c r="AU11" s="5">
        <v>0.62372510722608099</v>
      </c>
      <c r="AV11" s="5">
        <v>0.61058090917343288</v>
      </c>
      <c r="AW11" s="5">
        <v>421</v>
      </c>
    </row>
    <row r="12" spans="1:49" s="5" customFormat="1" x14ac:dyDescent="0.25">
      <c r="A12" s="5" t="s">
        <v>145</v>
      </c>
      <c r="B12" s="5" t="s">
        <v>51</v>
      </c>
      <c r="C12" s="5" t="s">
        <v>52</v>
      </c>
      <c r="D12" s="5" t="s">
        <v>168</v>
      </c>
      <c r="E12" s="5">
        <v>29.020029067993164</v>
      </c>
      <c r="F12" s="5">
        <v>7428</v>
      </c>
      <c r="G12" s="5">
        <v>5571</v>
      </c>
      <c r="H12" s="5">
        <v>1857</v>
      </c>
      <c r="I12" s="5">
        <v>0.6880721593968766</v>
      </c>
      <c r="J12" s="5">
        <v>0.59721841848472823</v>
      </c>
      <c r="K12" s="5">
        <v>0.6880721593968766</v>
      </c>
      <c r="L12" s="5">
        <v>0</v>
      </c>
      <c r="M12" s="5">
        <v>0.56003440923892156</v>
      </c>
      <c r="N12" s="5">
        <v>0.6880721593968766</v>
      </c>
      <c r="O12" s="5">
        <v>0</v>
      </c>
      <c r="P12" s="5">
        <v>0.57203053026812334</v>
      </c>
      <c r="Q12" s="5">
        <v>0.6880721593968766</v>
      </c>
      <c r="R12" s="5">
        <v>0</v>
      </c>
      <c r="T12" s="5">
        <v>964</v>
      </c>
      <c r="U12" s="5">
        <v>92</v>
      </c>
      <c r="V12" s="5">
        <v>97</v>
      </c>
      <c r="W12" s="5">
        <v>153</v>
      </c>
      <c r="X12" s="5">
        <v>86</v>
      </c>
      <c r="Y12" s="5">
        <v>41</v>
      </c>
      <c r="Z12" s="5">
        <v>159</v>
      </c>
      <c r="AA12" s="5">
        <v>39</v>
      </c>
      <c r="AB12" s="5">
        <v>228</v>
      </c>
      <c r="AC12" s="5">
        <v>0.41140069417567149</v>
      </c>
      <c r="AD12" s="5">
        <v>0.30799411162314394</v>
      </c>
      <c r="AE12" s="5">
        <v>0.34623255386674323</v>
      </c>
      <c r="AF12" s="5">
        <v>280</v>
      </c>
      <c r="AG12" s="5">
        <v>0.75583727515743759</v>
      </c>
      <c r="AH12" s="5">
        <v>0.83658854166666674</v>
      </c>
      <c r="AI12" s="5">
        <v>0.79351077426327599</v>
      </c>
      <c r="AJ12" s="5">
        <v>1152</v>
      </c>
      <c r="AK12" s="5">
        <v>0.57634826267435091</v>
      </c>
      <c r="AL12" s="5">
        <v>425</v>
      </c>
      <c r="AM12" s="5">
        <v>0.62441728612107594</v>
      </c>
      <c r="AN12" s="5">
        <v>0.53552057442695389</v>
      </c>
      <c r="AO12" s="5">
        <v>0.6880721593968766</v>
      </c>
      <c r="AP12" s="5">
        <v>0.59721841848472823</v>
      </c>
      <c r="AQ12" s="5">
        <v>0.56003440923892156</v>
      </c>
      <c r="AR12" s="5">
        <v>0.57203053026812334</v>
      </c>
      <c r="AS12" s="5">
        <v>1857</v>
      </c>
      <c r="AT12" s="5">
        <v>0.67392070090891787</v>
      </c>
      <c r="AU12" s="5">
        <v>0.6880721593968766</v>
      </c>
      <c r="AV12" s="5">
        <v>0.67646356131066954</v>
      </c>
      <c r="AW12" s="5">
        <v>1857</v>
      </c>
    </row>
    <row r="13" spans="1:49" s="5" customFormat="1" x14ac:dyDescent="0.25">
      <c r="A13" s="5" t="s">
        <v>145</v>
      </c>
      <c r="B13" s="5" t="s">
        <v>53</v>
      </c>
      <c r="C13" s="5" t="s">
        <v>54</v>
      </c>
      <c r="D13" s="5" t="s">
        <v>168</v>
      </c>
      <c r="E13" s="5">
        <v>30.293963193893433</v>
      </c>
      <c r="F13" s="5">
        <v>7294</v>
      </c>
      <c r="G13" s="5">
        <v>5471</v>
      </c>
      <c r="H13" s="5">
        <v>1823</v>
      </c>
      <c r="I13" s="5">
        <v>0.63367088181232023</v>
      </c>
      <c r="J13" s="5">
        <v>0.59198484392129458</v>
      </c>
      <c r="K13" s="5">
        <v>0.63367088181232023</v>
      </c>
      <c r="L13" s="5">
        <v>0</v>
      </c>
      <c r="M13" s="5">
        <v>0.5848519136606346</v>
      </c>
      <c r="N13" s="5">
        <v>0.63367088181232023</v>
      </c>
      <c r="O13" s="5">
        <v>0</v>
      </c>
      <c r="P13" s="5">
        <v>0.5858564727464477</v>
      </c>
      <c r="Q13" s="5">
        <v>0.63367088181232023</v>
      </c>
      <c r="R13" s="5">
        <v>0</v>
      </c>
      <c r="T13" s="5">
        <v>397</v>
      </c>
      <c r="U13" s="5">
        <v>89</v>
      </c>
      <c r="V13" s="5">
        <v>122</v>
      </c>
      <c r="W13" s="5">
        <v>122</v>
      </c>
      <c r="X13" s="5">
        <v>135</v>
      </c>
      <c r="Y13" s="5">
        <v>121</v>
      </c>
      <c r="Z13" s="5">
        <v>141</v>
      </c>
      <c r="AA13" s="5">
        <v>73</v>
      </c>
      <c r="AB13" s="5">
        <v>623</v>
      </c>
      <c r="AC13" s="5">
        <v>0.45364829358235192</v>
      </c>
      <c r="AD13" s="5">
        <v>0.35759020672813768</v>
      </c>
      <c r="AE13" s="5">
        <v>0.39945874254604252</v>
      </c>
      <c r="AF13" s="5">
        <v>377</v>
      </c>
      <c r="AG13" s="5">
        <v>0.60218040182157062</v>
      </c>
      <c r="AH13" s="5">
        <v>0.65256892230576447</v>
      </c>
      <c r="AI13" s="5">
        <v>0.62620887042874429</v>
      </c>
      <c r="AJ13" s="5">
        <v>609</v>
      </c>
      <c r="AK13" s="5">
        <v>0.73190180526455628</v>
      </c>
      <c r="AL13" s="5">
        <v>837</v>
      </c>
      <c r="AM13" s="5">
        <v>0.72012583635996108</v>
      </c>
      <c r="AN13" s="5">
        <v>0.74439661194800155</v>
      </c>
      <c r="AO13" s="5">
        <v>0.63367088181232023</v>
      </c>
      <c r="AP13" s="5">
        <v>0.59198484392129458</v>
      </c>
      <c r="AQ13" s="5">
        <v>0.5848519136606346</v>
      </c>
      <c r="AR13" s="5">
        <v>0.5858564727464477</v>
      </c>
      <c r="AS13" s="5">
        <v>1823</v>
      </c>
      <c r="AT13" s="5">
        <v>0.62558458562456631</v>
      </c>
      <c r="AU13" s="5">
        <v>0.63367088181232023</v>
      </c>
      <c r="AV13" s="5">
        <v>0.62779862627182381</v>
      </c>
      <c r="AW13" s="5">
        <v>1823</v>
      </c>
    </row>
    <row r="14" spans="1:49" s="5" customFormat="1" x14ac:dyDescent="0.25">
      <c r="A14" s="5" t="s">
        <v>145</v>
      </c>
      <c r="B14" s="5" t="s">
        <v>55</v>
      </c>
      <c r="C14" s="5" t="s">
        <v>56</v>
      </c>
      <c r="D14" s="5" t="s">
        <v>168</v>
      </c>
      <c r="E14" s="5">
        <v>17.421623706817627</v>
      </c>
      <c r="F14" s="5">
        <v>1658</v>
      </c>
      <c r="G14" s="5">
        <v>1244</v>
      </c>
      <c r="H14" s="5">
        <v>414</v>
      </c>
      <c r="I14" s="5">
        <v>0.67431028461672771</v>
      </c>
      <c r="J14" s="5">
        <v>0.57516498375202751</v>
      </c>
      <c r="K14" s="5">
        <v>0.67431028461672771</v>
      </c>
      <c r="L14" s="5">
        <v>0</v>
      </c>
      <c r="M14" s="5">
        <v>0.51297400632708967</v>
      </c>
      <c r="N14" s="5">
        <v>0.67431028461672771</v>
      </c>
      <c r="O14" s="5">
        <v>0</v>
      </c>
      <c r="P14" s="5">
        <v>0.51933776990550107</v>
      </c>
      <c r="Q14" s="5">
        <v>0.67431028461672771</v>
      </c>
      <c r="R14" s="5">
        <v>0</v>
      </c>
      <c r="T14" s="5">
        <v>224</v>
      </c>
      <c r="U14" s="5">
        <v>15</v>
      </c>
      <c r="V14" s="5">
        <v>30</v>
      </c>
      <c r="W14" s="5">
        <v>35</v>
      </c>
      <c r="X14" s="5">
        <v>12</v>
      </c>
      <c r="Y14" s="5">
        <v>13</v>
      </c>
      <c r="Z14" s="5">
        <v>38</v>
      </c>
      <c r="AA14" s="5">
        <v>6</v>
      </c>
      <c r="AB14" s="5">
        <v>44</v>
      </c>
      <c r="AC14" s="5">
        <v>0.44092320722755501</v>
      </c>
      <c r="AD14" s="5">
        <v>0.1985875706214689</v>
      </c>
      <c r="AE14" s="5">
        <v>0.25554205246913581</v>
      </c>
      <c r="AF14" s="5">
        <v>59</v>
      </c>
      <c r="AG14" s="5">
        <v>0.75448678381060064</v>
      </c>
      <c r="AH14" s="5">
        <v>0.83478324668790882</v>
      </c>
      <c r="AI14" s="5">
        <v>0.79214994179893172</v>
      </c>
      <c r="AJ14" s="5">
        <v>267</v>
      </c>
      <c r="AK14" s="5">
        <v>0.51032131544843573</v>
      </c>
      <c r="AL14" s="5">
        <v>88</v>
      </c>
      <c r="AM14" s="5">
        <v>0.53008496021792695</v>
      </c>
      <c r="AN14" s="5">
        <v>0.50555120167189127</v>
      </c>
      <c r="AO14" s="5">
        <v>0.67431028461672771</v>
      </c>
      <c r="AP14" s="5">
        <v>0.57516498375202751</v>
      </c>
      <c r="AQ14" s="5">
        <v>0.51297400632708967</v>
      </c>
      <c r="AR14" s="5">
        <v>0.51933776990550107</v>
      </c>
      <c r="AS14" s="5">
        <v>414</v>
      </c>
      <c r="AT14" s="5">
        <v>0.66221738631279448</v>
      </c>
      <c r="AU14" s="5">
        <v>0.67431028461672771</v>
      </c>
      <c r="AV14" s="5">
        <v>0.65590635188780144</v>
      </c>
      <c r="AW14" s="5">
        <v>414</v>
      </c>
    </row>
    <row r="15" spans="1:49" s="5" customFormat="1" x14ac:dyDescent="0.25">
      <c r="A15" s="5" t="s">
        <v>145</v>
      </c>
      <c r="B15" s="5" t="s">
        <v>57</v>
      </c>
      <c r="C15" s="5" t="s">
        <v>58</v>
      </c>
      <c r="D15" s="5" t="s">
        <v>168</v>
      </c>
      <c r="E15" s="5">
        <v>703.95602107048035</v>
      </c>
      <c r="F15" s="5">
        <v>64501</v>
      </c>
      <c r="G15" s="5">
        <v>48376</v>
      </c>
      <c r="H15" s="5">
        <v>16125</v>
      </c>
      <c r="I15" s="5">
        <v>0.63895145208229387</v>
      </c>
      <c r="J15" s="5">
        <v>0.59414119579638436</v>
      </c>
      <c r="K15" s="5">
        <v>0.63895145208229387</v>
      </c>
      <c r="L15" s="5">
        <v>0</v>
      </c>
      <c r="M15" s="5">
        <v>0.5287461334148913</v>
      </c>
      <c r="N15" s="5">
        <v>0.63895145208229387</v>
      </c>
      <c r="O15" s="5">
        <v>0</v>
      </c>
      <c r="P15" s="5">
        <v>0.54590869692142852</v>
      </c>
      <c r="Q15" s="5">
        <v>0.63895145208229387</v>
      </c>
      <c r="R15" s="5">
        <v>0</v>
      </c>
      <c r="T15" s="5">
        <v>7546</v>
      </c>
      <c r="U15" s="5">
        <v>626</v>
      </c>
      <c r="V15" s="5">
        <v>919</v>
      </c>
      <c r="W15" s="5">
        <v>1807</v>
      </c>
      <c r="X15" s="5">
        <v>866</v>
      </c>
      <c r="Y15" s="5">
        <v>246</v>
      </c>
      <c r="Z15" s="5">
        <v>1974</v>
      </c>
      <c r="AA15" s="5">
        <v>251</v>
      </c>
      <c r="AB15" s="5">
        <v>1892</v>
      </c>
      <c r="AC15" s="5">
        <v>0.49648619641717973</v>
      </c>
      <c r="AD15" s="5">
        <v>0.29663399283301334</v>
      </c>
      <c r="AE15" s="5">
        <v>0.37128470408196723</v>
      </c>
      <c r="AF15" s="5">
        <v>2917</v>
      </c>
      <c r="AG15" s="5">
        <v>0.66622533557893593</v>
      </c>
      <c r="AH15" s="5">
        <v>0.83005169948300517</v>
      </c>
      <c r="AI15" s="5">
        <v>0.73914425535690542</v>
      </c>
      <c r="AJ15" s="5">
        <v>9091</v>
      </c>
      <c r="AK15" s="5">
        <v>0.52729713132541278</v>
      </c>
      <c r="AL15" s="5">
        <v>4117</v>
      </c>
      <c r="AM15" s="5">
        <v>0.61971205539303753</v>
      </c>
      <c r="AN15" s="5">
        <v>0.45955270792865527</v>
      </c>
      <c r="AO15" s="5">
        <v>0.63895145208229387</v>
      </c>
      <c r="AP15" s="5">
        <v>0.59414119579638436</v>
      </c>
      <c r="AQ15" s="5">
        <v>0.5287461334148913</v>
      </c>
      <c r="AR15" s="5">
        <v>0.54590869692142852</v>
      </c>
      <c r="AS15" s="5">
        <v>16125</v>
      </c>
      <c r="AT15" s="5">
        <v>0.62363788543323639</v>
      </c>
      <c r="AU15" s="5">
        <v>0.63895145208229387</v>
      </c>
      <c r="AV15" s="5">
        <v>0.61850154057800777</v>
      </c>
      <c r="AW15" s="5">
        <v>16125</v>
      </c>
    </row>
    <row r="16" spans="1:49" s="5" customFormat="1" x14ac:dyDescent="0.25">
      <c r="A16" s="5" t="s">
        <v>145</v>
      </c>
      <c r="B16" s="5" t="s">
        <v>59</v>
      </c>
      <c r="C16" s="5" t="s">
        <v>60</v>
      </c>
      <c r="D16" s="5" t="s">
        <v>168</v>
      </c>
      <c r="E16" s="5">
        <v>6.7988276481628418</v>
      </c>
      <c r="F16" s="5">
        <v>163</v>
      </c>
      <c r="G16" s="5">
        <v>123</v>
      </c>
      <c r="H16" s="5">
        <v>40</v>
      </c>
      <c r="I16" s="5">
        <v>0.65640243902439022</v>
      </c>
      <c r="J16" s="5">
        <v>0.21880081300813004</v>
      </c>
      <c r="K16" s="5">
        <v>0.65640243902439022</v>
      </c>
      <c r="L16" s="5">
        <v>0</v>
      </c>
      <c r="M16" s="5">
        <v>0.33333333333333331</v>
      </c>
      <c r="N16" s="5">
        <v>0.65640243902439022</v>
      </c>
      <c r="O16" s="5">
        <v>0</v>
      </c>
      <c r="P16" s="5">
        <v>0.26418597742127153</v>
      </c>
      <c r="Q16" s="5">
        <v>0.65640243902439022</v>
      </c>
      <c r="R16" s="5">
        <v>0</v>
      </c>
      <c r="T16" s="5">
        <v>0</v>
      </c>
      <c r="U16" s="5">
        <v>2</v>
      </c>
      <c r="V16" s="5">
        <v>0</v>
      </c>
      <c r="W16" s="5">
        <v>0</v>
      </c>
      <c r="X16" s="5">
        <v>27</v>
      </c>
      <c r="Y16" s="5">
        <v>0</v>
      </c>
      <c r="Z16" s="5">
        <v>0</v>
      </c>
      <c r="AA16" s="5">
        <v>12</v>
      </c>
      <c r="AB16" s="5">
        <v>0</v>
      </c>
      <c r="AC16" s="5">
        <v>0.65640243902439022</v>
      </c>
      <c r="AD16" s="5">
        <v>1</v>
      </c>
      <c r="AE16" s="5">
        <v>0.79255793226381466</v>
      </c>
      <c r="AF16" s="5">
        <v>26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13</v>
      </c>
      <c r="AM16" s="5">
        <v>0</v>
      </c>
      <c r="AN16" s="5">
        <v>0</v>
      </c>
      <c r="AO16" s="5">
        <v>0.65640243902439022</v>
      </c>
      <c r="AP16" s="5">
        <v>0.21880081300813004</v>
      </c>
      <c r="AQ16" s="5">
        <v>0.33333333333333331</v>
      </c>
      <c r="AR16" s="5">
        <v>0.26418597742127153</v>
      </c>
      <c r="AS16" s="5">
        <v>40</v>
      </c>
      <c r="AT16" s="5">
        <v>0.43087782569898869</v>
      </c>
      <c r="AU16" s="5">
        <v>0.65640243902439022</v>
      </c>
      <c r="AV16" s="5">
        <v>0.52024694578496589</v>
      </c>
      <c r="AW16" s="5">
        <v>40</v>
      </c>
    </row>
    <row r="17" spans="1:49" s="5" customFormat="1" x14ac:dyDescent="0.25">
      <c r="A17" s="5" t="s">
        <v>145</v>
      </c>
      <c r="B17" s="5" t="s">
        <v>61</v>
      </c>
      <c r="C17" s="5" t="s">
        <v>62</v>
      </c>
      <c r="D17" s="5" t="s">
        <v>168</v>
      </c>
      <c r="E17" s="5">
        <v>7.9483084678649902</v>
      </c>
      <c r="F17" s="5">
        <v>490</v>
      </c>
      <c r="G17" s="5">
        <v>368</v>
      </c>
      <c r="H17" s="5">
        <v>122</v>
      </c>
      <c r="I17" s="5">
        <v>0.59999333599893379</v>
      </c>
      <c r="J17" s="5">
        <v>0.40565927036791694</v>
      </c>
      <c r="K17" s="5">
        <v>0.59999333599893379</v>
      </c>
      <c r="L17" s="5">
        <v>0</v>
      </c>
      <c r="M17" s="5">
        <v>0.38225885790640646</v>
      </c>
      <c r="N17" s="5">
        <v>0.59999333599893379</v>
      </c>
      <c r="O17" s="5">
        <v>0</v>
      </c>
      <c r="P17" s="5">
        <v>0.35537817542998851</v>
      </c>
      <c r="Q17" s="5">
        <v>0.59999333599893379</v>
      </c>
      <c r="R17" s="5">
        <v>0</v>
      </c>
      <c r="T17" s="5">
        <v>0</v>
      </c>
      <c r="U17" s="5">
        <v>2</v>
      </c>
      <c r="V17" s="5">
        <v>4</v>
      </c>
      <c r="W17" s="5">
        <v>0</v>
      </c>
      <c r="X17" s="5">
        <v>14</v>
      </c>
      <c r="Y17" s="5">
        <v>34</v>
      </c>
      <c r="Z17" s="5">
        <v>0</v>
      </c>
      <c r="AA17" s="5">
        <v>10</v>
      </c>
      <c r="AB17" s="5">
        <v>60</v>
      </c>
      <c r="AC17" s="5">
        <v>0.60095083487940626</v>
      </c>
      <c r="AD17" s="5">
        <v>0.28280141843971629</v>
      </c>
      <c r="AE17" s="5">
        <v>0.35199590248283347</v>
      </c>
      <c r="AF17" s="5">
        <v>47</v>
      </c>
      <c r="AG17" s="5">
        <v>0</v>
      </c>
      <c r="AH17" s="5">
        <v>0</v>
      </c>
      <c r="AI17" s="5">
        <v>0</v>
      </c>
      <c r="AJ17" s="5">
        <v>6</v>
      </c>
      <c r="AK17" s="5">
        <v>0.71413862380713211</v>
      </c>
      <c r="AL17" s="5">
        <v>69</v>
      </c>
      <c r="AM17" s="5">
        <v>0.61602697622434466</v>
      </c>
      <c r="AN17" s="5">
        <v>0.86397515527950297</v>
      </c>
      <c r="AO17" s="5">
        <v>0.59999333599893379</v>
      </c>
      <c r="AP17" s="5">
        <v>0.40565927036791694</v>
      </c>
      <c r="AQ17" s="5">
        <v>0.38225885790640646</v>
      </c>
      <c r="AR17" s="5">
        <v>0.35537817542998851</v>
      </c>
      <c r="AS17" s="5">
        <v>122</v>
      </c>
      <c r="AT17" s="5">
        <v>0.58239808665071835</v>
      </c>
      <c r="AU17" s="5">
        <v>0.59999333599893379</v>
      </c>
      <c r="AV17" s="5">
        <v>0.54188540716687617</v>
      </c>
      <c r="AW17" s="5">
        <v>122</v>
      </c>
    </row>
    <row r="18" spans="1:49" s="5" customFormat="1" x14ac:dyDescent="0.25">
      <c r="A18" s="5" t="s">
        <v>145</v>
      </c>
      <c r="B18" s="5" t="s">
        <v>63</v>
      </c>
      <c r="C18" s="5" t="s">
        <v>64</v>
      </c>
      <c r="D18" s="5" t="s">
        <v>168</v>
      </c>
      <c r="E18" s="5">
        <v>378.12267518043518</v>
      </c>
      <c r="F18" s="5">
        <v>70002</v>
      </c>
      <c r="G18" s="5">
        <v>52502</v>
      </c>
      <c r="H18" s="5">
        <v>17500</v>
      </c>
      <c r="I18" s="5">
        <v>0.65993834801276663</v>
      </c>
      <c r="J18" s="5">
        <v>0.65958670332828939</v>
      </c>
      <c r="K18" s="5">
        <v>0.65993834801276663</v>
      </c>
      <c r="L18" s="5">
        <v>0</v>
      </c>
      <c r="M18" s="5">
        <v>0.65993811233603383</v>
      </c>
      <c r="N18" s="5">
        <v>0.65993834801276663</v>
      </c>
      <c r="O18" s="5">
        <v>0</v>
      </c>
      <c r="P18" s="5">
        <v>0.65925937791605183</v>
      </c>
      <c r="Q18" s="5">
        <v>0.65993834801276663</v>
      </c>
      <c r="R18" s="5">
        <v>0</v>
      </c>
      <c r="T18" s="5">
        <v>3244</v>
      </c>
      <c r="U18" s="5">
        <v>1591</v>
      </c>
      <c r="V18" s="5">
        <v>999</v>
      </c>
      <c r="W18" s="5">
        <v>1474</v>
      </c>
      <c r="X18" s="5">
        <v>3896</v>
      </c>
      <c r="Y18" s="5">
        <v>464</v>
      </c>
      <c r="Z18" s="5">
        <v>983</v>
      </c>
      <c r="AA18" s="5">
        <v>441</v>
      </c>
      <c r="AB18" s="5">
        <v>4410</v>
      </c>
      <c r="AC18" s="5">
        <v>0.65740473444849012</v>
      </c>
      <c r="AD18" s="5">
        <v>0.66790895323799593</v>
      </c>
      <c r="AE18" s="5">
        <v>0.66243609546151305</v>
      </c>
      <c r="AF18" s="5">
        <v>5834</v>
      </c>
      <c r="AG18" s="5">
        <v>0.56930184072586454</v>
      </c>
      <c r="AH18" s="5">
        <v>0.55601489339231158</v>
      </c>
      <c r="AI18" s="5">
        <v>0.56210105597204696</v>
      </c>
      <c r="AJ18" s="5">
        <v>5833</v>
      </c>
      <c r="AK18" s="5">
        <v>0.75324098231459546</v>
      </c>
      <c r="AL18" s="5">
        <v>5833</v>
      </c>
      <c r="AM18" s="5">
        <v>0.7520535348105134</v>
      </c>
      <c r="AN18" s="5">
        <v>0.75589049037779388</v>
      </c>
      <c r="AO18" s="5">
        <v>0.65993834801276663</v>
      </c>
      <c r="AP18" s="5">
        <v>0.65958670332828939</v>
      </c>
      <c r="AQ18" s="5">
        <v>0.65993811233603383</v>
      </c>
      <c r="AR18" s="5">
        <v>0.65925937791605183</v>
      </c>
      <c r="AS18" s="5">
        <v>17500</v>
      </c>
      <c r="AT18" s="5">
        <v>0.65958649598858954</v>
      </c>
      <c r="AU18" s="5">
        <v>0.65993834801276663</v>
      </c>
      <c r="AV18" s="5">
        <v>0.65925938919941141</v>
      </c>
      <c r="AW18" s="5">
        <v>17500</v>
      </c>
    </row>
    <row r="19" spans="1:49" s="5" customFormat="1" x14ac:dyDescent="0.25">
      <c r="A19" s="5" t="s">
        <v>145</v>
      </c>
      <c r="B19" s="5" t="s">
        <v>65</v>
      </c>
      <c r="C19" s="5" t="s">
        <v>66</v>
      </c>
      <c r="D19" s="5" t="s">
        <v>168</v>
      </c>
      <c r="E19" s="5">
        <v>1757.3155777454376</v>
      </c>
      <c r="F19" s="5">
        <v>70430</v>
      </c>
      <c r="G19" s="5">
        <v>52823</v>
      </c>
      <c r="H19" s="5">
        <v>17607</v>
      </c>
      <c r="I19" s="5">
        <v>0.74363201673614654</v>
      </c>
      <c r="J19" s="5">
        <v>0.70418075340915065</v>
      </c>
      <c r="K19" s="5">
        <v>0.74363201673614654</v>
      </c>
      <c r="L19" s="5">
        <v>0</v>
      </c>
      <c r="M19" s="5">
        <v>0.65909174796613401</v>
      </c>
      <c r="N19" s="5">
        <v>0.74363201673614654</v>
      </c>
      <c r="O19" s="5">
        <v>0</v>
      </c>
      <c r="P19" s="5">
        <v>0.67476900490790281</v>
      </c>
      <c r="Q19" s="5">
        <v>0.74363201673614654</v>
      </c>
      <c r="R19" s="5">
        <v>0</v>
      </c>
      <c r="T19" s="5">
        <v>1676</v>
      </c>
      <c r="U19" s="5">
        <v>543</v>
      </c>
      <c r="V19" s="5">
        <v>1627</v>
      </c>
      <c r="W19" s="5">
        <v>557</v>
      </c>
      <c r="X19" s="5">
        <v>2457</v>
      </c>
      <c r="Y19" s="5">
        <v>845</v>
      </c>
      <c r="Z19" s="5">
        <v>622</v>
      </c>
      <c r="AA19" s="5">
        <v>321</v>
      </c>
      <c r="AB19" s="5">
        <v>8961</v>
      </c>
      <c r="AC19" s="5">
        <v>0.74143935434365016</v>
      </c>
      <c r="AD19" s="5">
        <v>0.63670848954951842</v>
      </c>
      <c r="AE19" s="5">
        <v>0.68420958563179068</v>
      </c>
      <c r="AF19" s="5">
        <v>3859</v>
      </c>
      <c r="AG19" s="5">
        <v>0.58709739857222498</v>
      </c>
      <c r="AH19" s="5">
        <v>0.4357328506404235</v>
      </c>
      <c r="AI19" s="5">
        <v>0.50007378924147183</v>
      </c>
      <c r="AJ19" s="5">
        <v>3845</v>
      </c>
      <c r="AK19" s="5">
        <v>0.84002363985044592</v>
      </c>
      <c r="AL19" s="5">
        <v>9903</v>
      </c>
      <c r="AM19" s="5">
        <v>0.78400550731157681</v>
      </c>
      <c r="AN19" s="5">
        <v>0.90483390370845984</v>
      </c>
      <c r="AO19" s="5">
        <v>0.74363201673614654</v>
      </c>
      <c r="AP19" s="5">
        <v>0.70418075340915065</v>
      </c>
      <c r="AQ19" s="5">
        <v>0.65909174796613401</v>
      </c>
      <c r="AR19" s="5">
        <v>0.67476900490790281</v>
      </c>
      <c r="AS19" s="5">
        <v>17607</v>
      </c>
      <c r="AT19" s="5">
        <v>0.73167502561316122</v>
      </c>
      <c r="AU19" s="5">
        <v>0.74363201673614654</v>
      </c>
      <c r="AV19" s="5">
        <v>0.73163816779884772</v>
      </c>
      <c r="AW19" s="5">
        <v>17607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FF251-1F51-4D54-B74F-284622CA275E}">
  <dimension ref="A1:AD19"/>
  <sheetViews>
    <sheetView zoomScale="130" zoomScaleNormal="130" workbookViewId="0">
      <selection activeCell="I1" sqref="I1:K19"/>
    </sheetView>
  </sheetViews>
  <sheetFormatPr baseColWidth="10" defaultRowHeight="15" x14ac:dyDescent="0.25"/>
  <sheetData>
    <row r="1" spans="1:30" x14ac:dyDescent="0.25">
      <c r="A1" s="10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245</v>
      </c>
      <c r="J1" s="9" t="s">
        <v>250</v>
      </c>
      <c r="K1" s="9" t="s">
        <v>244</v>
      </c>
      <c r="L1" s="9" t="s">
        <v>240</v>
      </c>
      <c r="M1" s="9" t="s">
        <v>238</v>
      </c>
      <c r="N1" s="9" t="s">
        <v>239</v>
      </c>
      <c r="O1" s="9" t="s">
        <v>243</v>
      </c>
      <c r="P1" s="9" t="s">
        <v>241</v>
      </c>
      <c r="Q1" s="9" t="s">
        <v>242</v>
      </c>
      <c r="R1" s="9" t="s">
        <v>8</v>
      </c>
      <c r="S1" s="9" t="s">
        <v>9</v>
      </c>
      <c r="T1" s="9" t="s">
        <v>10</v>
      </c>
      <c r="U1" s="9" t="s">
        <v>12</v>
      </c>
      <c r="V1" s="9" t="s">
        <v>13</v>
      </c>
      <c r="W1" s="9" t="s">
        <v>15</v>
      </c>
      <c r="X1" s="9" t="s">
        <v>16</v>
      </c>
      <c r="Y1" s="9" t="s">
        <v>20</v>
      </c>
      <c r="Z1" s="9" t="s">
        <v>21</v>
      </c>
      <c r="AA1" s="9" t="s">
        <v>22</v>
      </c>
      <c r="AB1" s="9" t="s">
        <v>24</v>
      </c>
      <c r="AC1" s="9" t="s">
        <v>25</v>
      </c>
      <c r="AD1" s="11" t="s">
        <v>26</v>
      </c>
    </row>
    <row r="2" spans="1:30" x14ac:dyDescent="0.25">
      <c r="A2" s="12" t="s">
        <v>145</v>
      </c>
      <c r="B2" s="3" t="s">
        <v>28</v>
      </c>
      <c r="C2" s="3" t="s">
        <v>29</v>
      </c>
      <c r="D2" s="3" t="s">
        <v>168</v>
      </c>
      <c r="E2" s="3">
        <v>8.5779650211334229</v>
      </c>
      <c r="F2" s="3">
        <v>270</v>
      </c>
      <c r="G2" s="3">
        <v>203</v>
      </c>
      <c r="H2" s="3">
        <v>67</v>
      </c>
      <c r="I2" s="3">
        <v>23</v>
      </c>
      <c r="J2" s="3">
        <v>9</v>
      </c>
      <c r="K2" s="3">
        <v>0</v>
      </c>
      <c r="L2" s="3">
        <v>15</v>
      </c>
      <c r="M2" s="3">
        <v>7</v>
      </c>
      <c r="N2" s="3">
        <v>0</v>
      </c>
      <c r="O2" s="3">
        <v>10</v>
      </c>
      <c r="P2" s="3">
        <v>4</v>
      </c>
      <c r="Q2" s="3">
        <v>0</v>
      </c>
      <c r="R2" s="3">
        <v>0.43706101843722556</v>
      </c>
      <c r="S2" s="3">
        <v>0.24779511585335881</v>
      </c>
      <c r="T2" s="3">
        <v>0.43706101843722556</v>
      </c>
      <c r="U2" s="3">
        <v>0.34799608993157377</v>
      </c>
      <c r="V2" s="3">
        <v>0.43706101843722556</v>
      </c>
      <c r="W2" s="3">
        <v>0.28300920439438793</v>
      </c>
      <c r="X2" s="3">
        <v>0.43706101843722556</v>
      </c>
      <c r="Y2" s="3">
        <v>0.24779511585335881</v>
      </c>
      <c r="Z2" s="3">
        <v>0.34799608993157377</v>
      </c>
      <c r="AA2" s="3">
        <v>0.28300920439438793</v>
      </c>
      <c r="AB2" s="3">
        <v>0.30552473715792866</v>
      </c>
      <c r="AC2" s="3">
        <v>0.43706101843722556</v>
      </c>
      <c r="AD2" s="3">
        <v>0.35192515749388803</v>
      </c>
    </row>
    <row r="3" spans="1:30" x14ac:dyDescent="0.25">
      <c r="A3" s="13" t="s">
        <v>145</v>
      </c>
      <c r="B3" s="4" t="s">
        <v>31</v>
      </c>
      <c r="C3" s="4" t="s">
        <v>32</v>
      </c>
      <c r="D3" s="4" t="s">
        <v>168</v>
      </c>
      <c r="E3" s="4">
        <v>10.063971757888794</v>
      </c>
      <c r="F3" s="4">
        <v>704</v>
      </c>
      <c r="G3" s="4">
        <v>528</v>
      </c>
      <c r="H3" s="4">
        <v>176</v>
      </c>
      <c r="I3" s="4">
        <v>17</v>
      </c>
      <c r="J3" s="4">
        <v>16</v>
      </c>
      <c r="K3" s="4">
        <v>0</v>
      </c>
      <c r="L3" s="4">
        <v>13</v>
      </c>
      <c r="M3" s="4">
        <v>78</v>
      </c>
      <c r="N3" s="4">
        <v>2</v>
      </c>
      <c r="O3" s="4">
        <v>6</v>
      </c>
      <c r="P3" s="4">
        <v>43</v>
      </c>
      <c r="Q3" s="4">
        <v>2</v>
      </c>
      <c r="R3" s="4">
        <v>0.546875</v>
      </c>
      <c r="S3" s="4">
        <v>0.48762995518865698</v>
      </c>
      <c r="T3" s="4">
        <v>0.546875</v>
      </c>
      <c r="U3" s="4">
        <v>0.46007885554663869</v>
      </c>
      <c r="V3" s="4">
        <v>0.546875</v>
      </c>
      <c r="W3" s="4">
        <v>0.40180904204571571</v>
      </c>
      <c r="X3" s="4">
        <v>0.546875</v>
      </c>
      <c r="Y3" s="4">
        <v>0.48762995518865698</v>
      </c>
      <c r="Z3" s="4">
        <v>0.46007885554663869</v>
      </c>
      <c r="AA3" s="4">
        <v>0.40180904204571571</v>
      </c>
      <c r="AB3" s="4">
        <v>0.50950908777393478</v>
      </c>
      <c r="AC3" s="4">
        <v>0.546875</v>
      </c>
      <c r="AD3" s="4">
        <v>0.46075751665416637</v>
      </c>
    </row>
    <row r="4" spans="1:30" x14ac:dyDescent="0.25">
      <c r="A4" s="12" t="s">
        <v>145</v>
      </c>
      <c r="B4" s="3" t="s">
        <v>35</v>
      </c>
      <c r="C4" s="3" t="s">
        <v>36</v>
      </c>
      <c r="D4" s="3" t="s">
        <v>168</v>
      </c>
      <c r="E4" s="3">
        <v>7.1139974594116211</v>
      </c>
      <c r="F4" s="3">
        <v>270</v>
      </c>
      <c r="G4" s="3">
        <v>203</v>
      </c>
      <c r="H4" s="3">
        <v>67</v>
      </c>
      <c r="I4" s="3">
        <v>4</v>
      </c>
      <c r="J4" s="3">
        <v>19</v>
      </c>
      <c r="K4" s="3">
        <v>0</v>
      </c>
      <c r="L4" s="3">
        <v>6</v>
      </c>
      <c r="M4" s="3">
        <v>22</v>
      </c>
      <c r="N4" s="3">
        <v>0</v>
      </c>
      <c r="O4" s="3">
        <v>2</v>
      </c>
      <c r="P4" s="3">
        <v>16</v>
      </c>
      <c r="Q4" s="3">
        <v>0</v>
      </c>
      <c r="R4" s="3">
        <v>0.38520632133450394</v>
      </c>
      <c r="S4" s="3">
        <v>0.23276643390921739</v>
      </c>
      <c r="T4" s="3">
        <v>0.38520632133450394</v>
      </c>
      <c r="U4" s="3">
        <v>0.3260433876375905</v>
      </c>
      <c r="V4" s="3">
        <v>0.38520632133450394</v>
      </c>
      <c r="W4" s="3">
        <v>0.24131963387282535</v>
      </c>
      <c r="X4" s="3">
        <v>0.38520632133450394</v>
      </c>
      <c r="Y4" s="3">
        <v>0.23276643390921739</v>
      </c>
      <c r="Z4" s="3">
        <v>0.3260433876375905</v>
      </c>
      <c r="AA4" s="3">
        <v>0.24131963387282535</v>
      </c>
      <c r="AB4" s="3">
        <v>0.26232989908120569</v>
      </c>
      <c r="AC4" s="3">
        <v>0.38520632133450394</v>
      </c>
      <c r="AD4" s="3">
        <v>0.28001421987275332</v>
      </c>
    </row>
    <row r="5" spans="1:30" x14ac:dyDescent="0.25">
      <c r="A5" s="13" t="s">
        <v>145</v>
      </c>
      <c r="B5" s="4" t="s">
        <v>37</v>
      </c>
      <c r="C5" s="4" t="s">
        <v>38</v>
      </c>
      <c r="D5" s="4" t="s">
        <v>168</v>
      </c>
      <c r="E5" s="4">
        <v>705.4154896736145</v>
      </c>
      <c r="F5" s="4">
        <v>26680</v>
      </c>
      <c r="G5" s="4">
        <v>20010</v>
      </c>
      <c r="H5" s="4">
        <v>6670</v>
      </c>
      <c r="I5" s="4">
        <v>4046</v>
      </c>
      <c r="J5" s="4">
        <v>443</v>
      </c>
      <c r="K5" s="4">
        <v>75</v>
      </c>
      <c r="L5" s="4">
        <v>890</v>
      </c>
      <c r="M5" s="4">
        <v>812</v>
      </c>
      <c r="N5" s="4">
        <v>20</v>
      </c>
      <c r="O5" s="4">
        <v>240</v>
      </c>
      <c r="P5" s="4">
        <v>54</v>
      </c>
      <c r="Q5" s="4">
        <v>91</v>
      </c>
      <c r="R5" s="4">
        <v>0.74197901049475257</v>
      </c>
      <c r="S5" s="4">
        <v>0.6423432806103927</v>
      </c>
      <c r="T5" s="4">
        <v>0.74197901049475257</v>
      </c>
      <c r="U5" s="4">
        <v>0.5316088481830421</v>
      </c>
      <c r="V5" s="4">
        <v>0.74197901049475257</v>
      </c>
      <c r="W5" s="4">
        <v>0.56135240467657987</v>
      </c>
      <c r="X5" s="4">
        <v>0.74197901049475268</v>
      </c>
      <c r="Y5" s="4">
        <v>0.6423432806103927</v>
      </c>
      <c r="Z5" s="4">
        <v>0.5316088481830421</v>
      </c>
      <c r="AA5" s="4">
        <v>0.56135240467657987</v>
      </c>
      <c r="AB5" s="4">
        <v>0.72596928967755692</v>
      </c>
      <c r="AC5" s="4">
        <v>0.74197901049475257</v>
      </c>
      <c r="AD5" s="4">
        <v>0.72492338179349436</v>
      </c>
    </row>
    <row r="6" spans="1:30" x14ac:dyDescent="0.25">
      <c r="A6" s="12" t="s">
        <v>145</v>
      </c>
      <c r="B6" s="3" t="s">
        <v>39</v>
      </c>
      <c r="C6" s="3" t="s">
        <v>40</v>
      </c>
      <c r="D6" s="3" t="s">
        <v>168</v>
      </c>
      <c r="E6" s="3">
        <v>11.687499046325684</v>
      </c>
      <c r="F6" s="3">
        <v>1425</v>
      </c>
      <c r="G6" s="3">
        <v>1069</v>
      </c>
      <c r="H6" s="3">
        <v>356</v>
      </c>
      <c r="I6" s="3">
        <v>84</v>
      </c>
      <c r="J6" s="3">
        <v>42</v>
      </c>
      <c r="K6" s="3">
        <v>29</v>
      </c>
      <c r="L6" s="3">
        <v>43</v>
      </c>
      <c r="M6" s="3">
        <v>51</v>
      </c>
      <c r="N6" s="3">
        <v>25</v>
      </c>
      <c r="O6" s="3">
        <v>34</v>
      </c>
      <c r="P6" s="3">
        <v>22</v>
      </c>
      <c r="Q6" s="3">
        <v>28</v>
      </c>
      <c r="R6" s="3">
        <v>0.45611643533818014</v>
      </c>
      <c r="S6" s="3">
        <v>0.44763749505043071</v>
      </c>
      <c r="T6" s="3">
        <v>0.45611643533818014</v>
      </c>
      <c r="U6" s="3">
        <v>0.43521742932069563</v>
      </c>
      <c r="V6" s="3">
        <v>0.45611643533818014</v>
      </c>
      <c r="W6" s="3">
        <v>0.43129266402603905</v>
      </c>
      <c r="X6" s="3">
        <v>0.45611643533818014</v>
      </c>
      <c r="Y6" s="3">
        <v>0.44763749505043071</v>
      </c>
      <c r="Z6" s="3">
        <v>0.43521742932069563</v>
      </c>
      <c r="AA6" s="3">
        <v>0.43129266402603905</v>
      </c>
      <c r="AB6" s="3">
        <v>0.46301682026706842</v>
      </c>
      <c r="AC6" s="3">
        <v>0.45611643533818014</v>
      </c>
      <c r="AD6" s="3">
        <v>0.45073086437542431</v>
      </c>
    </row>
    <row r="7" spans="1:30" x14ac:dyDescent="0.25">
      <c r="A7" s="13" t="s">
        <v>145</v>
      </c>
      <c r="B7" s="4" t="s">
        <v>41</v>
      </c>
      <c r="C7" s="4" t="s">
        <v>42</v>
      </c>
      <c r="D7" s="4" t="s">
        <v>168</v>
      </c>
      <c r="E7" s="4">
        <v>14.225626707077026</v>
      </c>
      <c r="F7" s="4">
        <v>2334</v>
      </c>
      <c r="G7" s="4">
        <v>1751</v>
      </c>
      <c r="H7" s="4">
        <v>583</v>
      </c>
      <c r="I7" s="4">
        <v>300</v>
      </c>
      <c r="J7" s="4">
        <v>47</v>
      </c>
      <c r="K7" s="4">
        <v>23</v>
      </c>
      <c r="L7" s="4">
        <v>71</v>
      </c>
      <c r="M7" s="4">
        <v>42</v>
      </c>
      <c r="N7" s="4">
        <v>9</v>
      </c>
      <c r="O7" s="4">
        <v>57</v>
      </c>
      <c r="P7" s="4">
        <v>11</v>
      </c>
      <c r="Q7" s="4">
        <v>26</v>
      </c>
      <c r="R7" s="4">
        <v>0.6285421414976855</v>
      </c>
      <c r="S7" s="4">
        <v>0.52641562644225492</v>
      </c>
      <c r="T7" s="4">
        <v>0.6285421414976855</v>
      </c>
      <c r="U7" s="4">
        <v>0.47656808955881697</v>
      </c>
      <c r="V7" s="4">
        <v>0.6285421414976855</v>
      </c>
      <c r="W7" s="4">
        <v>0.48993919299874406</v>
      </c>
      <c r="X7" s="4">
        <v>0.6285421414976855</v>
      </c>
      <c r="Y7" s="4">
        <v>0.52641562644225492</v>
      </c>
      <c r="Z7" s="4">
        <v>0.47656808955881697</v>
      </c>
      <c r="AA7" s="4">
        <v>0.48993919299874406</v>
      </c>
      <c r="AB7" s="4">
        <v>0.60419747465190432</v>
      </c>
      <c r="AC7" s="4">
        <v>0.6285421414976855</v>
      </c>
      <c r="AD7" s="4">
        <v>0.60869426538347782</v>
      </c>
    </row>
    <row r="8" spans="1:30" x14ac:dyDescent="0.25">
      <c r="A8" s="12" t="s">
        <v>145</v>
      </c>
      <c r="B8" s="3" t="s">
        <v>43</v>
      </c>
      <c r="C8" s="3" t="s">
        <v>44</v>
      </c>
      <c r="D8" s="3" t="s">
        <v>168</v>
      </c>
      <c r="E8" s="3">
        <v>9.7174496650695801</v>
      </c>
      <c r="F8" s="3">
        <v>851</v>
      </c>
      <c r="G8" s="3">
        <v>639</v>
      </c>
      <c r="H8" s="3">
        <v>212</v>
      </c>
      <c r="I8" s="3">
        <v>184</v>
      </c>
      <c r="J8" s="3">
        <v>0</v>
      </c>
      <c r="K8" s="3">
        <v>2</v>
      </c>
      <c r="L8" s="3">
        <v>9</v>
      </c>
      <c r="M8" s="3">
        <v>0</v>
      </c>
      <c r="N8" s="3">
        <v>0</v>
      </c>
      <c r="O8" s="3">
        <v>16</v>
      </c>
      <c r="P8" s="3">
        <v>0</v>
      </c>
      <c r="Q8" s="3">
        <v>2</v>
      </c>
      <c r="R8" s="3">
        <v>0.87544290902648592</v>
      </c>
      <c r="S8" s="3">
        <v>0.52993157562496107</v>
      </c>
      <c r="T8" s="3">
        <v>0.87544290902648592</v>
      </c>
      <c r="U8" s="3">
        <v>0.37258415911167331</v>
      </c>
      <c r="V8" s="3">
        <v>0.87544290902648592</v>
      </c>
      <c r="W8" s="3">
        <v>0.37892831487019329</v>
      </c>
      <c r="X8" s="3">
        <v>0.87544290902648592</v>
      </c>
      <c r="Y8" s="3">
        <v>0.52993157562496107</v>
      </c>
      <c r="Z8" s="3">
        <v>0.37258415911167331</v>
      </c>
      <c r="AA8" s="3">
        <v>0.37892831487019329</v>
      </c>
      <c r="AB8" s="3">
        <v>0.82734137096940452</v>
      </c>
      <c r="AC8" s="3">
        <v>0.87544290902648592</v>
      </c>
      <c r="AD8" s="3">
        <v>0.83091951342196646</v>
      </c>
    </row>
    <row r="9" spans="1:30" x14ac:dyDescent="0.25">
      <c r="A9" s="13" t="s">
        <v>145</v>
      </c>
      <c r="B9" s="4" t="s">
        <v>45</v>
      </c>
      <c r="C9" s="4" t="s">
        <v>46</v>
      </c>
      <c r="D9" s="4" t="s">
        <v>168</v>
      </c>
      <c r="E9" s="4">
        <v>19.699654102325439</v>
      </c>
      <c r="F9" s="4">
        <v>3401</v>
      </c>
      <c r="G9" s="4">
        <v>2551</v>
      </c>
      <c r="H9" s="4">
        <v>850</v>
      </c>
      <c r="I9" s="4">
        <v>266</v>
      </c>
      <c r="J9" s="4">
        <v>174</v>
      </c>
      <c r="K9" s="4">
        <v>0</v>
      </c>
      <c r="L9" s="4">
        <v>190</v>
      </c>
      <c r="M9" s="4">
        <v>209</v>
      </c>
      <c r="N9" s="4">
        <v>0</v>
      </c>
      <c r="O9" s="4">
        <v>7</v>
      </c>
      <c r="P9" s="4">
        <v>4</v>
      </c>
      <c r="Q9" s="4">
        <v>0</v>
      </c>
      <c r="R9" s="4">
        <v>0.55924759798161339</v>
      </c>
      <c r="S9" s="4">
        <v>0.3723870534132987</v>
      </c>
      <c r="T9" s="4">
        <v>0.55924759798161339</v>
      </c>
      <c r="U9" s="4">
        <v>0.37627693421866348</v>
      </c>
      <c r="V9" s="4">
        <v>0.55924759798161339</v>
      </c>
      <c r="W9" s="4">
        <v>0.37285677503428988</v>
      </c>
      <c r="X9" s="4">
        <v>0.55924759798161339</v>
      </c>
      <c r="Y9" s="4">
        <v>0.3723870534132987</v>
      </c>
      <c r="Z9" s="4">
        <v>0.37627693421866348</v>
      </c>
      <c r="AA9" s="4">
        <v>0.37285677503428988</v>
      </c>
      <c r="AB9" s="4">
        <v>0.55238937907489194</v>
      </c>
      <c r="AC9" s="4">
        <v>0.55924759798161339</v>
      </c>
      <c r="AD9" s="4">
        <v>0.55363433149178343</v>
      </c>
    </row>
    <row r="10" spans="1:30" x14ac:dyDescent="0.25">
      <c r="A10" s="12" t="s">
        <v>145</v>
      </c>
      <c r="B10" s="3" t="s">
        <v>47</v>
      </c>
      <c r="C10" s="3" t="s">
        <v>48</v>
      </c>
      <c r="D10" s="3" t="s">
        <v>168</v>
      </c>
      <c r="E10" s="3">
        <v>11.177705526351929</v>
      </c>
      <c r="F10" s="3">
        <v>590</v>
      </c>
      <c r="G10" s="3">
        <v>443</v>
      </c>
      <c r="H10" s="3">
        <v>147</v>
      </c>
      <c r="I10" s="3">
        <v>0</v>
      </c>
      <c r="J10" s="3">
        <v>0</v>
      </c>
      <c r="K10" s="3">
        <v>9</v>
      </c>
      <c r="L10" s="3">
        <v>0</v>
      </c>
      <c r="M10" s="3">
        <v>0</v>
      </c>
      <c r="N10" s="3">
        <v>12</v>
      </c>
      <c r="O10" s="3">
        <v>0</v>
      </c>
      <c r="P10" s="3">
        <v>0</v>
      </c>
      <c r="Q10" s="3">
        <v>127</v>
      </c>
      <c r="R10" s="3">
        <v>0.8593146718146718</v>
      </c>
      <c r="S10" s="3">
        <v>0.36969495005209285</v>
      </c>
      <c r="T10" s="3">
        <v>0.8593146718146718</v>
      </c>
      <c r="U10" s="3">
        <v>0.34027777777777773</v>
      </c>
      <c r="V10" s="3">
        <v>0.8593146718146718</v>
      </c>
      <c r="W10" s="3">
        <v>0.32088697190886967</v>
      </c>
      <c r="X10" s="3">
        <v>0.8593146718146718</v>
      </c>
      <c r="Y10" s="3">
        <v>0.36969495005209285</v>
      </c>
      <c r="Z10" s="3">
        <v>0.34027777777777773</v>
      </c>
      <c r="AA10" s="3">
        <v>0.32088697190886967</v>
      </c>
      <c r="AB10" s="3">
        <v>0.75704426675710457</v>
      </c>
      <c r="AC10" s="3">
        <v>0.8593146718146718</v>
      </c>
      <c r="AD10" s="3">
        <v>0.79573598181262406</v>
      </c>
    </row>
    <row r="11" spans="1:30" x14ac:dyDescent="0.25">
      <c r="A11" s="13" t="s">
        <v>145</v>
      </c>
      <c r="B11" s="4" t="s">
        <v>49</v>
      </c>
      <c r="C11" s="4" t="s">
        <v>50</v>
      </c>
      <c r="D11" s="4" t="s">
        <v>168</v>
      </c>
      <c r="E11" s="4">
        <v>13.264891624450684</v>
      </c>
      <c r="F11" s="4">
        <v>1685</v>
      </c>
      <c r="G11" s="4">
        <v>1264</v>
      </c>
      <c r="H11" s="4">
        <v>421</v>
      </c>
      <c r="I11" s="4">
        <v>116</v>
      </c>
      <c r="J11" s="4">
        <v>13</v>
      </c>
      <c r="K11" s="4">
        <v>41</v>
      </c>
      <c r="L11" s="4">
        <v>24</v>
      </c>
      <c r="M11" s="4">
        <v>18</v>
      </c>
      <c r="N11" s="4">
        <v>31</v>
      </c>
      <c r="O11" s="4">
        <v>37</v>
      </c>
      <c r="P11" s="4">
        <v>14</v>
      </c>
      <c r="Q11" s="4">
        <v>129</v>
      </c>
      <c r="R11" s="4">
        <v>0.62372510722608099</v>
      </c>
      <c r="S11" s="4">
        <v>0.57224541849226129</v>
      </c>
      <c r="T11" s="4">
        <v>0.62372510722608099</v>
      </c>
      <c r="U11" s="4">
        <v>0.55104038965674507</v>
      </c>
      <c r="V11" s="4">
        <v>0.62372510722608099</v>
      </c>
      <c r="W11" s="4">
        <v>0.55174974723578196</v>
      </c>
      <c r="X11" s="4">
        <v>0.62372510722608099</v>
      </c>
      <c r="Y11" s="4">
        <v>0.57224541849226129</v>
      </c>
      <c r="Z11" s="4">
        <v>0.55104038965674507</v>
      </c>
      <c r="AA11" s="4">
        <v>0.55174974723578196</v>
      </c>
      <c r="AB11" s="4">
        <v>0.61068427563453298</v>
      </c>
      <c r="AC11" s="4">
        <v>0.62372510722608099</v>
      </c>
      <c r="AD11" s="4">
        <v>0.61058090917343288</v>
      </c>
    </row>
    <row r="12" spans="1:30" x14ac:dyDescent="0.25">
      <c r="A12" s="12" t="s">
        <v>145</v>
      </c>
      <c r="B12" s="3" t="s">
        <v>51</v>
      </c>
      <c r="C12" s="3" t="s">
        <v>52</v>
      </c>
      <c r="D12" s="3" t="s">
        <v>168</v>
      </c>
      <c r="E12" s="3">
        <v>29.020029067993164</v>
      </c>
      <c r="F12" s="3">
        <v>7428</v>
      </c>
      <c r="G12" s="3">
        <v>5571</v>
      </c>
      <c r="H12" s="3">
        <v>1857</v>
      </c>
      <c r="I12" s="3">
        <v>964</v>
      </c>
      <c r="J12" s="3">
        <v>92</v>
      </c>
      <c r="K12" s="3">
        <v>97</v>
      </c>
      <c r="L12" s="3">
        <v>153</v>
      </c>
      <c r="M12" s="3">
        <v>86</v>
      </c>
      <c r="N12" s="3">
        <v>41</v>
      </c>
      <c r="O12" s="3">
        <v>159</v>
      </c>
      <c r="P12" s="3">
        <v>39</v>
      </c>
      <c r="Q12" s="3">
        <v>228</v>
      </c>
      <c r="R12" s="3">
        <v>0.6880721593968766</v>
      </c>
      <c r="S12" s="3">
        <v>0.59721841848472823</v>
      </c>
      <c r="T12" s="3">
        <v>0.6880721593968766</v>
      </c>
      <c r="U12" s="3">
        <v>0.56003440923892156</v>
      </c>
      <c r="V12" s="3">
        <v>0.6880721593968766</v>
      </c>
      <c r="W12" s="3">
        <v>0.57203053026812334</v>
      </c>
      <c r="X12" s="3">
        <v>0.6880721593968766</v>
      </c>
      <c r="Y12" s="3">
        <v>0.59721841848472823</v>
      </c>
      <c r="Z12" s="3">
        <v>0.56003440923892156</v>
      </c>
      <c r="AA12" s="3">
        <v>0.57203053026812334</v>
      </c>
      <c r="AB12" s="3">
        <v>0.67392070090891787</v>
      </c>
      <c r="AC12" s="3">
        <v>0.6880721593968766</v>
      </c>
      <c r="AD12" s="3">
        <v>0.67646356131066954</v>
      </c>
    </row>
    <row r="13" spans="1:30" x14ac:dyDescent="0.25">
      <c r="A13" s="13" t="s">
        <v>145</v>
      </c>
      <c r="B13" s="4" t="s">
        <v>53</v>
      </c>
      <c r="C13" s="4" t="s">
        <v>54</v>
      </c>
      <c r="D13" s="4" t="s">
        <v>168</v>
      </c>
      <c r="E13" s="4">
        <v>30.293963193893433</v>
      </c>
      <c r="F13" s="4">
        <v>7294</v>
      </c>
      <c r="G13" s="4">
        <v>5471</v>
      </c>
      <c r="H13" s="4">
        <v>1823</v>
      </c>
      <c r="I13" s="4">
        <v>397</v>
      </c>
      <c r="J13" s="4">
        <v>89</v>
      </c>
      <c r="K13" s="4">
        <v>122</v>
      </c>
      <c r="L13" s="4">
        <v>122</v>
      </c>
      <c r="M13" s="4">
        <v>135</v>
      </c>
      <c r="N13" s="4">
        <v>121</v>
      </c>
      <c r="O13" s="4">
        <v>141</v>
      </c>
      <c r="P13" s="4">
        <v>73</v>
      </c>
      <c r="Q13" s="4">
        <v>623</v>
      </c>
      <c r="R13" s="4">
        <v>0.63367088181232023</v>
      </c>
      <c r="S13" s="4">
        <v>0.59198484392129458</v>
      </c>
      <c r="T13" s="4">
        <v>0.63367088181232023</v>
      </c>
      <c r="U13" s="4">
        <v>0.5848519136606346</v>
      </c>
      <c r="V13" s="4">
        <v>0.63367088181232023</v>
      </c>
      <c r="W13" s="4">
        <v>0.5858564727464477</v>
      </c>
      <c r="X13" s="4">
        <v>0.63367088181232023</v>
      </c>
      <c r="Y13" s="4">
        <v>0.59198484392129458</v>
      </c>
      <c r="Z13" s="4">
        <v>0.5848519136606346</v>
      </c>
      <c r="AA13" s="4">
        <v>0.5858564727464477</v>
      </c>
      <c r="AB13" s="4">
        <v>0.62558458562456631</v>
      </c>
      <c r="AC13" s="4">
        <v>0.63367088181232023</v>
      </c>
      <c r="AD13" s="4">
        <v>0.62779862627182381</v>
      </c>
    </row>
    <row r="14" spans="1:30" x14ac:dyDescent="0.25">
      <c r="A14" s="12" t="s">
        <v>145</v>
      </c>
      <c r="B14" s="3" t="s">
        <v>55</v>
      </c>
      <c r="C14" s="3" t="s">
        <v>56</v>
      </c>
      <c r="D14" s="3" t="s">
        <v>168</v>
      </c>
      <c r="E14" s="3">
        <v>17.421623706817627</v>
      </c>
      <c r="F14" s="3">
        <v>1658</v>
      </c>
      <c r="G14" s="3">
        <v>1244</v>
      </c>
      <c r="H14" s="3">
        <v>414</v>
      </c>
      <c r="I14" s="3">
        <v>224</v>
      </c>
      <c r="J14" s="3">
        <v>15</v>
      </c>
      <c r="K14" s="3">
        <v>30</v>
      </c>
      <c r="L14" s="3">
        <v>35</v>
      </c>
      <c r="M14" s="3">
        <v>12</v>
      </c>
      <c r="N14" s="3">
        <v>13</v>
      </c>
      <c r="O14" s="3">
        <v>38</v>
      </c>
      <c r="P14" s="3">
        <v>6</v>
      </c>
      <c r="Q14" s="3">
        <v>44</v>
      </c>
      <c r="R14" s="3">
        <v>0.67431028461672771</v>
      </c>
      <c r="S14" s="3">
        <v>0.57516498375202751</v>
      </c>
      <c r="T14" s="3">
        <v>0.67431028461672771</v>
      </c>
      <c r="U14" s="3">
        <v>0.51297400632708967</v>
      </c>
      <c r="V14" s="3">
        <v>0.67431028461672771</v>
      </c>
      <c r="W14" s="3">
        <v>0.51933776990550107</v>
      </c>
      <c r="X14" s="3">
        <v>0.67431028461672771</v>
      </c>
      <c r="Y14" s="3">
        <v>0.57516498375202751</v>
      </c>
      <c r="Z14" s="3">
        <v>0.51297400632708967</v>
      </c>
      <c r="AA14" s="3">
        <v>0.51933776990550107</v>
      </c>
      <c r="AB14" s="3">
        <v>0.66221738631279448</v>
      </c>
      <c r="AC14" s="3">
        <v>0.67431028461672771</v>
      </c>
      <c r="AD14" s="3">
        <v>0.65590635188780144</v>
      </c>
    </row>
    <row r="15" spans="1:30" x14ac:dyDescent="0.25">
      <c r="A15" s="13" t="s">
        <v>145</v>
      </c>
      <c r="B15" s="4" t="s">
        <v>57</v>
      </c>
      <c r="C15" s="4" t="s">
        <v>58</v>
      </c>
      <c r="D15" s="4" t="s">
        <v>168</v>
      </c>
      <c r="E15" s="4">
        <v>703.95602107048035</v>
      </c>
      <c r="F15" s="4">
        <v>64501</v>
      </c>
      <c r="G15" s="4">
        <v>48376</v>
      </c>
      <c r="H15" s="4">
        <v>16125</v>
      </c>
      <c r="I15" s="4">
        <v>7546</v>
      </c>
      <c r="J15" s="4">
        <v>626</v>
      </c>
      <c r="K15" s="4">
        <v>919</v>
      </c>
      <c r="L15" s="4">
        <v>1807</v>
      </c>
      <c r="M15" s="4">
        <v>866</v>
      </c>
      <c r="N15" s="4">
        <v>246</v>
      </c>
      <c r="O15" s="4">
        <v>1974</v>
      </c>
      <c r="P15" s="4">
        <v>251</v>
      </c>
      <c r="Q15" s="4">
        <v>1892</v>
      </c>
      <c r="R15" s="4">
        <v>0.63895145208229387</v>
      </c>
      <c r="S15" s="4">
        <v>0.59414119579638436</v>
      </c>
      <c r="T15" s="4">
        <v>0.63895145208229387</v>
      </c>
      <c r="U15" s="4">
        <v>0.5287461334148913</v>
      </c>
      <c r="V15" s="4">
        <v>0.63895145208229387</v>
      </c>
      <c r="W15" s="4">
        <v>0.54590869692142852</v>
      </c>
      <c r="X15" s="4">
        <v>0.63895145208229387</v>
      </c>
      <c r="Y15" s="4">
        <v>0.59414119579638436</v>
      </c>
      <c r="Z15" s="4">
        <v>0.5287461334148913</v>
      </c>
      <c r="AA15" s="4">
        <v>0.54590869692142852</v>
      </c>
      <c r="AB15" s="4">
        <v>0.62363788543323639</v>
      </c>
      <c r="AC15" s="4">
        <v>0.63895145208229387</v>
      </c>
      <c r="AD15" s="4">
        <v>0.61850154057800777</v>
      </c>
    </row>
    <row r="16" spans="1:30" x14ac:dyDescent="0.25">
      <c r="A16" s="12" t="s">
        <v>145</v>
      </c>
      <c r="B16" s="3" t="s">
        <v>59</v>
      </c>
      <c r="C16" s="3" t="s">
        <v>60</v>
      </c>
      <c r="D16" s="3" t="s">
        <v>168</v>
      </c>
      <c r="E16" s="3">
        <v>6.7988276481628418</v>
      </c>
      <c r="F16" s="3">
        <v>163</v>
      </c>
      <c r="G16" s="3">
        <v>123</v>
      </c>
      <c r="H16" s="3">
        <v>40</v>
      </c>
      <c r="I16" s="3">
        <v>0</v>
      </c>
      <c r="J16" s="3">
        <v>2</v>
      </c>
      <c r="K16" s="3">
        <v>0</v>
      </c>
      <c r="L16" s="3">
        <v>0</v>
      </c>
      <c r="M16" s="3">
        <v>27</v>
      </c>
      <c r="N16" s="3">
        <v>0</v>
      </c>
      <c r="O16" s="3">
        <v>0</v>
      </c>
      <c r="P16" s="3">
        <v>12</v>
      </c>
      <c r="Q16" s="3">
        <v>0</v>
      </c>
      <c r="R16" s="3">
        <v>0.65640243902439022</v>
      </c>
      <c r="S16" s="3">
        <v>0.21880081300813004</v>
      </c>
      <c r="T16" s="3">
        <v>0.65640243902439022</v>
      </c>
      <c r="U16" s="3">
        <v>0.33333333333333331</v>
      </c>
      <c r="V16" s="3">
        <v>0.65640243902439022</v>
      </c>
      <c r="W16" s="3">
        <v>0.26418597742127153</v>
      </c>
      <c r="X16" s="3">
        <v>0.65640243902439022</v>
      </c>
      <c r="Y16" s="3">
        <v>0.21880081300813004</v>
      </c>
      <c r="Z16" s="3">
        <v>0.33333333333333331</v>
      </c>
      <c r="AA16" s="3">
        <v>0.26418597742127153</v>
      </c>
      <c r="AB16" s="3">
        <v>0.43087782569898869</v>
      </c>
      <c r="AC16" s="3">
        <v>0.65640243902439022</v>
      </c>
      <c r="AD16" s="3">
        <v>0.52024694578496589</v>
      </c>
    </row>
    <row r="17" spans="1:30" x14ac:dyDescent="0.25">
      <c r="A17" s="13" t="s">
        <v>145</v>
      </c>
      <c r="B17" s="4" t="s">
        <v>61</v>
      </c>
      <c r="C17" s="4" t="s">
        <v>62</v>
      </c>
      <c r="D17" s="4" t="s">
        <v>168</v>
      </c>
      <c r="E17" s="4">
        <v>7.9483084678649902</v>
      </c>
      <c r="F17" s="4">
        <v>490</v>
      </c>
      <c r="G17" s="4">
        <v>368</v>
      </c>
      <c r="H17" s="4">
        <v>122</v>
      </c>
      <c r="I17" s="4">
        <v>0</v>
      </c>
      <c r="J17" s="4">
        <v>2</v>
      </c>
      <c r="K17" s="4">
        <v>4</v>
      </c>
      <c r="L17" s="4">
        <v>0</v>
      </c>
      <c r="M17" s="4">
        <v>14</v>
      </c>
      <c r="N17" s="4">
        <v>34</v>
      </c>
      <c r="O17" s="4">
        <v>0</v>
      </c>
      <c r="P17" s="4">
        <v>10</v>
      </c>
      <c r="Q17" s="4">
        <v>60</v>
      </c>
      <c r="R17" s="4">
        <v>0.59999333599893379</v>
      </c>
      <c r="S17" s="4">
        <v>0.40565927036791694</v>
      </c>
      <c r="T17" s="4">
        <v>0.59999333599893379</v>
      </c>
      <c r="U17" s="4">
        <v>0.38225885790640646</v>
      </c>
      <c r="V17" s="4">
        <v>0.59999333599893379</v>
      </c>
      <c r="W17" s="4">
        <v>0.35537817542998851</v>
      </c>
      <c r="X17" s="4">
        <v>0.59999333599893379</v>
      </c>
      <c r="Y17" s="4">
        <v>0.40565927036791694</v>
      </c>
      <c r="Z17" s="4">
        <v>0.38225885790640646</v>
      </c>
      <c r="AA17" s="4">
        <v>0.35537817542998851</v>
      </c>
      <c r="AB17" s="4">
        <v>0.58239808665071835</v>
      </c>
      <c r="AC17" s="4">
        <v>0.59999333599893379</v>
      </c>
      <c r="AD17" s="4">
        <v>0.54188540716687617</v>
      </c>
    </row>
    <row r="18" spans="1:30" x14ac:dyDescent="0.25">
      <c r="A18" s="12" t="s">
        <v>145</v>
      </c>
      <c r="B18" s="3" t="s">
        <v>63</v>
      </c>
      <c r="C18" s="3" t="s">
        <v>64</v>
      </c>
      <c r="D18" s="3" t="s">
        <v>168</v>
      </c>
      <c r="E18" s="3">
        <v>378.12267518043518</v>
      </c>
      <c r="F18" s="3">
        <v>70002</v>
      </c>
      <c r="G18" s="3">
        <v>52502</v>
      </c>
      <c r="H18" s="3">
        <v>17500</v>
      </c>
      <c r="I18" s="3">
        <v>3244</v>
      </c>
      <c r="J18" s="3">
        <v>1591</v>
      </c>
      <c r="K18" s="3">
        <v>999</v>
      </c>
      <c r="L18" s="3">
        <v>1474</v>
      </c>
      <c r="M18" s="3">
        <v>3896</v>
      </c>
      <c r="N18" s="3">
        <v>464</v>
      </c>
      <c r="O18" s="3">
        <v>983</v>
      </c>
      <c r="P18" s="3">
        <v>441</v>
      </c>
      <c r="Q18" s="3">
        <v>4410</v>
      </c>
      <c r="R18" s="3">
        <v>0.65993834801276663</v>
      </c>
      <c r="S18" s="3">
        <v>0.65958670332828939</v>
      </c>
      <c r="T18" s="3">
        <v>0.65993834801276663</v>
      </c>
      <c r="U18" s="3">
        <v>0.65993811233603383</v>
      </c>
      <c r="V18" s="3">
        <v>0.65993834801276663</v>
      </c>
      <c r="W18" s="3">
        <v>0.65925937791605183</v>
      </c>
      <c r="X18" s="3">
        <v>0.65993834801276663</v>
      </c>
      <c r="Y18" s="3">
        <v>0.65958670332828939</v>
      </c>
      <c r="Z18" s="3">
        <v>0.65993811233603383</v>
      </c>
      <c r="AA18" s="3">
        <v>0.65925937791605183</v>
      </c>
      <c r="AB18" s="3">
        <v>0.65958649598858954</v>
      </c>
      <c r="AC18" s="3">
        <v>0.65993834801276663</v>
      </c>
      <c r="AD18" s="3">
        <v>0.65925938919941141</v>
      </c>
    </row>
    <row r="19" spans="1:30" x14ac:dyDescent="0.25">
      <c r="A19" s="13" t="s">
        <v>145</v>
      </c>
      <c r="B19" s="4" t="s">
        <v>65</v>
      </c>
      <c r="C19" s="4" t="s">
        <v>66</v>
      </c>
      <c r="D19" s="4" t="s">
        <v>168</v>
      </c>
      <c r="E19" s="4">
        <v>1757.3155777454376</v>
      </c>
      <c r="F19" s="4">
        <v>70430</v>
      </c>
      <c r="G19" s="4">
        <v>52823</v>
      </c>
      <c r="H19" s="4">
        <v>17607</v>
      </c>
      <c r="I19" s="4">
        <v>1676</v>
      </c>
      <c r="J19" s="4">
        <v>543</v>
      </c>
      <c r="K19" s="4">
        <v>1627</v>
      </c>
      <c r="L19" s="4">
        <v>557</v>
      </c>
      <c r="M19" s="4">
        <v>2457</v>
      </c>
      <c r="N19" s="4">
        <v>845</v>
      </c>
      <c r="O19" s="4">
        <v>622</v>
      </c>
      <c r="P19" s="4">
        <v>321</v>
      </c>
      <c r="Q19" s="4">
        <v>8961</v>
      </c>
      <c r="R19" s="4">
        <v>0.74363201673614654</v>
      </c>
      <c r="S19" s="4">
        <v>0.70418075340915065</v>
      </c>
      <c r="T19" s="4">
        <v>0.74363201673614654</v>
      </c>
      <c r="U19" s="4">
        <v>0.65909174796613401</v>
      </c>
      <c r="V19" s="4">
        <v>0.74363201673614654</v>
      </c>
      <c r="W19" s="4">
        <v>0.67476900490790281</v>
      </c>
      <c r="X19" s="4">
        <v>0.74363201673614654</v>
      </c>
      <c r="Y19" s="4">
        <v>0.70418075340915065</v>
      </c>
      <c r="Z19" s="4">
        <v>0.65909174796613401</v>
      </c>
      <c r="AA19" s="4">
        <v>0.67476900490790281</v>
      </c>
      <c r="AB19" s="4">
        <v>0.73167502561316122</v>
      </c>
      <c r="AC19" s="4">
        <v>0.74363201673614654</v>
      </c>
      <c r="AD19" s="4">
        <v>0.73163816779884772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F A A B Q S w M E F A A C A A g A / H Z 1 V e t i F / +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j C x K s 1 s C k C e 3 + Q D 1 B L A w Q U A A I A C A D 8 d n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H Z 1 V X / b N 7 x p A g A A f w w A A B M A H A B G b 3 J t d W x h c y 9 T Z W N 0 a W 9 u M S 5 t I K I Y A C i g F A A A A A A A A A A A A A A A A A A A A A A A A A A A A O 1 V w W 7 a Q B A 9 F 4 l / W L k X k F y E a Z p D K x 8 S C E n U B K W B n u K q W s x g b 1 n v o t 0 x D U L 5 m 3 5 D f y A / 1 n V M a h J 7 z a 2 V 2 v i C m f f m z R v v a k Z D i E w K M s 5 / v Q / N R r O h Y 6 p g R q 5 H o w F F + n E o + Y z 4 h A M 2 G 8 Q 8 n 1 L g H E y k r 1 e d g Q z T B A S 2 h o x D p y 8 F m j + 6 5 f T f B 5 8 1 K B 2 M 2 I J T H Q x A L 1 A u g 1 O G c T r 9 e q X k N 1 i g D o 5 p G A O X i q o p M A x O V A R T w b S G w J Q P d i 1 0 U K + c t n s z A M 4 S h q B 8 5 5 X j k r 7 k a S K 0 / / b Q J S c i l D M m I t / r v e u 5 x q h E G O O a g 1 + 8 d k Z S w J e 2 m / f y 2 j m 7 / x m D I h F o T O c I 5 A z o D J R j 2 p v Q q a E b p 4 n J z c O 6 l T f v k p t t / I j z c U g 5 V d p H l e 4 K n 8 L 9 D 2 F y j F M y W S 8 L x Y m i Q s + l S n L r B g P d s h p x N x v n 3 G j Q 7 H x M v + c C D w 8 6 W d K d S z b O O J Y K w x Q N g i Z G E G 7 x A R j R B E r B L K 0 c Z A V T p M k U V B 6 W S D m 5 A B F h X K 5 r m m D C f G p z c 7 A C N U 1 U I 0 d h m C o a r i s K X i k I m c 5 u 4 y U N l S z n 7 h D Y H s I x E 1 R V F b k G c 1 r c V u E R r Z b f o l b t o W f T z Z B q T Y N Y 9 S 4 p K n Z b O q 8 u W T 7 2 W Z H U J e r B Z i U 0 9 9 7 o U K q q 4 + 4 S n S 6 X 5 j K V P X q 1 B T 1 7 Q a + u o G c v S L e X h F D 7 b U m y L 0 3 o K q o 1 V 7 C s J g t K j d m C Z D X 9 H V g U o 5 m b + z w 9 I V p t P W H V O H v C q z R 3 1 2 4 2 m L C N J d v E n 4 D K r u V f G v z b 6 k G F o z 1 7 4 K D 7 s g f + t T 1 Q w 2 D 7 G L + n q 2 X U W 0 o 8 2 w Q W 2 C a + s w m q l o R F d H c X P B P 8 b 1 d B r y 6 v V 5 d X Z 7 R n N / q y e / 7 g 7 v k F U E s B A i 0 A F A A C A A g A / H Z 1 V e t i F / + j A A A A 9 g A A A B I A A A A A A A A A A A A A A A A A A A A A A E N v b m Z p Z y 9 Q Y W N r Y W d l L n h t b F B L A Q I t A B Q A A g A I A P x 2 d V U P y u m r p A A A A O k A A A A T A A A A A A A A A A A A A A A A A O 8 A A A B b Q 2 9 u d G V u d F 9 U e X B l c 1 0 u e G 1 s U E s B A i 0 A F A A C A A g A / H Z 1 V X / b N 7 x p A g A A f w w A A B M A A A A A A A A A A A A A A A A A 4 A E A A E Z v c m 1 1 b G F z L 1 N l Y 3 R p b 2 4 x L m 1 Q S w U G A A A A A A M A A w D C A A A A l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E I A A A A A A A D S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T k R h d G F L R m 9 s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T k 5 E Y X R h S 0 Z v b G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V U M D k 6 M j Y 6 M D M u M T M 0 N z U w M F o i I C 8 + P E V u d H J 5 I F R 5 c G U 9 I k Z p b G x D b 2 x 1 b W 5 U e X B l c y I g V m F s d W U 9 I n N B d 1 l H Q m d V R E F 3 T U Z B d 0 1 G Q X d N R k F 3 T U Z C Z 1 V G Q l F N R k J R V U R C U V V G Q l F N R k J R V U Q i I C 8 + P E V u d H J 5 I F R 5 c G U 9 I k Z p b G x D b 2 x 1 b W 5 O Y W 1 l c y I g V m F s d W U 9 I n N b J n F 1 b 3 Q 7 S X R l c m F 0 a W 9 u J n F 1 b 3 Q 7 L C Z x d W 9 0 O 1 N o b 3 J 0 Y 3 V 0 J n F 1 b 3 Q 7 L C Z x d W 9 0 O 0 5 h b W U m c X V v d D s s J n F 1 b 3 Q 7 V H l w Z S Z x d W 9 0 O y w m c X V v d D t U a W 1 l J n F 1 b 3 Q 7 L C Z x d W 9 0 O 1 R v d G F s I E x l b m d 0 a C Z x d W 9 0 O y w m c X V v d D t U c m F p b m l u Z y B T Z X Q m c X V v d D s s J n F 1 b 3 Q 7 V G V z d C B T Z X Q m c X V v d D s s J n F 1 b 3 Q 7 Q W N j d X J h Y 3 k m c X V v d D s s J n F 1 b 3 Q 7 U H J l Y 2 l z a W 9 u I E 1 h Y 3 J v J n F 1 b 3 Q 7 L C Z x d W 9 0 O 1 B y Z W N p c 2 l v b i B N a W N y b y Z x d W 9 0 O y w m c X V v d D t Q c m V j a X N p b 2 4 g Q m l u Y X J 5 J n F 1 b 3 Q 7 L C Z x d W 9 0 O 1 J l Y 2 F s b C B N Y W N y b y Z x d W 9 0 O y w m c X V v d D t S Z W N h b G w g T W l j c m 8 m c X V v d D s s J n F 1 b 3 Q 7 U m V j Y W x s I E J p b m F y e S Z x d W 9 0 O y w m c X V v d D t G M S B N Y W N y b y Z x d W 9 0 O y w m c X V v d D t G M S B N a W N y b y Z x d W 9 0 O y w m c X V v d D t G M S B C a W 5 h c n k m c X V v d D s s J n F 1 b 3 Q 7 T W F 0 c m l 4 J n F 1 b 3 Q 7 L C Z x d W 9 0 O z A g c H J l Y 2 l z a W 9 u J n F 1 b 3 Q 7 L C Z x d W 9 0 O z A g c m V j Y W x s J n F 1 b 3 Q 7 L C Z x d W 9 0 O z A g Z j E t c 2 N v c m U m c X V v d D s s J n F 1 b 3 Q 7 M C B z d X B w b 3 J 0 J n F 1 b 3 Q 7 L C Z x d W 9 0 O z E g c H J l Y 2 l z a W 9 u J n F 1 b 3 Q 7 L C Z x d W 9 0 O z E g c m V j Y W x s J n F 1 b 3 Q 7 L C Z x d W 9 0 O z E g Z j E t c 2 N v c m U m c X V v d D s s J n F 1 b 3 Q 7 M S B z d X B w b 3 J 0 J n F 1 b 3 Q 7 L C Z x d W 9 0 O 2 F j Y 3 V y Y W N 5 I G F j Y 3 V y Y W N 5 J n F 1 b 3 Q 7 L C Z x d W 9 0 O 2 1 h Y 3 J v I G F 2 Z y B w c m V j a X N p b 2 4 m c X V v d D s s J n F 1 b 3 Q 7 b W F j c m 8 g Y X Z n I H J l Y 2 F s b C Z x d W 9 0 O y w m c X V v d D t t Y W N y b y B h d m c g Z j E t c 2 N v c m U m c X V v d D s s J n F 1 b 3 Q 7 b W F j c m 8 g Y X Z n I H N 1 c H B v c n Q m c X V v d D s s J n F 1 b 3 Q 7 d 2 V p Z 2 h 0 Z W Q g Y X Z n I H B y Z W N p c 2 l v b i Z x d W 9 0 O y w m c X V v d D t 3 Z W l n a H R l Z C B h d m c g c m V j Y W x s J n F 1 b 3 Q 7 L C Z x d W 9 0 O 3 d l a W d o d G V k I G F 2 Z y B m M S 1 z Y 2 9 y Z S Z x d W 9 0 O y w m c X V v d D t 3 Z W l n a H R l Z C B h d m c g c 3 V w c G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k 5 E Y X R h S 0 Z v b G Q v Q X V 0 b 1 J l b W 9 2 Z W R D b 2 x 1 b W 5 z M S 5 7 S X R l c m F 0 a W 9 u L D B 9 J n F 1 b 3 Q 7 L C Z x d W 9 0 O 1 N l Y 3 R p b 2 4 x L 1 J O T k R h d G F L R m 9 s Z C 9 B d X R v U m V t b 3 Z l Z E N v b H V t b n M x L n t T a G 9 y d G N 1 d C w x f S Z x d W 9 0 O y w m c X V v d D t T Z W N 0 a W 9 u M S 9 S T k 5 E Y X R h S 0 Z v b G Q v Q X V 0 b 1 J l b W 9 2 Z W R D b 2 x 1 b W 5 z M S 5 7 T m F t Z S w y f S Z x d W 9 0 O y w m c X V v d D t T Z W N 0 a W 9 u M S 9 S T k 5 E Y X R h S 0 Z v b G Q v Q X V 0 b 1 J l b W 9 2 Z W R D b 2 x 1 b W 5 z M S 5 7 V H l w Z S w z f S Z x d W 9 0 O y w m c X V v d D t T Z W N 0 a W 9 u M S 9 S T k 5 E Y X R h S 0 Z v b G Q v Q X V 0 b 1 J l b W 9 2 Z W R D b 2 x 1 b W 5 z M S 5 7 V G l t Z S w 0 f S Z x d W 9 0 O y w m c X V v d D t T Z W N 0 a W 9 u M S 9 S T k 5 E Y X R h S 0 Z v b G Q v Q X V 0 b 1 J l b W 9 2 Z W R D b 2 x 1 b W 5 z M S 5 7 V G 9 0 Y W w g T G V u Z 3 R o L D V 9 J n F 1 b 3 Q 7 L C Z x d W 9 0 O 1 N l Y 3 R p b 2 4 x L 1 J O T k R h d G F L R m 9 s Z C 9 B d X R v U m V t b 3 Z l Z E N v b H V t b n M x L n t U c m F p b m l u Z y B T Z X Q s N n 0 m c X V v d D s s J n F 1 b 3 Q 7 U 2 V j d G l v b j E v U k 5 O R G F 0 Y U t G b 2 x k L 0 F 1 d G 9 S Z W 1 v d m V k Q 2 9 s d W 1 u c z E u e 1 R l c 3 Q g U 2 V 0 L D d 9 J n F 1 b 3 Q 7 L C Z x d W 9 0 O 1 N l Y 3 R p b 2 4 x L 1 J O T k R h d G F L R m 9 s Z C 9 B d X R v U m V t b 3 Z l Z E N v b H V t b n M x L n t B Y 2 N 1 c m F j e S w 4 f S Z x d W 9 0 O y w m c X V v d D t T Z W N 0 a W 9 u M S 9 S T k 5 E Y X R h S 0 Z v b G Q v Q X V 0 b 1 J l b W 9 2 Z W R D b 2 x 1 b W 5 z M S 5 7 U H J l Y 2 l z a W 9 u I E 1 h Y 3 J v L D l 9 J n F 1 b 3 Q 7 L C Z x d W 9 0 O 1 N l Y 3 R p b 2 4 x L 1 J O T k R h d G F L R m 9 s Z C 9 B d X R v U m V t b 3 Z l Z E N v b H V t b n M x L n t Q c m V j a X N p b 2 4 g T W l j c m 8 s M T B 9 J n F 1 b 3 Q 7 L C Z x d W 9 0 O 1 N l Y 3 R p b 2 4 x L 1 J O T k R h d G F L R m 9 s Z C 9 B d X R v U m V t b 3 Z l Z E N v b H V t b n M x L n t Q c m V j a X N p b 2 4 g Q m l u Y X J 5 L D E x f S Z x d W 9 0 O y w m c X V v d D t T Z W N 0 a W 9 u M S 9 S T k 5 E Y X R h S 0 Z v b G Q v Q X V 0 b 1 J l b W 9 2 Z W R D b 2 x 1 b W 5 z M S 5 7 U m V j Y W x s I E 1 h Y 3 J v L D E y f S Z x d W 9 0 O y w m c X V v d D t T Z W N 0 a W 9 u M S 9 S T k 5 E Y X R h S 0 Z v b G Q v Q X V 0 b 1 J l b W 9 2 Z W R D b 2 x 1 b W 5 z M S 5 7 U m V j Y W x s I E 1 p Y 3 J v L D E z f S Z x d W 9 0 O y w m c X V v d D t T Z W N 0 a W 9 u M S 9 S T k 5 E Y X R h S 0 Z v b G Q v Q X V 0 b 1 J l b W 9 2 Z W R D b 2 x 1 b W 5 z M S 5 7 U m V j Y W x s I E J p b m F y e S w x N H 0 m c X V v d D s s J n F 1 b 3 Q 7 U 2 V j d G l v b j E v U k 5 O R G F 0 Y U t G b 2 x k L 0 F 1 d G 9 S Z W 1 v d m V k Q 2 9 s d W 1 u c z E u e 0 Y x I E 1 h Y 3 J v L D E 1 f S Z x d W 9 0 O y w m c X V v d D t T Z W N 0 a W 9 u M S 9 S T k 5 E Y X R h S 0 Z v b G Q v Q X V 0 b 1 J l b W 9 2 Z W R D b 2 x 1 b W 5 z M S 5 7 R j E g T W l j c m 8 s M T Z 9 J n F 1 b 3 Q 7 L C Z x d W 9 0 O 1 N l Y 3 R p b 2 4 x L 1 J O T k R h d G F L R m 9 s Z C 9 B d X R v U m V t b 3 Z l Z E N v b H V t b n M x L n t G M S B C a W 5 h c n k s M T d 9 J n F 1 b 3 Q 7 L C Z x d W 9 0 O 1 N l Y 3 R p b 2 4 x L 1 J O T k R h d G F L R m 9 s Z C 9 B d X R v U m V t b 3 Z l Z E N v b H V t b n M x L n t N Y X R y a X g s M T h 9 J n F 1 b 3 Q 7 L C Z x d W 9 0 O 1 N l Y 3 R p b 2 4 x L 1 J O T k R h d G F L R m 9 s Z C 9 B d X R v U m V t b 3 Z l Z E N v b H V t b n M x L n s w I H B y Z W N p c 2 l v b i w x O X 0 m c X V v d D s s J n F 1 b 3 Q 7 U 2 V j d G l v b j E v U k 5 O R G F 0 Y U t G b 2 x k L 0 F 1 d G 9 S Z W 1 v d m V k Q 2 9 s d W 1 u c z E u e z A g c m V j Y W x s L D I w f S Z x d W 9 0 O y w m c X V v d D t T Z W N 0 a W 9 u M S 9 S T k 5 E Y X R h S 0 Z v b G Q v Q X V 0 b 1 J l b W 9 2 Z W R D b 2 x 1 b W 5 z M S 5 7 M C B m M S 1 z Y 2 9 y Z S w y M X 0 m c X V v d D s s J n F 1 b 3 Q 7 U 2 V j d G l v b j E v U k 5 O R G F 0 Y U t G b 2 x k L 0 F 1 d G 9 S Z W 1 v d m V k Q 2 9 s d W 1 u c z E u e z A g c 3 V w c G 9 y d C w y M n 0 m c X V v d D s s J n F 1 b 3 Q 7 U 2 V j d G l v b j E v U k 5 O R G F 0 Y U t G b 2 x k L 0 F 1 d G 9 S Z W 1 v d m V k Q 2 9 s d W 1 u c z E u e z E g c H J l Y 2 l z a W 9 u L D I z f S Z x d W 9 0 O y w m c X V v d D t T Z W N 0 a W 9 u M S 9 S T k 5 E Y X R h S 0 Z v b G Q v Q X V 0 b 1 J l b W 9 2 Z W R D b 2 x 1 b W 5 z M S 5 7 M S B y Z W N h b G w s M j R 9 J n F 1 b 3 Q 7 L C Z x d W 9 0 O 1 N l Y 3 R p b 2 4 x L 1 J O T k R h d G F L R m 9 s Z C 9 B d X R v U m V t b 3 Z l Z E N v b H V t b n M x L n s x I G Y x L X N j b 3 J l L D I 1 f S Z x d W 9 0 O y w m c X V v d D t T Z W N 0 a W 9 u M S 9 S T k 5 E Y X R h S 0 Z v b G Q v Q X V 0 b 1 J l b W 9 2 Z W R D b 2 x 1 b W 5 z M S 5 7 M S B z d X B w b 3 J 0 L D I 2 f S Z x d W 9 0 O y w m c X V v d D t T Z W N 0 a W 9 u M S 9 S T k 5 E Y X R h S 0 Z v b G Q v Q X V 0 b 1 J l b W 9 2 Z W R D b 2 x 1 b W 5 z M S 5 7 Y W N j d X J h Y 3 k g Y W N j d X J h Y 3 k s M j d 9 J n F 1 b 3 Q 7 L C Z x d W 9 0 O 1 N l Y 3 R p b 2 4 x L 1 J O T k R h d G F L R m 9 s Z C 9 B d X R v U m V t b 3 Z l Z E N v b H V t b n M x L n t t Y W N y b y B h d m c g c H J l Y 2 l z a W 9 u L D I 4 f S Z x d W 9 0 O y w m c X V v d D t T Z W N 0 a W 9 u M S 9 S T k 5 E Y X R h S 0 Z v b G Q v Q X V 0 b 1 J l b W 9 2 Z W R D b 2 x 1 b W 5 z M S 5 7 b W F j c m 8 g Y X Z n I H J l Y 2 F s b C w y O X 0 m c X V v d D s s J n F 1 b 3 Q 7 U 2 V j d G l v b j E v U k 5 O R G F 0 Y U t G b 2 x k L 0 F 1 d G 9 S Z W 1 v d m V k Q 2 9 s d W 1 u c z E u e 2 1 h Y 3 J v I G F 2 Z y B m M S 1 z Y 2 9 y Z S w z M H 0 m c X V v d D s s J n F 1 b 3 Q 7 U 2 V j d G l v b j E v U k 5 O R G F 0 Y U t G b 2 x k L 0 F 1 d G 9 S Z W 1 v d m V k Q 2 9 s d W 1 u c z E u e 2 1 h Y 3 J v I G F 2 Z y B z d X B w b 3 J 0 L D M x f S Z x d W 9 0 O y w m c X V v d D t T Z W N 0 a W 9 u M S 9 S T k 5 E Y X R h S 0 Z v b G Q v Q X V 0 b 1 J l b W 9 2 Z W R D b 2 x 1 b W 5 z M S 5 7 d 2 V p Z 2 h 0 Z W Q g Y X Z n I H B y Z W N p c 2 l v b i w z M n 0 m c X V v d D s s J n F 1 b 3 Q 7 U 2 V j d G l v b j E v U k 5 O R G F 0 Y U t G b 2 x k L 0 F 1 d G 9 S Z W 1 v d m V k Q 2 9 s d W 1 u c z E u e 3 d l a W d o d G V k I G F 2 Z y B y Z W N h b G w s M z N 9 J n F 1 b 3 Q 7 L C Z x d W 9 0 O 1 N l Y 3 R p b 2 4 x L 1 J O T k R h d G F L R m 9 s Z C 9 B d X R v U m V t b 3 Z l Z E N v b H V t b n M x L n t 3 Z W l n a H R l Z C B h d m c g Z j E t c 2 N v c m U s M z R 9 J n F 1 b 3 Q 7 L C Z x d W 9 0 O 1 N l Y 3 R p b 2 4 x L 1 J O T k R h d G F L R m 9 s Z C 9 B d X R v U m V t b 3 Z l Z E N v b H V t b n M x L n t 3 Z W l n a H R l Z C B h d m c g c 3 V w c G 9 y d C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1 J O T k R h d G F L R m 9 s Z C 9 B d X R v U m V t b 3 Z l Z E N v b H V t b n M x L n t J d G V y Y X R p b 2 4 s M H 0 m c X V v d D s s J n F 1 b 3 Q 7 U 2 V j d G l v b j E v U k 5 O R G F 0 Y U t G b 2 x k L 0 F 1 d G 9 S Z W 1 v d m V k Q 2 9 s d W 1 u c z E u e 1 N o b 3 J 0 Y 3 V 0 L D F 9 J n F 1 b 3 Q 7 L C Z x d W 9 0 O 1 N l Y 3 R p b 2 4 x L 1 J O T k R h d G F L R m 9 s Z C 9 B d X R v U m V t b 3 Z l Z E N v b H V t b n M x L n t O Y W 1 l L D J 9 J n F 1 b 3 Q 7 L C Z x d W 9 0 O 1 N l Y 3 R p b 2 4 x L 1 J O T k R h d G F L R m 9 s Z C 9 B d X R v U m V t b 3 Z l Z E N v b H V t b n M x L n t U e X B l L D N 9 J n F 1 b 3 Q 7 L C Z x d W 9 0 O 1 N l Y 3 R p b 2 4 x L 1 J O T k R h d G F L R m 9 s Z C 9 B d X R v U m V t b 3 Z l Z E N v b H V t b n M x L n t U a W 1 l L D R 9 J n F 1 b 3 Q 7 L C Z x d W 9 0 O 1 N l Y 3 R p b 2 4 x L 1 J O T k R h d G F L R m 9 s Z C 9 B d X R v U m V t b 3 Z l Z E N v b H V t b n M x L n t U b 3 R h b C B M Z W 5 n d G g s N X 0 m c X V v d D s s J n F 1 b 3 Q 7 U 2 V j d G l v b j E v U k 5 O R G F 0 Y U t G b 2 x k L 0 F 1 d G 9 S Z W 1 v d m V k Q 2 9 s d W 1 u c z E u e 1 R y Y W l u a W 5 n I F N l d C w 2 f S Z x d W 9 0 O y w m c X V v d D t T Z W N 0 a W 9 u M S 9 S T k 5 E Y X R h S 0 Z v b G Q v Q X V 0 b 1 J l b W 9 2 Z W R D b 2 x 1 b W 5 z M S 5 7 V G V z d C B T Z X Q s N 3 0 m c X V v d D s s J n F 1 b 3 Q 7 U 2 V j d G l v b j E v U k 5 O R G F 0 Y U t G b 2 x k L 0 F 1 d G 9 S Z W 1 v d m V k Q 2 9 s d W 1 u c z E u e 0 F j Y 3 V y Y W N 5 L D h 9 J n F 1 b 3 Q 7 L C Z x d W 9 0 O 1 N l Y 3 R p b 2 4 x L 1 J O T k R h d G F L R m 9 s Z C 9 B d X R v U m V t b 3 Z l Z E N v b H V t b n M x L n t Q c m V j a X N p b 2 4 g T W F j c m 8 s O X 0 m c X V v d D s s J n F 1 b 3 Q 7 U 2 V j d G l v b j E v U k 5 O R G F 0 Y U t G b 2 x k L 0 F 1 d G 9 S Z W 1 v d m V k Q 2 9 s d W 1 u c z E u e 1 B y Z W N p c 2 l v b i B N a W N y b y w x M H 0 m c X V v d D s s J n F 1 b 3 Q 7 U 2 V j d G l v b j E v U k 5 O R G F 0 Y U t G b 2 x k L 0 F 1 d G 9 S Z W 1 v d m V k Q 2 9 s d W 1 u c z E u e 1 B y Z W N p c 2 l v b i B C a W 5 h c n k s M T F 9 J n F 1 b 3 Q 7 L C Z x d W 9 0 O 1 N l Y 3 R p b 2 4 x L 1 J O T k R h d G F L R m 9 s Z C 9 B d X R v U m V t b 3 Z l Z E N v b H V t b n M x L n t S Z W N h b G w g T W F j c m 8 s M T J 9 J n F 1 b 3 Q 7 L C Z x d W 9 0 O 1 N l Y 3 R p b 2 4 x L 1 J O T k R h d G F L R m 9 s Z C 9 B d X R v U m V t b 3 Z l Z E N v b H V t b n M x L n t S Z W N h b G w g T W l j c m 8 s M T N 9 J n F 1 b 3 Q 7 L C Z x d W 9 0 O 1 N l Y 3 R p b 2 4 x L 1 J O T k R h d G F L R m 9 s Z C 9 B d X R v U m V t b 3 Z l Z E N v b H V t b n M x L n t S Z W N h b G w g Q m l u Y X J 5 L D E 0 f S Z x d W 9 0 O y w m c X V v d D t T Z W N 0 a W 9 u M S 9 S T k 5 E Y X R h S 0 Z v b G Q v Q X V 0 b 1 J l b W 9 2 Z W R D b 2 x 1 b W 5 z M S 5 7 R j E g T W F j c m 8 s M T V 9 J n F 1 b 3 Q 7 L C Z x d W 9 0 O 1 N l Y 3 R p b 2 4 x L 1 J O T k R h d G F L R m 9 s Z C 9 B d X R v U m V t b 3 Z l Z E N v b H V t b n M x L n t G M S B N a W N y b y w x N n 0 m c X V v d D s s J n F 1 b 3 Q 7 U 2 V j d G l v b j E v U k 5 O R G F 0 Y U t G b 2 x k L 0 F 1 d G 9 S Z W 1 v d m V k Q 2 9 s d W 1 u c z E u e 0 Y x I E J p b m F y e S w x N 3 0 m c X V v d D s s J n F 1 b 3 Q 7 U 2 V j d G l v b j E v U k 5 O R G F 0 Y U t G b 2 x k L 0 F 1 d G 9 S Z W 1 v d m V k Q 2 9 s d W 1 u c z E u e 0 1 h d H J p e C w x O H 0 m c X V v d D s s J n F 1 b 3 Q 7 U 2 V j d G l v b j E v U k 5 O R G F 0 Y U t G b 2 x k L 0 F 1 d G 9 S Z W 1 v d m V k Q 2 9 s d W 1 u c z E u e z A g c H J l Y 2 l z a W 9 u L D E 5 f S Z x d W 9 0 O y w m c X V v d D t T Z W N 0 a W 9 u M S 9 S T k 5 E Y X R h S 0 Z v b G Q v Q X V 0 b 1 J l b W 9 2 Z W R D b 2 x 1 b W 5 z M S 5 7 M C B y Z W N h b G w s M j B 9 J n F 1 b 3 Q 7 L C Z x d W 9 0 O 1 N l Y 3 R p b 2 4 x L 1 J O T k R h d G F L R m 9 s Z C 9 B d X R v U m V t b 3 Z l Z E N v b H V t b n M x L n s w I G Y x L X N j b 3 J l L D I x f S Z x d W 9 0 O y w m c X V v d D t T Z W N 0 a W 9 u M S 9 S T k 5 E Y X R h S 0 Z v b G Q v Q X V 0 b 1 J l b W 9 2 Z W R D b 2 x 1 b W 5 z M S 5 7 M C B z d X B w b 3 J 0 L D I y f S Z x d W 9 0 O y w m c X V v d D t T Z W N 0 a W 9 u M S 9 S T k 5 E Y X R h S 0 Z v b G Q v Q X V 0 b 1 J l b W 9 2 Z W R D b 2 x 1 b W 5 z M S 5 7 M S B w c m V j a X N p b 2 4 s M j N 9 J n F 1 b 3 Q 7 L C Z x d W 9 0 O 1 N l Y 3 R p b 2 4 x L 1 J O T k R h d G F L R m 9 s Z C 9 B d X R v U m V t b 3 Z l Z E N v b H V t b n M x L n s x I H J l Y 2 F s b C w y N H 0 m c X V v d D s s J n F 1 b 3 Q 7 U 2 V j d G l v b j E v U k 5 O R G F 0 Y U t G b 2 x k L 0 F 1 d G 9 S Z W 1 v d m V k Q 2 9 s d W 1 u c z E u e z E g Z j E t c 2 N v c m U s M j V 9 J n F 1 b 3 Q 7 L C Z x d W 9 0 O 1 N l Y 3 R p b 2 4 x L 1 J O T k R h d G F L R m 9 s Z C 9 B d X R v U m V t b 3 Z l Z E N v b H V t b n M x L n s x I H N 1 c H B v c n Q s M j Z 9 J n F 1 b 3 Q 7 L C Z x d W 9 0 O 1 N l Y 3 R p b 2 4 x L 1 J O T k R h d G F L R m 9 s Z C 9 B d X R v U m V t b 3 Z l Z E N v b H V t b n M x L n t h Y 2 N 1 c m F j e S B h Y 2 N 1 c m F j e S w y N 3 0 m c X V v d D s s J n F 1 b 3 Q 7 U 2 V j d G l v b j E v U k 5 O R G F 0 Y U t G b 2 x k L 0 F 1 d G 9 S Z W 1 v d m V k Q 2 9 s d W 1 u c z E u e 2 1 h Y 3 J v I G F 2 Z y B w c m V j a X N p b 2 4 s M j h 9 J n F 1 b 3 Q 7 L C Z x d W 9 0 O 1 N l Y 3 R p b 2 4 x L 1 J O T k R h d G F L R m 9 s Z C 9 B d X R v U m V t b 3 Z l Z E N v b H V t b n M x L n t t Y W N y b y B h d m c g c m V j Y W x s L D I 5 f S Z x d W 9 0 O y w m c X V v d D t T Z W N 0 a W 9 u M S 9 S T k 5 E Y X R h S 0 Z v b G Q v Q X V 0 b 1 J l b W 9 2 Z W R D b 2 x 1 b W 5 z M S 5 7 b W F j c m 8 g Y X Z n I G Y x L X N j b 3 J l L D M w f S Z x d W 9 0 O y w m c X V v d D t T Z W N 0 a W 9 u M S 9 S T k 5 E Y X R h S 0 Z v b G Q v Q X V 0 b 1 J l b W 9 2 Z W R D b 2 x 1 b W 5 z M S 5 7 b W F j c m 8 g Y X Z n I H N 1 c H B v c n Q s M z F 9 J n F 1 b 3 Q 7 L C Z x d W 9 0 O 1 N l Y 3 R p b 2 4 x L 1 J O T k R h d G F L R m 9 s Z C 9 B d X R v U m V t b 3 Z l Z E N v b H V t b n M x L n t 3 Z W l n a H R l Z C B h d m c g c H J l Y 2 l z a W 9 u L D M y f S Z x d W 9 0 O y w m c X V v d D t T Z W N 0 a W 9 u M S 9 S T k 5 E Y X R h S 0 Z v b G Q v Q X V 0 b 1 J l b W 9 2 Z W R D b 2 x 1 b W 5 z M S 5 7 d 2 V p Z 2 h 0 Z W Q g Y X Z n I H J l Y 2 F s b C w z M 3 0 m c X V v d D s s J n F 1 b 3 Q 7 U 2 V j d G l v b j E v U k 5 O R G F 0 Y U t G b 2 x k L 0 F 1 d G 9 S Z W 1 v d m V k Q 2 9 s d W 1 u c z E u e 3 d l a W d o d G V k I G F 2 Z y B m M S 1 z Y 2 9 y Z S w z N H 0 m c X V v d D s s J n F 1 b 3 Q 7 U 2 V j d G l v b j E v U k 5 O R G F 0 Y U t G b 2 x k L 0 F 1 d G 9 S Z W 1 v d m V k Q 2 9 s d W 1 u c z E u e 3 d l a W d o d G V k I G F 2 Z y B z d X B w b 3 J 0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5 O R G F 0 Y U t G b 2 x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T k R h d G F L R m 9 s Z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5 E Y X R h S 0 Z v b G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O R G F 0 Y U t G b 2 x k V G V y b m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O T k R h d G F L R m 9 s Z F R l c m 5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F U M T M 6 N T U 6 N T c u N j c y O T Y 2 O V o i I C 8 + P E V u d H J 5 I F R 5 c G U 9 I k Z p b G x D b 2 x 1 b W 5 U e X B l c y I g V m F s d W U 9 I n N B d 1 l H Q m d V R E F 3 T U Z C U V V E Q l F V R E J R V U R C Z 1 V G Q l F N R k J R V U R C U U 1 G Q l F V R k J R V U R C U V V G Q X c 9 P S I g L z 4 8 R W 5 0 c n k g V H l w Z T 0 i R m l s b E N v b H V t b k 5 h b W V z I i B W Y W x 1 Z T 0 i c 1 s m c X V v d D t J d G V y Y X R p b 2 4 m c X V v d D s s J n F 1 b 3 Q 7 U 2 h v c n R j d X Q m c X V v d D s s J n F 1 b 3 Q 7 T m F t Z S Z x d W 9 0 O y w m c X V v d D t U e X B l J n F 1 b 3 Q 7 L C Z x d W 9 0 O 1 R p b W U m c X V v d D s s J n F 1 b 3 Q 7 V G 9 0 Y W w g T G V u Z 3 R o J n F 1 b 3 Q 7 L C Z x d W 9 0 O 1 R y Y W l u a W 5 n I F N l d C Z x d W 9 0 O y w m c X V v d D t U Z X N 0 I F N l d C Z x d W 9 0 O y w m c X V v d D t B Y 2 N 1 c m F j e S Z x d W 9 0 O y w m c X V v d D t Q c m V j a X N p b 2 4 g T W F j c m 8 m c X V v d D s s J n F 1 b 3 Q 7 U H J l Y 2 l z a W 9 u I E 1 p Y 3 J v J n F 1 b 3 Q 7 L C Z x d W 9 0 O 1 B y Z W N p c 2 l v b i B C a W 5 h c n k m c X V v d D s s J n F 1 b 3 Q 7 U m V j Y W x s I E 1 h Y 3 J v J n F 1 b 3 Q 7 L C Z x d W 9 0 O 1 J l Y 2 F s b C B N a W N y b y Z x d W 9 0 O y w m c X V v d D t S Z W N h b G w g Q m l u Y X J 5 J n F 1 b 3 Q 7 L C Z x d W 9 0 O 0 Y x I E 1 h Y 3 J v J n F 1 b 3 Q 7 L C Z x d W 9 0 O 0 Y x I E 1 p Y 3 J v J n F 1 b 3 Q 7 L C Z x d W 9 0 O 0 Y x I E J p b m F y e S Z x d W 9 0 O y w m c X V v d D t N Y X R y a X g m c X V v d D s s J n F 1 b 3 Q 7 M C B w c m V j a X N p b 2 4 m c X V v d D s s J n F 1 b 3 Q 7 M C B y Z W N h b G w m c X V v d D s s J n F 1 b 3 Q 7 M C B m M S 1 z Y 2 9 y Z S Z x d W 9 0 O y w m c X V v d D s w I H N 1 c H B v c n Q m c X V v d D s s J n F 1 b 3 Q 7 M S B w c m V j a X N p b 2 4 m c X V v d D s s J n F 1 b 3 Q 7 M S B y Z W N h b G w m c X V v d D s s J n F 1 b 3 Q 7 M S B m M S 1 z Y 2 9 y Z S Z x d W 9 0 O y w m c X V v d D s x I H N 1 c H B v c n Q m c X V v d D s s J n F 1 b 3 Q 7 M i B m M S 1 z Y 2 9 y Z S Z x d W 9 0 O y w m c X V v d D s y I H N 1 c H B v c n Q m c X V v d D s s J n F 1 b 3 Q 7 M i B w c m V j a X N p b 2 4 m c X V v d D s s J n F 1 b 3 Q 7 M i B y Z W N h b G w m c X V v d D s s J n F 1 b 3 Q 7 Y W N j d X J h Y 3 k g Y W N j d X J h Y 3 k m c X V v d D s s J n F 1 b 3 Q 7 b W F j c m 8 g Y X Z n I H B y Z W N p c 2 l v b i Z x d W 9 0 O y w m c X V v d D t t Y W N y b y B h d m c g c m V j Y W x s J n F 1 b 3 Q 7 L C Z x d W 9 0 O 2 1 h Y 3 J v I G F 2 Z y B m M S 1 z Y 2 9 y Z S Z x d W 9 0 O y w m c X V v d D t t Y W N y b y B h d m c g c 3 V w c G 9 y d C Z x d W 9 0 O y w m c X V v d D t 3 Z W l n a H R l Z C B h d m c g c H J l Y 2 l z a W 9 u J n F 1 b 3 Q 7 L C Z x d W 9 0 O 3 d l a W d o d G V k I G F 2 Z y B y Z W N h b G w m c X V v d D s s J n F 1 b 3 Q 7 d 2 V p Z 2 h 0 Z W Q g Y X Z n I G Y x L X N j b 3 J l J n F 1 b 3 Q 7 L C Z x d W 9 0 O 3 d l a W d o d G V k I G F 2 Z y B z d X B w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O T k R h d G F L R m 9 s Z F R l c m 5 h c n k v Q X V 0 b 1 J l b W 9 2 Z W R D b 2 x 1 b W 5 z M S 5 7 S X R l c m F 0 a W 9 u L D B 9 J n F 1 b 3 Q 7 L C Z x d W 9 0 O 1 N l Y 3 R p b 2 4 x L 1 J O T k R h d G F L R m 9 s Z F R l c m 5 h c n k v Q X V 0 b 1 J l b W 9 2 Z W R D b 2 x 1 b W 5 z M S 5 7 U 2 h v c n R j d X Q s M X 0 m c X V v d D s s J n F 1 b 3 Q 7 U 2 V j d G l v b j E v U k 5 O R G F 0 Y U t G b 2 x k V G V y b m F y e S 9 B d X R v U m V t b 3 Z l Z E N v b H V t b n M x L n t O Y W 1 l L D J 9 J n F 1 b 3 Q 7 L C Z x d W 9 0 O 1 N l Y 3 R p b 2 4 x L 1 J O T k R h d G F L R m 9 s Z F R l c m 5 h c n k v Q X V 0 b 1 J l b W 9 2 Z W R D b 2 x 1 b W 5 z M S 5 7 V H l w Z S w z f S Z x d W 9 0 O y w m c X V v d D t T Z W N 0 a W 9 u M S 9 S T k 5 E Y X R h S 0 Z v b G R U Z X J u Y X J 5 L 0 F 1 d G 9 S Z W 1 v d m V k Q 2 9 s d W 1 u c z E u e 1 R p b W U s N H 0 m c X V v d D s s J n F 1 b 3 Q 7 U 2 V j d G l v b j E v U k 5 O R G F 0 Y U t G b 2 x k V G V y b m F y e S 9 B d X R v U m V t b 3 Z l Z E N v b H V t b n M x L n t U b 3 R h b C B M Z W 5 n d G g s N X 0 m c X V v d D s s J n F 1 b 3 Q 7 U 2 V j d G l v b j E v U k 5 O R G F 0 Y U t G b 2 x k V G V y b m F y e S 9 B d X R v U m V t b 3 Z l Z E N v b H V t b n M x L n t U c m F p b m l u Z y B T Z X Q s N n 0 m c X V v d D s s J n F 1 b 3 Q 7 U 2 V j d G l v b j E v U k 5 O R G F 0 Y U t G b 2 x k V G V y b m F y e S 9 B d X R v U m V t b 3 Z l Z E N v b H V t b n M x L n t U Z X N 0 I F N l d C w 3 f S Z x d W 9 0 O y w m c X V v d D t T Z W N 0 a W 9 u M S 9 S T k 5 E Y X R h S 0 Z v b G R U Z X J u Y X J 5 L 0 F 1 d G 9 S Z W 1 v d m V k Q 2 9 s d W 1 u c z E u e 0 F j Y 3 V y Y W N 5 L D h 9 J n F 1 b 3 Q 7 L C Z x d W 9 0 O 1 N l Y 3 R p b 2 4 x L 1 J O T k R h d G F L R m 9 s Z F R l c m 5 h c n k v Q X V 0 b 1 J l b W 9 2 Z W R D b 2 x 1 b W 5 z M S 5 7 U H J l Y 2 l z a W 9 u I E 1 h Y 3 J v L D l 9 J n F 1 b 3 Q 7 L C Z x d W 9 0 O 1 N l Y 3 R p b 2 4 x L 1 J O T k R h d G F L R m 9 s Z F R l c m 5 h c n k v Q X V 0 b 1 J l b W 9 2 Z W R D b 2 x 1 b W 5 z M S 5 7 U H J l Y 2 l z a W 9 u I E 1 p Y 3 J v L D E w f S Z x d W 9 0 O y w m c X V v d D t T Z W N 0 a W 9 u M S 9 S T k 5 E Y X R h S 0 Z v b G R U Z X J u Y X J 5 L 0 F 1 d G 9 S Z W 1 v d m V k Q 2 9 s d W 1 u c z E u e 1 B y Z W N p c 2 l v b i B C a W 5 h c n k s M T F 9 J n F 1 b 3 Q 7 L C Z x d W 9 0 O 1 N l Y 3 R p b 2 4 x L 1 J O T k R h d G F L R m 9 s Z F R l c m 5 h c n k v Q X V 0 b 1 J l b W 9 2 Z W R D b 2 x 1 b W 5 z M S 5 7 U m V j Y W x s I E 1 h Y 3 J v L D E y f S Z x d W 9 0 O y w m c X V v d D t T Z W N 0 a W 9 u M S 9 S T k 5 E Y X R h S 0 Z v b G R U Z X J u Y X J 5 L 0 F 1 d G 9 S Z W 1 v d m V k Q 2 9 s d W 1 u c z E u e 1 J l Y 2 F s b C B N a W N y b y w x M 3 0 m c X V v d D s s J n F 1 b 3 Q 7 U 2 V j d G l v b j E v U k 5 O R G F 0 Y U t G b 2 x k V G V y b m F y e S 9 B d X R v U m V t b 3 Z l Z E N v b H V t b n M x L n t S Z W N h b G w g Q m l u Y X J 5 L D E 0 f S Z x d W 9 0 O y w m c X V v d D t T Z W N 0 a W 9 u M S 9 S T k 5 E Y X R h S 0 Z v b G R U Z X J u Y X J 5 L 0 F 1 d G 9 S Z W 1 v d m V k Q 2 9 s d W 1 u c z E u e 0 Y x I E 1 h Y 3 J v L D E 1 f S Z x d W 9 0 O y w m c X V v d D t T Z W N 0 a W 9 u M S 9 S T k 5 E Y X R h S 0 Z v b G R U Z X J u Y X J 5 L 0 F 1 d G 9 S Z W 1 v d m V k Q 2 9 s d W 1 u c z E u e 0 Y x I E 1 p Y 3 J v L D E 2 f S Z x d W 9 0 O y w m c X V v d D t T Z W N 0 a W 9 u M S 9 S T k 5 E Y X R h S 0 Z v b G R U Z X J u Y X J 5 L 0 F 1 d G 9 S Z W 1 v d m V k Q 2 9 s d W 1 u c z E u e 0 Y x I E J p b m F y e S w x N 3 0 m c X V v d D s s J n F 1 b 3 Q 7 U 2 V j d G l v b j E v U k 5 O R G F 0 Y U t G b 2 x k V G V y b m F y e S 9 B d X R v U m V t b 3 Z l Z E N v b H V t b n M x L n t N Y X R y a X g s M T h 9 J n F 1 b 3 Q 7 L C Z x d W 9 0 O 1 N l Y 3 R p b 2 4 x L 1 J O T k R h d G F L R m 9 s Z F R l c m 5 h c n k v Q X V 0 b 1 J l b W 9 2 Z W R D b 2 x 1 b W 5 z M S 5 7 M C B w c m V j a X N p b 2 4 s M T l 9 J n F 1 b 3 Q 7 L C Z x d W 9 0 O 1 N l Y 3 R p b 2 4 x L 1 J O T k R h d G F L R m 9 s Z F R l c m 5 h c n k v Q X V 0 b 1 J l b W 9 2 Z W R D b 2 x 1 b W 5 z M S 5 7 M C B y Z W N h b G w s M j B 9 J n F 1 b 3 Q 7 L C Z x d W 9 0 O 1 N l Y 3 R p b 2 4 x L 1 J O T k R h d G F L R m 9 s Z F R l c m 5 h c n k v Q X V 0 b 1 J l b W 9 2 Z W R D b 2 x 1 b W 5 z M S 5 7 M C B m M S 1 z Y 2 9 y Z S w y M X 0 m c X V v d D s s J n F 1 b 3 Q 7 U 2 V j d G l v b j E v U k 5 O R G F 0 Y U t G b 2 x k V G V y b m F y e S 9 B d X R v U m V t b 3 Z l Z E N v b H V t b n M x L n s w I H N 1 c H B v c n Q s M j J 9 J n F 1 b 3 Q 7 L C Z x d W 9 0 O 1 N l Y 3 R p b 2 4 x L 1 J O T k R h d G F L R m 9 s Z F R l c m 5 h c n k v Q X V 0 b 1 J l b W 9 2 Z W R D b 2 x 1 b W 5 z M S 5 7 M S B w c m V j a X N p b 2 4 s M j N 9 J n F 1 b 3 Q 7 L C Z x d W 9 0 O 1 N l Y 3 R p b 2 4 x L 1 J O T k R h d G F L R m 9 s Z F R l c m 5 h c n k v Q X V 0 b 1 J l b W 9 2 Z W R D b 2 x 1 b W 5 z M S 5 7 M S B y Z W N h b G w s M j R 9 J n F 1 b 3 Q 7 L C Z x d W 9 0 O 1 N l Y 3 R p b 2 4 x L 1 J O T k R h d G F L R m 9 s Z F R l c m 5 h c n k v Q X V 0 b 1 J l b W 9 2 Z W R D b 2 x 1 b W 5 z M S 5 7 M S B m M S 1 z Y 2 9 y Z S w y N X 0 m c X V v d D s s J n F 1 b 3 Q 7 U 2 V j d G l v b j E v U k 5 O R G F 0 Y U t G b 2 x k V G V y b m F y e S 9 B d X R v U m V t b 3 Z l Z E N v b H V t b n M x L n s x I H N 1 c H B v c n Q s M j Z 9 J n F 1 b 3 Q 7 L C Z x d W 9 0 O 1 N l Y 3 R p b 2 4 x L 1 J O T k R h d G F L R m 9 s Z F R l c m 5 h c n k v Q X V 0 b 1 J l b W 9 2 Z W R D b 2 x 1 b W 5 z M S 5 7 M i B m M S 1 z Y 2 9 y Z S w y N 3 0 m c X V v d D s s J n F 1 b 3 Q 7 U 2 V j d G l v b j E v U k 5 O R G F 0 Y U t G b 2 x k V G V y b m F y e S 9 B d X R v U m V t b 3 Z l Z E N v b H V t b n M x L n s y I H N 1 c H B v c n Q s M j h 9 J n F 1 b 3 Q 7 L C Z x d W 9 0 O 1 N l Y 3 R p b 2 4 x L 1 J O T k R h d G F L R m 9 s Z F R l c m 5 h c n k v Q X V 0 b 1 J l b W 9 2 Z W R D b 2 x 1 b W 5 z M S 5 7 M i B w c m V j a X N p b 2 4 s M j l 9 J n F 1 b 3 Q 7 L C Z x d W 9 0 O 1 N l Y 3 R p b 2 4 x L 1 J O T k R h d G F L R m 9 s Z F R l c m 5 h c n k v Q X V 0 b 1 J l b W 9 2 Z W R D b 2 x 1 b W 5 z M S 5 7 M i B y Z W N h b G w s M z B 9 J n F 1 b 3 Q 7 L C Z x d W 9 0 O 1 N l Y 3 R p b 2 4 x L 1 J O T k R h d G F L R m 9 s Z F R l c m 5 h c n k v Q X V 0 b 1 J l b W 9 2 Z W R D b 2 x 1 b W 5 z M S 5 7 Y W N j d X J h Y 3 k g Y W N j d X J h Y 3 k s M z F 9 J n F 1 b 3 Q 7 L C Z x d W 9 0 O 1 N l Y 3 R p b 2 4 x L 1 J O T k R h d G F L R m 9 s Z F R l c m 5 h c n k v Q X V 0 b 1 J l b W 9 2 Z W R D b 2 x 1 b W 5 z M S 5 7 b W F j c m 8 g Y X Z n I H B y Z W N p c 2 l v b i w z M n 0 m c X V v d D s s J n F 1 b 3 Q 7 U 2 V j d G l v b j E v U k 5 O R G F 0 Y U t G b 2 x k V G V y b m F y e S 9 B d X R v U m V t b 3 Z l Z E N v b H V t b n M x L n t t Y W N y b y B h d m c g c m V j Y W x s L D M z f S Z x d W 9 0 O y w m c X V v d D t T Z W N 0 a W 9 u M S 9 S T k 5 E Y X R h S 0 Z v b G R U Z X J u Y X J 5 L 0 F 1 d G 9 S Z W 1 v d m V k Q 2 9 s d W 1 u c z E u e 2 1 h Y 3 J v I G F 2 Z y B m M S 1 z Y 2 9 y Z S w z N H 0 m c X V v d D s s J n F 1 b 3 Q 7 U 2 V j d G l v b j E v U k 5 O R G F 0 Y U t G b 2 x k V G V y b m F y e S 9 B d X R v U m V t b 3 Z l Z E N v b H V t b n M x L n t t Y W N y b y B h d m c g c 3 V w c G 9 y d C w z N X 0 m c X V v d D s s J n F 1 b 3 Q 7 U 2 V j d G l v b j E v U k 5 O R G F 0 Y U t G b 2 x k V G V y b m F y e S 9 B d X R v U m V t b 3 Z l Z E N v b H V t b n M x L n t 3 Z W l n a H R l Z C B h d m c g c H J l Y 2 l z a W 9 u L D M 2 f S Z x d W 9 0 O y w m c X V v d D t T Z W N 0 a W 9 u M S 9 S T k 5 E Y X R h S 0 Z v b G R U Z X J u Y X J 5 L 0 F 1 d G 9 S Z W 1 v d m V k Q 2 9 s d W 1 u c z E u e 3 d l a W d o d G V k I G F 2 Z y B y Z W N h b G w s M z d 9 J n F 1 b 3 Q 7 L C Z x d W 9 0 O 1 N l Y 3 R p b 2 4 x L 1 J O T k R h d G F L R m 9 s Z F R l c m 5 h c n k v Q X V 0 b 1 J l b W 9 2 Z W R D b 2 x 1 b W 5 z M S 5 7 d 2 V p Z 2 h 0 Z W Q g Y X Z n I G Y x L X N j b 3 J l L D M 4 f S Z x d W 9 0 O y w m c X V v d D t T Z W N 0 a W 9 u M S 9 S T k 5 E Y X R h S 0 Z v b G R U Z X J u Y X J 5 L 0 F 1 d G 9 S Z W 1 v d m V k Q 2 9 s d W 1 u c z E u e 3 d l a W d o d G V k I G F 2 Z y B z d X B w b 3 J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U k 5 O R G F 0 Y U t G b 2 x k V G V y b m F y e S 9 B d X R v U m V t b 3 Z l Z E N v b H V t b n M x L n t J d G V y Y X R p b 2 4 s M H 0 m c X V v d D s s J n F 1 b 3 Q 7 U 2 V j d G l v b j E v U k 5 O R G F 0 Y U t G b 2 x k V G V y b m F y e S 9 B d X R v U m V t b 3 Z l Z E N v b H V t b n M x L n t T a G 9 y d G N 1 d C w x f S Z x d W 9 0 O y w m c X V v d D t T Z W N 0 a W 9 u M S 9 S T k 5 E Y X R h S 0 Z v b G R U Z X J u Y X J 5 L 0 F 1 d G 9 S Z W 1 v d m V k Q 2 9 s d W 1 u c z E u e 0 5 h b W U s M n 0 m c X V v d D s s J n F 1 b 3 Q 7 U 2 V j d G l v b j E v U k 5 O R G F 0 Y U t G b 2 x k V G V y b m F y e S 9 B d X R v U m V t b 3 Z l Z E N v b H V t b n M x L n t U e X B l L D N 9 J n F 1 b 3 Q 7 L C Z x d W 9 0 O 1 N l Y 3 R p b 2 4 x L 1 J O T k R h d G F L R m 9 s Z F R l c m 5 h c n k v Q X V 0 b 1 J l b W 9 2 Z W R D b 2 x 1 b W 5 z M S 5 7 V G l t Z S w 0 f S Z x d W 9 0 O y w m c X V v d D t T Z W N 0 a W 9 u M S 9 S T k 5 E Y X R h S 0 Z v b G R U Z X J u Y X J 5 L 0 F 1 d G 9 S Z W 1 v d m V k Q 2 9 s d W 1 u c z E u e 1 R v d G F s I E x l b m d 0 a C w 1 f S Z x d W 9 0 O y w m c X V v d D t T Z W N 0 a W 9 u M S 9 S T k 5 E Y X R h S 0 Z v b G R U Z X J u Y X J 5 L 0 F 1 d G 9 S Z W 1 v d m V k Q 2 9 s d W 1 u c z E u e 1 R y Y W l u a W 5 n I F N l d C w 2 f S Z x d W 9 0 O y w m c X V v d D t T Z W N 0 a W 9 u M S 9 S T k 5 E Y X R h S 0 Z v b G R U Z X J u Y X J 5 L 0 F 1 d G 9 S Z W 1 v d m V k Q 2 9 s d W 1 u c z E u e 1 R l c 3 Q g U 2 V 0 L D d 9 J n F 1 b 3 Q 7 L C Z x d W 9 0 O 1 N l Y 3 R p b 2 4 x L 1 J O T k R h d G F L R m 9 s Z F R l c m 5 h c n k v Q X V 0 b 1 J l b W 9 2 Z W R D b 2 x 1 b W 5 z M S 5 7 Q W N j d X J h Y 3 k s O H 0 m c X V v d D s s J n F 1 b 3 Q 7 U 2 V j d G l v b j E v U k 5 O R G F 0 Y U t G b 2 x k V G V y b m F y e S 9 B d X R v U m V t b 3 Z l Z E N v b H V t b n M x L n t Q c m V j a X N p b 2 4 g T W F j c m 8 s O X 0 m c X V v d D s s J n F 1 b 3 Q 7 U 2 V j d G l v b j E v U k 5 O R G F 0 Y U t G b 2 x k V G V y b m F y e S 9 B d X R v U m V t b 3 Z l Z E N v b H V t b n M x L n t Q c m V j a X N p b 2 4 g T W l j c m 8 s M T B 9 J n F 1 b 3 Q 7 L C Z x d W 9 0 O 1 N l Y 3 R p b 2 4 x L 1 J O T k R h d G F L R m 9 s Z F R l c m 5 h c n k v Q X V 0 b 1 J l b W 9 2 Z W R D b 2 x 1 b W 5 z M S 5 7 U H J l Y 2 l z a W 9 u I E J p b m F y e S w x M X 0 m c X V v d D s s J n F 1 b 3 Q 7 U 2 V j d G l v b j E v U k 5 O R G F 0 Y U t G b 2 x k V G V y b m F y e S 9 B d X R v U m V t b 3 Z l Z E N v b H V t b n M x L n t S Z W N h b G w g T W F j c m 8 s M T J 9 J n F 1 b 3 Q 7 L C Z x d W 9 0 O 1 N l Y 3 R p b 2 4 x L 1 J O T k R h d G F L R m 9 s Z F R l c m 5 h c n k v Q X V 0 b 1 J l b W 9 2 Z W R D b 2 x 1 b W 5 z M S 5 7 U m V j Y W x s I E 1 p Y 3 J v L D E z f S Z x d W 9 0 O y w m c X V v d D t T Z W N 0 a W 9 u M S 9 S T k 5 E Y X R h S 0 Z v b G R U Z X J u Y X J 5 L 0 F 1 d G 9 S Z W 1 v d m V k Q 2 9 s d W 1 u c z E u e 1 J l Y 2 F s b C B C a W 5 h c n k s M T R 9 J n F 1 b 3 Q 7 L C Z x d W 9 0 O 1 N l Y 3 R p b 2 4 x L 1 J O T k R h d G F L R m 9 s Z F R l c m 5 h c n k v Q X V 0 b 1 J l b W 9 2 Z W R D b 2 x 1 b W 5 z M S 5 7 R j E g T W F j c m 8 s M T V 9 J n F 1 b 3 Q 7 L C Z x d W 9 0 O 1 N l Y 3 R p b 2 4 x L 1 J O T k R h d G F L R m 9 s Z F R l c m 5 h c n k v Q X V 0 b 1 J l b W 9 2 Z W R D b 2 x 1 b W 5 z M S 5 7 R j E g T W l j c m 8 s M T Z 9 J n F 1 b 3 Q 7 L C Z x d W 9 0 O 1 N l Y 3 R p b 2 4 x L 1 J O T k R h d G F L R m 9 s Z F R l c m 5 h c n k v Q X V 0 b 1 J l b W 9 2 Z W R D b 2 x 1 b W 5 z M S 5 7 R j E g Q m l u Y X J 5 L D E 3 f S Z x d W 9 0 O y w m c X V v d D t T Z W N 0 a W 9 u M S 9 S T k 5 E Y X R h S 0 Z v b G R U Z X J u Y X J 5 L 0 F 1 d G 9 S Z W 1 v d m V k Q 2 9 s d W 1 u c z E u e 0 1 h d H J p e C w x O H 0 m c X V v d D s s J n F 1 b 3 Q 7 U 2 V j d G l v b j E v U k 5 O R G F 0 Y U t G b 2 x k V G V y b m F y e S 9 B d X R v U m V t b 3 Z l Z E N v b H V t b n M x L n s w I H B y Z W N p c 2 l v b i w x O X 0 m c X V v d D s s J n F 1 b 3 Q 7 U 2 V j d G l v b j E v U k 5 O R G F 0 Y U t G b 2 x k V G V y b m F y e S 9 B d X R v U m V t b 3 Z l Z E N v b H V t b n M x L n s w I H J l Y 2 F s b C w y M H 0 m c X V v d D s s J n F 1 b 3 Q 7 U 2 V j d G l v b j E v U k 5 O R G F 0 Y U t G b 2 x k V G V y b m F y e S 9 B d X R v U m V t b 3 Z l Z E N v b H V t b n M x L n s w I G Y x L X N j b 3 J l L D I x f S Z x d W 9 0 O y w m c X V v d D t T Z W N 0 a W 9 u M S 9 S T k 5 E Y X R h S 0 Z v b G R U Z X J u Y X J 5 L 0 F 1 d G 9 S Z W 1 v d m V k Q 2 9 s d W 1 u c z E u e z A g c 3 V w c G 9 y d C w y M n 0 m c X V v d D s s J n F 1 b 3 Q 7 U 2 V j d G l v b j E v U k 5 O R G F 0 Y U t G b 2 x k V G V y b m F y e S 9 B d X R v U m V t b 3 Z l Z E N v b H V t b n M x L n s x I H B y Z W N p c 2 l v b i w y M 3 0 m c X V v d D s s J n F 1 b 3 Q 7 U 2 V j d G l v b j E v U k 5 O R G F 0 Y U t G b 2 x k V G V y b m F y e S 9 B d X R v U m V t b 3 Z l Z E N v b H V t b n M x L n s x I H J l Y 2 F s b C w y N H 0 m c X V v d D s s J n F 1 b 3 Q 7 U 2 V j d G l v b j E v U k 5 O R G F 0 Y U t G b 2 x k V G V y b m F y e S 9 B d X R v U m V t b 3 Z l Z E N v b H V t b n M x L n s x I G Y x L X N j b 3 J l L D I 1 f S Z x d W 9 0 O y w m c X V v d D t T Z W N 0 a W 9 u M S 9 S T k 5 E Y X R h S 0 Z v b G R U Z X J u Y X J 5 L 0 F 1 d G 9 S Z W 1 v d m V k Q 2 9 s d W 1 u c z E u e z E g c 3 V w c G 9 y d C w y N n 0 m c X V v d D s s J n F 1 b 3 Q 7 U 2 V j d G l v b j E v U k 5 O R G F 0 Y U t G b 2 x k V G V y b m F y e S 9 B d X R v U m V t b 3 Z l Z E N v b H V t b n M x L n s y I G Y x L X N j b 3 J l L D I 3 f S Z x d W 9 0 O y w m c X V v d D t T Z W N 0 a W 9 u M S 9 S T k 5 E Y X R h S 0 Z v b G R U Z X J u Y X J 5 L 0 F 1 d G 9 S Z W 1 v d m V k Q 2 9 s d W 1 u c z E u e z I g c 3 V w c G 9 y d C w y O H 0 m c X V v d D s s J n F 1 b 3 Q 7 U 2 V j d G l v b j E v U k 5 O R G F 0 Y U t G b 2 x k V G V y b m F y e S 9 B d X R v U m V t b 3 Z l Z E N v b H V t b n M x L n s y I H B y Z W N p c 2 l v b i w y O X 0 m c X V v d D s s J n F 1 b 3 Q 7 U 2 V j d G l v b j E v U k 5 O R G F 0 Y U t G b 2 x k V G V y b m F y e S 9 B d X R v U m V t b 3 Z l Z E N v b H V t b n M x L n s y I H J l Y 2 F s b C w z M H 0 m c X V v d D s s J n F 1 b 3 Q 7 U 2 V j d G l v b j E v U k 5 O R G F 0 Y U t G b 2 x k V G V y b m F y e S 9 B d X R v U m V t b 3 Z l Z E N v b H V t b n M x L n t h Y 2 N 1 c m F j e S B h Y 2 N 1 c m F j e S w z M X 0 m c X V v d D s s J n F 1 b 3 Q 7 U 2 V j d G l v b j E v U k 5 O R G F 0 Y U t G b 2 x k V G V y b m F y e S 9 B d X R v U m V t b 3 Z l Z E N v b H V t b n M x L n t t Y W N y b y B h d m c g c H J l Y 2 l z a W 9 u L D M y f S Z x d W 9 0 O y w m c X V v d D t T Z W N 0 a W 9 u M S 9 S T k 5 E Y X R h S 0 Z v b G R U Z X J u Y X J 5 L 0 F 1 d G 9 S Z W 1 v d m V k Q 2 9 s d W 1 u c z E u e 2 1 h Y 3 J v I G F 2 Z y B y Z W N h b G w s M z N 9 J n F 1 b 3 Q 7 L C Z x d W 9 0 O 1 N l Y 3 R p b 2 4 x L 1 J O T k R h d G F L R m 9 s Z F R l c m 5 h c n k v Q X V 0 b 1 J l b W 9 2 Z W R D b 2 x 1 b W 5 z M S 5 7 b W F j c m 8 g Y X Z n I G Y x L X N j b 3 J l L D M 0 f S Z x d W 9 0 O y w m c X V v d D t T Z W N 0 a W 9 u M S 9 S T k 5 E Y X R h S 0 Z v b G R U Z X J u Y X J 5 L 0 F 1 d G 9 S Z W 1 v d m V k Q 2 9 s d W 1 u c z E u e 2 1 h Y 3 J v I G F 2 Z y B z d X B w b 3 J 0 L D M 1 f S Z x d W 9 0 O y w m c X V v d D t T Z W N 0 a W 9 u M S 9 S T k 5 E Y X R h S 0 Z v b G R U Z X J u Y X J 5 L 0 F 1 d G 9 S Z W 1 v d m V k Q 2 9 s d W 1 u c z E u e 3 d l a W d o d G V k I G F 2 Z y B w c m V j a X N p b 2 4 s M z Z 9 J n F 1 b 3 Q 7 L C Z x d W 9 0 O 1 N l Y 3 R p b 2 4 x L 1 J O T k R h d G F L R m 9 s Z F R l c m 5 h c n k v Q X V 0 b 1 J l b W 9 2 Z W R D b 2 x 1 b W 5 z M S 5 7 d 2 V p Z 2 h 0 Z W Q g Y X Z n I H J l Y 2 F s b C w z N 3 0 m c X V v d D s s J n F 1 b 3 Q 7 U 2 V j d G l v b j E v U k 5 O R G F 0 Y U t G b 2 x k V G V y b m F y e S 9 B d X R v U m V t b 3 Z l Z E N v b H V t b n M x L n t 3 Z W l n a H R l Z C B h d m c g Z j E t c 2 N v c m U s M z h 9 J n F 1 b 3 Q 7 L C Z x d W 9 0 O 1 N l Y 3 R p b 2 4 x L 1 J O T k R h d G F L R m 9 s Z F R l c m 5 h c n k v Q X V 0 b 1 J l b W 9 2 Z W R D b 2 x 1 b W 5 z M S 5 7 d 2 V p Z 2 h 0 Z W Q g Y X Z n I H N 1 c H B v c n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T k 5 E Y X R h S 0 Z v b G R U Z X J u Y X J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T k R h d G F L R m 9 s Z F R l c m 5 h c n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O R G F 0 Y U t G b 2 x k V G V y b m F y e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v D y 5 M U 3 0 2 W F l l G Q x w 1 / A A A A A A C A A A A A A A Q Z g A A A A E A A C A A A A C L H R 9 c g t j R H A D a + H 4 V a V R J S F j N x z J n c u r 6 2 i O w t S Z f C A A A A A A O g A A A A A I A A C A A A A A P U z C b u j J M m M 0 Z t I X m R b 6 7 g 9 K g d E b G D X 0 U L P V A h g + J n F A A A A B 5 i p q M P u J T r y X Q J x B 8 O 0 q e j w d / A q Y D T c S v 8 T R H P Q n b j / e S L G R F T A U p O T S t r j w q v V c w y D 0 y F 2 U F A 7 q e l J o T o T U s 9 J Q G o Z v 2 z m w S x / d E U b g 5 O E A A A A D / v P U c F l h r 0 0 C P E g 8 q p + p 5 T b P r 0 6 h t / Z j 4 L R + g b 9 O t q D i 0 8 b F y W F 7 g 1 A K 4 H m M j C n 9 / G w I 0 t 3 W f A V l w 9 k r q 8 N Q T < / D a t a M a s h u p > 
</file>

<file path=customXml/itemProps1.xml><?xml version="1.0" encoding="utf-8"?>
<ds:datastoreItem xmlns:ds="http://schemas.openxmlformats.org/officeDocument/2006/customXml" ds:itemID="{E6F6CCAF-AC70-431D-9253-622E6726F2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Binary_Full_4</vt:lpstr>
      <vt:lpstr>Binary_Full_1</vt:lpstr>
      <vt:lpstr>Binary_Small</vt:lpstr>
      <vt:lpstr>Binary_Neg</vt:lpstr>
      <vt:lpstr>Binary_Pos</vt:lpstr>
      <vt:lpstr>||Trennung||</vt:lpstr>
      <vt:lpstr>Ternary_Full_4</vt:lpstr>
      <vt:lpstr>Ternary_Full_1</vt:lpstr>
      <vt:lpstr>Ternary_Small</vt:lpstr>
      <vt:lpstr>Ternary_Neg</vt:lpstr>
      <vt:lpstr>Ternary_Pos</vt:lpstr>
      <vt:lpstr>Ternary_Neu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Donhauser</dc:creator>
  <cp:lastModifiedBy>Niklas</cp:lastModifiedBy>
  <dcterms:created xsi:type="dcterms:W3CDTF">2015-06-05T18:19:34Z</dcterms:created>
  <dcterms:modified xsi:type="dcterms:W3CDTF">2022-11-21T15:23:59Z</dcterms:modified>
</cp:coreProperties>
</file>