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xr:revisionPtr revIDLastSave="0" documentId="13_ncr:1_{66F3F5C2-528C-4504-BA92-F82CEB8627E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7" i="1" l="1"/>
  <c r="W6" i="1"/>
  <c r="V6" i="1" s="1"/>
  <c r="W7" i="1"/>
  <c r="W9" i="1"/>
  <c r="V9" i="1" s="1"/>
  <c r="W10" i="1"/>
  <c r="V10" i="1" s="1"/>
  <c r="W11" i="1"/>
  <c r="W12" i="1"/>
  <c r="W13" i="1"/>
  <c r="V14" i="1"/>
  <c r="W17" i="1"/>
  <c r="V17" i="1" s="1"/>
  <c r="W18" i="1"/>
  <c r="V18" i="1" s="1"/>
  <c r="W19" i="1"/>
  <c r="W20" i="1"/>
  <c r="W21" i="1"/>
  <c r="W22" i="1"/>
  <c r="V22" i="1" s="1"/>
  <c r="V25" i="1"/>
  <c r="W26" i="1"/>
  <c r="V26" i="1" s="1"/>
  <c r="W27" i="1"/>
  <c r="W28" i="1"/>
  <c r="W29" i="1"/>
  <c r="W30" i="1"/>
  <c r="W31" i="1"/>
  <c r="W32" i="1"/>
  <c r="V32" i="1" s="1"/>
  <c r="V33" i="1"/>
  <c r="V34" i="1"/>
  <c r="W37" i="1"/>
  <c r="W38" i="1"/>
  <c r="W39" i="1"/>
  <c r="W40" i="1"/>
  <c r="V40" i="1" s="1"/>
  <c r="W41" i="1"/>
  <c r="V41" i="1" s="1"/>
  <c r="W42" i="1"/>
  <c r="V42" i="1" s="1"/>
  <c r="W43" i="1"/>
  <c r="W44" i="1"/>
  <c r="W45" i="1"/>
  <c r="W46" i="1"/>
  <c r="W47" i="1"/>
  <c r="W48" i="1"/>
  <c r="V48" i="1" s="1"/>
  <c r="V49" i="1"/>
  <c r="W50" i="1"/>
  <c r="V50" i="1" s="1"/>
  <c r="W52" i="1"/>
  <c r="W53" i="1"/>
  <c r="W54" i="1"/>
  <c r="W55" i="1"/>
  <c r="W56" i="1"/>
  <c r="V56" i="1" s="1"/>
  <c r="W57" i="1"/>
  <c r="V57" i="1" s="1"/>
  <c r="W58" i="1"/>
  <c r="V58" i="1" s="1"/>
  <c r="V64" i="1"/>
  <c r="V65" i="1"/>
  <c r="V66" i="1"/>
  <c r="W68" i="1"/>
  <c r="W72" i="1"/>
  <c r="V72" i="1" s="1"/>
  <c r="W73" i="1"/>
  <c r="V73" i="1" s="1"/>
  <c r="W74" i="1"/>
  <c r="V74" i="1" s="1"/>
  <c r="W75" i="1"/>
  <c r="W76" i="1"/>
  <c r="W77" i="1"/>
  <c r="W78" i="1"/>
  <c r="W79" i="1"/>
  <c r="W80" i="1"/>
  <c r="V80" i="1" s="1"/>
  <c r="W81" i="1"/>
  <c r="V81" i="1" s="1"/>
  <c r="W82" i="1"/>
  <c r="V82" i="1" s="1"/>
  <c r="W84" i="1"/>
  <c r="W85" i="1"/>
  <c r="W86" i="1"/>
  <c r="V88" i="1"/>
  <c r="W89" i="1"/>
  <c r="V89" i="1" s="1"/>
  <c r="W90" i="1"/>
  <c r="V90" i="1" s="1"/>
  <c r="W91" i="1"/>
  <c r="W92" i="1"/>
  <c r="W96" i="1"/>
  <c r="V96" i="1" s="1"/>
  <c r="W98" i="1"/>
  <c r="V98" i="1" s="1"/>
  <c r="V104" i="1"/>
  <c r="V105" i="1"/>
  <c r="V106" i="1"/>
  <c r="W2" i="1"/>
  <c r="Y6" i="1"/>
  <c r="Y7" i="1"/>
  <c r="Y9" i="1"/>
  <c r="Y10" i="1"/>
  <c r="Y11" i="1"/>
  <c r="Y12" i="1"/>
  <c r="Y13" i="1"/>
  <c r="Y17" i="1"/>
  <c r="Y18" i="1"/>
  <c r="Y19" i="1"/>
  <c r="Y20" i="1"/>
  <c r="Y21" i="1"/>
  <c r="Y22" i="1"/>
  <c r="Y26" i="1"/>
  <c r="Y27" i="1"/>
  <c r="Y28" i="1"/>
  <c r="Y29" i="1"/>
  <c r="Y30" i="1"/>
  <c r="Y31" i="1"/>
  <c r="Y32" i="1"/>
  <c r="Y37" i="1"/>
  <c r="Y38" i="1"/>
  <c r="Y39" i="1"/>
  <c r="Y40" i="1"/>
  <c r="Y41" i="1"/>
  <c r="Y42" i="1"/>
  <c r="Y43" i="1"/>
  <c r="Y44" i="1"/>
  <c r="Y45" i="1"/>
  <c r="Y46" i="1"/>
  <c r="Y47" i="1"/>
  <c r="Y48" i="1"/>
  <c r="Y50" i="1"/>
  <c r="Y52" i="1"/>
  <c r="Y53" i="1"/>
  <c r="Y54" i="1"/>
  <c r="Y55" i="1"/>
  <c r="Y56" i="1"/>
  <c r="Y57" i="1"/>
  <c r="Y58" i="1"/>
  <c r="Y68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9" i="1"/>
  <c r="Y90" i="1"/>
  <c r="Y91" i="1"/>
  <c r="Y92" i="1"/>
  <c r="Y96" i="1"/>
  <c r="Y98" i="1"/>
  <c r="X6" i="1"/>
  <c r="X7" i="1"/>
  <c r="X9" i="1"/>
  <c r="X10" i="1"/>
  <c r="X11" i="1"/>
  <c r="X12" i="1"/>
  <c r="X13" i="1"/>
  <c r="X17" i="1"/>
  <c r="X18" i="1"/>
  <c r="X19" i="1"/>
  <c r="X20" i="1"/>
  <c r="X21" i="1"/>
  <c r="X22" i="1"/>
  <c r="X26" i="1"/>
  <c r="X27" i="1"/>
  <c r="X28" i="1"/>
  <c r="X29" i="1"/>
  <c r="X30" i="1"/>
  <c r="X31" i="1"/>
  <c r="X32" i="1"/>
  <c r="X37" i="1"/>
  <c r="X38" i="1"/>
  <c r="X39" i="1"/>
  <c r="X40" i="1"/>
  <c r="X41" i="1"/>
  <c r="X42" i="1"/>
  <c r="X43" i="1"/>
  <c r="X44" i="1"/>
  <c r="X45" i="1"/>
  <c r="X46" i="1"/>
  <c r="X47" i="1"/>
  <c r="X48" i="1"/>
  <c r="X50" i="1"/>
  <c r="X52" i="1"/>
  <c r="X53" i="1"/>
  <c r="X54" i="1"/>
  <c r="X55" i="1"/>
  <c r="X56" i="1"/>
  <c r="X57" i="1"/>
  <c r="X58" i="1"/>
  <c r="X68" i="1"/>
  <c r="X72" i="1"/>
  <c r="X73" i="1"/>
  <c r="X74" i="1"/>
  <c r="X75" i="1"/>
  <c r="X76" i="1"/>
  <c r="X77" i="1"/>
  <c r="X78" i="1"/>
  <c r="X79" i="1"/>
  <c r="X80" i="1"/>
  <c r="X81" i="1"/>
  <c r="X82" i="1"/>
  <c r="X84" i="1"/>
  <c r="X85" i="1"/>
  <c r="X86" i="1"/>
  <c r="X89" i="1"/>
  <c r="X90" i="1"/>
  <c r="X91" i="1"/>
  <c r="X92" i="1"/>
  <c r="X96" i="1"/>
  <c r="X97" i="1"/>
  <c r="X98" i="1"/>
  <c r="X2" i="1"/>
  <c r="T3" i="1"/>
  <c r="U3" i="1"/>
  <c r="V3" i="1"/>
  <c r="Q3" i="1"/>
  <c r="R3" i="1"/>
  <c r="P3" i="1"/>
  <c r="T4" i="1"/>
  <c r="U4" i="1"/>
  <c r="V4" i="1"/>
  <c r="Q4" i="1"/>
  <c r="R4" i="1"/>
  <c r="P4" i="1"/>
  <c r="T5" i="1"/>
  <c r="U5" i="1"/>
  <c r="V5" i="1"/>
  <c r="Q5" i="1"/>
  <c r="R5" i="1"/>
  <c r="P5" i="1"/>
  <c r="T6" i="1"/>
  <c r="U6" i="1"/>
  <c r="Q6" i="1"/>
  <c r="R6" i="1"/>
  <c r="P6" i="1"/>
  <c r="T7" i="1"/>
  <c r="U7" i="1"/>
  <c r="V7" i="1"/>
  <c r="Q7" i="1"/>
  <c r="R7" i="1"/>
  <c r="P7" i="1"/>
  <c r="T8" i="1"/>
  <c r="U8" i="1"/>
  <c r="V8" i="1"/>
  <c r="Q8" i="1"/>
  <c r="R8" i="1"/>
  <c r="P8" i="1"/>
  <c r="T9" i="1"/>
  <c r="U9" i="1"/>
  <c r="Q9" i="1"/>
  <c r="R9" i="1"/>
  <c r="P9" i="1"/>
  <c r="T10" i="1"/>
  <c r="U10" i="1"/>
  <c r="Q10" i="1"/>
  <c r="R10" i="1"/>
  <c r="P10" i="1"/>
  <c r="T11" i="1"/>
  <c r="U11" i="1"/>
  <c r="V11" i="1"/>
  <c r="Q11" i="1"/>
  <c r="R11" i="1"/>
  <c r="P11" i="1"/>
  <c r="T12" i="1"/>
  <c r="U12" i="1"/>
  <c r="V12" i="1"/>
  <c r="Q12" i="1"/>
  <c r="R12" i="1"/>
  <c r="P12" i="1"/>
  <c r="T13" i="1"/>
  <c r="U13" i="1"/>
  <c r="V13" i="1"/>
  <c r="Q13" i="1"/>
  <c r="R13" i="1"/>
  <c r="P13" i="1"/>
  <c r="T14" i="1"/>
  <c r="U14" i="1"/>
  <c r="Q14" i="1"/>
  <c r="R14" i="1"/>
  <c r="P14" i="1"/>
  <c r="T15" i="1"/>
  <c r="U15" i="1"/>
  <c r="V15" i="1"/>
  <c r="Q15" i="1"/>
  <c r="R15" i="1"/>
  <c r="P15" i="1"/>
  <c r="T16" i="1"/>
  <c r="U16" i="1"/>
  <c r="V16" i="1"/>
  <c r="Q16" i="1"/>
  <c r="R16" i="1"/>
  <c r="P16" i="1"/>
  <c r="T17" i="1"/>
  <c r="U17" i="1"/>
  <c r="Q17" i="1"/>
  <c r="R17" i="1"/>
  <c r="P17" i="1"/>
  <c r="T18" i="1"/>
  <c r="U18" i="1"/>
  <c r="Q18" i="1"/>
  <c r="R18" i="1"/>
  <c r="P18" i="1"/>
  <c r="T19" i="1"/>
  <c r="U19" i="1"/>
  <c r="V19" i="1"/>
  <c r="Q19" i="1"/>
  <c r="R19" i="1"/>
  <c r="P19" i="1"/>
  <c r="T20" i="1"/>
  <c r="U20" i="1"/>
  <c r="V20" i="1"/>
  <c r="Q20" i="1"/>
  <c r="R20" i="1"/>
  <c r="P20" i="1"/>
  <c r="T21" i="1"/>
  <c r="U21" i="1"/>
  <c r="V21" i="1"/>
  <c r="Q21" i="1"/>
  <c r="R21" i="1"/>
  <c r="P21" i="1"/>
  <c r="T22" i="1"/>
  <c r="U22" i="1"/>
  <c r="Q22" i="1"/>
  <c r="R22" i="1"/>
  <c r="P22" i="1"/>
  <c r="T23" i="1"/>
  <c r="U23" i="1"/>
  <c r="V23" i="1"/>
  <c r="Q23" i="1"/>
  <c r="R23" i="1"/>
  <c r="P23" i="1"/>
  <c r="T24" i="1"/>
  <c r="U24" i="1"/>
  <c r="V24" i="1"/>
  <c r="Q24" i="1"/>
  <c r="R24" i="1"/>
  <c r="P24" i="1"/>
  <c r="T25" i="1"/>
  <c r="U25" i="1"/>
  <c r="Q25" i="1"/>
  <c r="R25" i="1"/>
  <c r="P25" i="1"/>
  <c r="T26" i="1"/>
  <c r="U26" i="1"/>
  <c r="Q26" i="1"/>
  <c r="P26" i="1"/>
  <c r="T27" i="1"/>
  <c r="U27" i="1"/>
  <c r="V27" i="1"/>
  <c r="Q27" i="1"/>
  <c r="P27" i="1"/>
  <c r="T28" i="1"/>
  <c r="U28" i="1"/>
  <c r="V28" i="1"/>
  <c r="Q28" i="1"/>
  <c r="R28" i="1"/>
  <c r="P28" i="1"/>
  <c r="T29" i="1"/>
  <c r="U29" i="1"/>
  <c r="V29" i="1"/>
  <c r="Q29" i="1"/>
  <c r="P29" i="1"/>
  <c r="T30" i="1"/>
  <c r="U30" i="1"/>
  <c r="V30" i="1"/>
  <c r="Q30" i="1"/>
  <c r="R30" i="1"/>
  <c r="P30" i="1"/>
  <c r="T31" i="1"/>
  <c r="U31" i="1"/>
  <c r="V31" i="1"/>
  <c r="Q31" i="1"/>
  <c r="R31" i="1"/>
  <c r="P31" i="1"/>
  <c r="T32" i="1"/>
  <c r="U32" i="1"/>
  <c r="Q32" i="1"/>
  <c r="R32" i="1"/>
  <c r="P32" i="1"/>
  <c r="T33" i="1"/>
  <c r="U33" i="1"/>
  <c r="Q33" i="1"/>
  <c r="R33" i="1"/>
  <c r="P33" i="1"/>
  <c r="T34" i="1"/>
  <c r="U34" i="1"/>
  <c r="Q34" i="1"/>
  <c r="R34" i="1"/>
  <c r="P34" i="1"/>
  <c r="T35" i="1"/>
  <c r="U35" i="1"/>
  <c r="V35" i="1"/>
  <c r="Q35" i="1"/>
  <c r="R35" i="1"/>
  <c r="P35" i="1"/>
  <c r="T36" i="1"/>
  <c r="U36" i="1"/>
  <c r="V36" i="1"/>
  <c r="Q36" i="1"/>
  <c r="R36" i="1"/>
  <c r="P36" i="1"/>
  <c r="T37" i="1"/>
  <c r="U37" i="1"/>
  <c r="V37" i="1"/>
  <c r="Q37" i="1"/>
  <c r="R37" i="1"/>
  <c r="P37" i="1"/>
  <c r="T38" i="1"/>
  <c r="U38" i="1"/>
  <c r="V38" i="1"/>
  <c r="Q38" i="1"/>
  <c r="R38" i="1"/>
  <c r="P38" i="1"/>
  <c r="T39" i="1"/>
  <c r="U39" i="1"/>
  <c r="V39" i="1"/>
  <c r="Q39" i="1"/>
  <c r="R39" i="1"/>
  <c r="P39" i="1"/>
  <c r="T40" i="1"/>
  <c r="U40" i="1"/>
  <c r="Q40" i="1"/>
  <c r="R40" i="1"/>
  <c r="P40" i="1"/>
  <c r="T41" i="1"/>
  <c r="U41" i="1"/>
  <c r="Q41" i="1"/>
  <c r="R41" i="1"/>
  <c r="P41" i="1"/>
  <c r="T42" i="1"/>
  <c r="U42" i="1"/>
  <c r="Q42" i="1"/>
  <c r="R42" i="1"/>
  <c r="P42" i="1"/>
  <c r="T43" i="1"/>
  <c r="U43" i="1"/>
  <c r="V43" i="1"/>
  <c r="Q43" i="1"/>
  <c r="R43" i="1"/>
  <c r="P43" i="1"/>
  <c r="T44" i="1"/>
  <c r="U44" i="1"/>
  <c r="V44" i="1"/>
  <c r="Q44" i="1"/>
  <c r="R44" i="1"/>
  <c r="P44" i="1"/>
  <c r="T45" i="1"/>
  <c r="U45" i="1"/>
  <c r="V45" i="1"/>
  <c r="Q45" i="1"/>
  <c r="R45" i="1"/>
  <c r="P45" i="1"/>
  <c r="T46" i="1"/>
  <c r="U46" i="1"/>
  <c r="V46" i="1"/>
  <c r="Q46" i="1"/>
  <c r="R46" i="1"/>
  <c r="P46" i="1"/>
  <c r="T47" i="1"/>
  <c r="U47" i="1"/>
  <c r="V47" i="1"/>
  <c r="Q47" i="1"/>
  <c r="R47" i="1"/>
  <c r="P47" i="1"/>
  <c r="T48" i="1"/>
  <c r="U48" i="1"/>
  <c r="Q48" i="1"/>
  <c r="R48" i="1"/>
  <c r="P48" i="1"/>
  <c r="T49" i="1"/>
  <c r="U49" i="1"/>
  <c r="Q49" i="1"/>
  <c r="R49" i="1"/>
  <c r="P49" i="1"/>
  <c r="T50" i="1"/>
  <c r="U50" i="1"/>
  <c r="Q50" i="1"/>
  <c r="R50" i="1"/>
  <c r="P50" i="1"/>
  <c r="T51" i="1"/>
  <c r="U51" i="1"/>
  <c r="V51" i="1"/>
  <c r="Q51" i="1"/>
  <c r="R51" i="1"/>
  <c r="P51" i="1"/>
  <c r="T52" i="1"/>
  <c r="U52" i="1"/>
  <c r="V52" i="1"/>
  <c r="Q52" i="1"/>
  <c r="R52" i="1"/>
  <c r="P52" i="1"/>
  <c r="T53" i="1"/>
  <c r="U53" i="1"/>
  <c r="V53" i="1"/>
  <c r="Q53" i="1"/>
  <c r="R53" i="1"/>
  <c r="P53" i="1"/>
  <c r="T54" i="1"/>
  <c r="U54" i="1"/>
  <c r="V54" i="1"/>
  <c r="Q54" i="1"/>
  <c r="R54" i="1"/>
  <c r="P54" i="1"/>
  <c r="T55" i="1"/>
  <c r="U55" i="1"/>
  <c r="V55" i="1"/>
  <c r="Q55" i="1"/>
  <c r="R55" i="1"/>
  <c r="P55" i="1"/>
  <c r="T56" i="1"/>
  <c r="U56" i="1"/>
  <c r="Q56" i="1"/>
  <c r="R56" i="1"/>
  <c r="P56" i="1"/>
  <c r="T57" i="1"/>
  <c r="U57" i="1"/>
  <c r="Q57" i="1"/>
  <c r="R57" i="1"/>
  <c r="P57" i="1"/>
  <c r="T58" i="1"/>
  <c r="U58" i="1"/>
  <c r="Q58" i="1"/>
  <c r="R58" i="1"/>
  <c r="P58" i="1"/>
  <c r="T59" i="1"/>
  <c r="U59" i="1"/>
  <c r="V59" i="1"/>
  <c r="Q59" i="1"/>
  <c r="R59" i="1"/>
  <c r="P59" i="1"/>
  <c r="T60" i="1"/>
  <c r="U60" i="1"/>
  <c r="V60" i="1"/>
  <c r="Q60" i="1"/>
  <c r="R60" i="1"/>
  <c r="P60" i="1"/>
  <c r="T61" i="1"/>
  <c r="U61" i="1"/>
  <c r="V61" i="1"/>
  <c r="Q61" i="1"/>
  <c r="R61" i="1"/>
  <c r="P61" i="1"/>
  <c r="T62" i="1"/>
  <c r="U62" i="1"/>
  <c r="V62" i="1"/>
  <c r="Q62" i="1"/>
  <c r="R62" i="1"/>
  <c r="P62" i="1"/>
  <c r="T63" i="1"/>
  <c r="U63" i="1"/>
  <c r="V63" i="1"/>
  <c r="Q63" i="1"/>
  <c r="R63" i="1"/>
  <c r="P63" i="1"/>
  <c r="T64" i="1"/>
  <c r="U64" i="1"/>
  <c r="Q64" i="1"/>
  <c r="R64" i="1"/>
  <c r="P64" i="1"/>
  <c r="T65" i="1"/>
  <c r="U65" i="1"/>
  <c r="Q65" i="1"/>
  <c r="R65" i="1"/>
  <c r="P65" i="1"/>
  <c r="T66" i="1"/>
  <c r="U66" i="1"/>
  <c r="Q66" i="1"/>
  <c r="R66" i="1"/>
  <c r="P66" i="1"/>
  <c r="T67" i="1"/>
  <c r="U67" i="1"/>
  <c r="V67" i="1"/>
  <c r="Q67" i="1"/>
  <c r="R67" i="1"/>
  <c r="P67" i="1"/>
  <c r="T68" i="1"/>
  <c r="U68" i="1"/>
  <c r="V68" i="1"/>
  <c r="Q68" i="1"/>
  <c r="R68" i="1"/>
  <c r="P68" i="1"/>
  <c r="T69" i="1"/>
  <c r="U69" i="1"/>
  <c r="V69" i="1"/>
  <c r="Q69" i="1"/>
  <c r="R69" i="1"/>
  <c r="P69" i="1"/>
  <c r="T70" i="1"/>
  <c r="U70" i="1"/>
  <c r="V70" i="1"/>
  <c r="Q70" i="1"/>
  <c r="R70" i="1"/>
  <c r="P70" i="1"/>
  <c r="T71" i="1"/>
  <c r="U71" i="1"/>
  <c r="V71" i="1"/>
  <c r="Q71" i="1"/>
  <c r="R71" i="1"/>
  <c r="P71" i="1"/>
  <c r="T72" i="1"/>
  <c r="U72" i="1"/>
  <c r="Q72" i="1"/>
  <c r="R72" i="1"/>
  <c r="P72" i="1"/>
  <c r="T73" i="1"/>
  <c r="U73" i="1"/>
  <c r="Q73" i="1"/>
  <c r="R73" i="1"/>
  <c r="P73" i="1"/>
  <c r="T74" i="1"/>
  <c r="U74" i="1"/>
  <c r="Q74" i="1"/>
  <c r="R74" i="1"/>
  <c r="P74" i="1"/>
  <c r="T75" i="1"/>
  <c r="U75" i="1"/>
  <c r="V75" i="1"/>
  <c r="Q75" i="1"/>
  <c r="R75" i="1"/>
  <c r="P75" i="1"/>
  <c r="T76" i="1"/>
  <c r="U76" i="1"/>
  <c r="V76" i="1"/>
  <c r="Q76" i="1"/>
  <c r="R76" i="1"/>
  <c r="P76" i="1"/>
  <c r="T77" i="1"/>
  <c r="U77" i="1"/>
  <c r="V77" i="1"/>
  <c r="Q77" i="1"/>
  <c r="R77" i="1"/>
  <c r="P77" i="1"/>
  <c r="T78" i="1"/>
  <c r="U78" i="1"/>
  <c r="V78" i="1"/>
  <c r="Q78" i="1"/>
  <c r="R78" i="1"/>
  <c r="P78" i="1"/>
  <c r="T79" i="1"/>
  <c r="U79" i="1"/>
  <c r="V79" i="1"/>
  <c r="Q79" i="1"/>
  <c r="R79" i="1"/>
  <c r="P79" i="1"/>
  <c r="T80" i="1"/>
  <c r="U80" i="1"/>
  <c r="Q80" i="1"/>
  <c r="R80" i="1"/>
  <c r="P80" i="1"/>
  <c r="T81" i="1"/>
  <c r="U81" i="1"/>
  <c r="Q81" i="1"/>
  <c r="R81" i="1"/>
  <c r="P81" i="1"/>
  <c r="T82" i="1"/>
  <c r="U82" i="1"/>
  <c r="Q82" i="1"/>
  <c r="R82" i="1"/>
  <c r="P82" i="1"/>
  <c r="T83" i="1"/>
  <c r="U83" i="1"/>
  <c r="V83" i="1"/>
  <c r="Q83" i="1"/>
  <c r="R83" i="1"/>
  <c r="P83" i="1"/>
  <c r="T84" i="1"/>
  <c r="U84" i="1"/>
  <c r="V84" i="1"/>
  <c r="Q84" i="1"/>
  <c r="R84" i="1"/>
  <c r="P84" i="1"/>
  <c r="T85" i="1"/>
  <c r="U85" i="1"/>
  <c r="V85" i="1"/>
  <c r="Q85" i="1"/>
  <c r="R85" i="1"/>
  <c r="P85" i="1"/>
  <c r="T86" i="1"/>
  <c r="U86" i="1"/>
  <c r="V86" i="1"/>
  <c r="Q86" i="1"/>
  <c r="R86" i="1"/>
  <c r="P86" i="1"/>
  <c r="T87" i="1"/>
  <c r="U87" i="1"/>
  <c r="V87" i="1"/>
  <c r="Q87" i="1"/>
  <c r="R87" i="1"/>
  <c r="P87" i="1"/>
  <c r="T88" i="1"/>
  <c r="U88" i="1"/>
  <c r="Q88" i="1"/>
  <c r="R88" i="1"/>
  <c r="P88" i="1"/>
  <c r="T89" i="1"/>
  <c r="U89" i="1"/>
  <c r="Q89" i="1"/>
  <c r="R89" i="1"/>
  <c r="P89" i="1"/>
  <c r="T90" i="1"/>
  <c r="U90" i="1"/>
  <c r="Q90" i="1"/>
  <c r="R90" i="1"/>
  <c r="P90" i="1"/>
  <c r="T91" i="1"/>
  <c r="U91" i="1"/>
  <c r="V91" i="1"/>
  <c r="Q91" i="1"/>
  <c r="R91" i="1"/>
  <c r="P91" i="1"/>
  <c r="T92" i="1"/>
  <c r="U92" i="1"/>
  <c r="V92" i="1"/>
  <c r="Q92" i="1"/>
  <c r="R92" i="1"/>
  <c r="P92" i="1"/>
  <c r="T93" i="1"/>
  <c r="U93" i="1"/>
  <c r="V93" i="1"/>
  <c r="Q93" i="1"/>
  <c r="R93" i="1"/>
  <c r="P93" i="1"/>
  <c r="T94" i="1"/>
  <c r="U94" i="1"/>
  <c r="Q94" i="1"/>
  <c r="R94" i="1"/>
  <c r="P94" i="1"/>
  <c r="T95" i="1"/>
  <c r="U95" i="1"/>
  <c r="V95" i="1"/>
  <c r="Q95" i="1"/>
  <c r="R95" i="1"/>
  <c r="P95" i="1"/>
  <c r="T96" i="1"/>
  <c r="U96" i="1"/>
  <c r="Q96" i="1"/>
  <c r="R96" i="1"/>
  <c r="P96" i="1"/>
  <c r="T97" i="1"/>
  <c r="U97" i="1"/>
  <c r="Q97" i="1"/>
  <c r="R97" i="1"/>
  <c r="P97" i="1"/>
  <c r="T98" i="1"/>
  <c r="U98" i="1"/>
  <c r="Q98" i="1"/>
  <c r="R98" i="1"/>
  <c r="P98" i="1"/>
  <c r="T99" i="1"/>
  <c r="U99" i="1"/>
  <c r="V99" i="1"/>
  <c r="Q99" i="1"/>
  <c r="R99" i="1"/>
  <c r="P99" i="1"/>
  <c r="T100" i="1"/>
  <c r="U100" i="1"/>
  <c r="V100" i="1"/>
  <c r="Q100" i="1"/>
  <c r="R100" i="1"/>
  <c r="P100" i="1"/>
  <c r="T101" i="1"/>
  <c r="U101" i="1"/>
  <c r="V101" i="1"/>
  <c r="Q101" i="1"/>
  <c r="R101" i="1"/>
  <c r="P101" i="1"/>
  <c r="T102" i="1"/>
  <c r="U102" i="1"/>
  <c r="V102" i="1"/>
  <c r="Q102" i="1"/>
  <c r="R102" i="1"/>
  <c r="P102" i="1"/>
  <c r="T103" i="1"/>
  <c r="U103" i="1"/>
  <c r="V103" i="1"/>
  <c r="Q103" i="1"/>
  <c r="R103" i="1"/>
  <c r="P103" i="1"/>
  <c r="T104" i="1"/>
  <c r="U104" i="1"/>
  <c r="Q104" i="1"/>
  <c r="R104" i="1"/>
  <c r="P104" i="1"/>
  <c r="T105" i="1"/>
  <c r="U105" i="1"/>
  <c r="Q105" i="1"/>
  <c r="R105" i="1"/>
  <c r="P105" i="1"/>
  <c r="T106" i="1"/>
  <c r="U106" i="1"/>
  <c r="Q106" i="1"/>
  <c r="R106" i="1"/>
  <c r="P106" i="1"/>
  <c r="T107" i="1"/>
  <c r="U107" i="1"/>
  <c r="V107" i="1"/>
  <c r="Q107" i="1"/>
  <c r="R107" i="1"/>
  <c r="P107" i="1"/>
  <c r="P2" i="1"/>
  <c r="Y2" i="1"/>
  <c r="R2" i="1"/>
  <c r="Q2" i="1"/>
  <c r="V2" i="1"/>
  <c r="U2" i="1"/>
  <c r="T2" i="1"/>
  <c r="S6" i="1"/>
  <c r="S7" i="1"/>
  <c r="S9" i="1"/>
  <c r="S10" i="1"/>
  <c r="S11" i="1"/>
  <c r="S12" i="1"/>
  <c r="S13" i="1"/>
  <c r="S17" i="1"/>
  <c r="S18" i="1"/>
  <c r="S19" i="1"/>
  <c r="S20" i="1"/>
  <c r="S21" i="1"/>
  <c r="S22" i="1"/>
  <c r="S26" i="1"/>
  <c r="S27" i="1"/>
  <c r="S28" i="1"/>
  <c r="S29" i="1"/>
  <c r="S30" i="1"/>
  <c r="S31" i="1"/>
  <c r="S32" i="1"/>
  <c r="S37" i="1"/>
  <c r="S38" i="1"/>
  <c r="S39" i="1"/>
  <c r="S40" i="1"/>
  <c r="S41" i="1"/>
  <c r="S42" i="1"/>
  <c r="S43" i="1"/>
  <c r="S44" i="1"/>
  <c r="S45" i="1"/>
  <c r="S46" i="1"/>
  <c r="S47" i="1"/>
  <c r="S48" i="1"/>
  <c r="S50" i="1"/>
  <c r="S52" i="1"/>
  <c r="S53" i="1"/>
  <c r="S54" i="1"/>
  <c r="S55" i="1"/>
  <c r="S56" i="1"/>
  <c r="S57" i="1"/>
  <c r="S58" i="1"/>
  <c r="S68" i="1"/>
  <c r="S72" i="1"/>
  <c r="S73" i="1"/>
  <c r="S74" i="1"/>
  <c r="S75" i="1"/>
  <c r="S76" i="1"/>
  <c r="S77" i="1"/>
  <c r="S78" i="1"/>
  <c r="S79" i="1"/>
  <c r="S80" i="1"/>
  <c r="S81" i="1"/>
  <c r="S82" i="1"/>
  <c r="S84" i="1"/>
  <c r="S85" i="1"/>
  <c r="S86" i="1"/>
  <c r="S89" i="1"/>
  <c r="S90" i="1"/>
  <c r="S91" i="1"/>
  <c r="S92" i="1"/>
  <c r="S94" i="1"/>
  <c r="S96" i="1"/>
  <c r="S97" i="1"/>
  <c r="S98" i="1"/>
  <c r="S2" i="1"/>
  <c r="I29" i="1"/>
  <c r="R29" i="1" s="1"/>
  <c r="I27" i="1"/>
  <c r="R27" i="1" s="1"/>
  <c r="I26" i="1"/>
  <c r="R26" i="1" s="1"/>
</calcChain>
</file>

<file path=xl/sharedStrings.xml><?xml version="1.0" encoding="utf-8"?>
<sst xmlns="http://schemas.openxmlformats.org/spreadsheetml/2006/main" count="91" uniqueCount="89">
  <si>
    <t>time</t>
  </si>
  <si>
    <t>name</t>
  </si>
  <si>
    <t>M</t>
  </si>
  <si>
    <t>F</t>
  </si>
  <si>
    <t>CONTEGGIO</t>
  </si>
  <si>
    <t>INDET.</t>
  </si>
  <si>
    <t>GIOV.INDET</t>
  </si>
  <si>
    <t>TRANSETTO</t>
  </si>
  <si>
    <t>x</t>
  </si>
  <si>
    <t>y</t>
  </si>
  <si>
    <t>S 13°39.249'E031°28.684'</t>
  </si>
  <si>
    <t>S 13°43.503'E031°18.367'</t>
  </si>
  <si>
    <t>S 13°45.051'E031°13.844'</t>
  </si>
  <si>
    <t>S 13°45.029'E031°05.579'</t>
  </si>
  <si>
    <t>S 13°45.263'E031°05.276'</t>
  </si>
  <si>
    <t>S 13°44.807'E031°05.265'</t>
  </si>
  <si>
    <t>S 13°45.039'E031°04.617'</t>
  </si>
  <si>
    <t>S 13°45.952'E031°04.809'</t>
  </si>
  <si>
    <t>S 13°48.124'E031°05.110'</t>
  </si>
  <si>
    <t>S 13°50.996'E031°04.926'</t>
  </si>
  <si>
    <t>S 13°48.126'E031°02.248'</t>
  </si>
  <si>
    <t>S 13°48.117'E031°02.385'</t>
  </si>
  <si>
    <t>S 13°48.491'E031°02.762'</t>
  </si>
  <si>
    <t>S 13°48.748'E031°02.940'</t>
  </si>
  <si>
    <t>S 13°53.781'E031°05.823'</t>
  </si>
  <si>
    <t>S 13°53.542'E031°05.325'</t>
  </si>
  <si>
    <t>S 13°52.550'E031°05.595'</t>
  </si>
  <si>
    <t>S 13°50.775'E031°03.956'</t>
  </si>
  <si>
    <t>S 13°45.247'E031°05.262'</t>
  </si>
  <si>
    <t>S 13°52.065'E031°05.550'</t>
  </si>
  <si>
    <t>S 13°48.068'E031°06.301'</t>
  </si>
  <si>
    <t>S 13°46.959'E031°04.286'</t>
  </si>
  <si>
    <t>S 13°48.121'E031°02.180'</t>
  </si>
  <si>
    <t>S 13°48.240'E031°02.610'</t>
  </si>
  <si>
    <t>S 13°48.521'E031°02.821'</t>
  </si>
  <si>
    <t>S 13°47.889'E031°03.038'</t>
  </si>
  <si>
    <t>S 13°47.655'E031°02.660'</t>
  </si>
  <si>
    <t>S 13°44.325'E031°06.144'</t>
  </si>
  <si>
    <t>S 13°44.301'E031°06.273'</t>
  </si>
  <si>
    <t>S 13°44.652'E031°06.328'</t>
  </si>
  <si>
    <t>S 13°44.605'E031°06.034'</t>
  </si>
  <si>
    <t>S 13°44.951'E031°05.668'</t>
  </si>
  <si>
    <t>S 13°45.158'E031°05.426'</t>
  </si>
  <si>
    <t>S 13°53.609'E031°07.543'</t>
  </si>
  <si>
    <t>S 13°52.964'E031°05.709'</t>
  </si>
  <si>
    <t>S 13°52.274'E031°05.484'</t>
  </si>
  <si>
    <t>S 13°50.632'E031°03.761'</t>
  </si>
  <si>
    <t>S 13°50.462'E031°03.637'</t>
  </si>
  <si>
    <t>S 13°49.910'E031°03.483'</t>
  </si>
  <si>
    <t>S 13°45.377'E031°13.121'</t>
  </si>
  <si>
    <t>S 13°39.253'E031°28.653'</t>
  </si>
  <si>
    <t>S 13°49.290'E031°05.456'</t>
  </si>
  <si>
    <t>S 13°51.386'E031°07.077'</t>
  </si>
  <si>
    <t>S 13°44.319'E031°06.137'</t>
  </si>
  <si>
    <t>S 13°44.272'E031°06.306'</t>
  </si>
  <si>
    <t>S 13°44.553'E031°06.037'</t>
  </si>
  <si>
    <t>S 13°47.783'E031°01.852'</t>
  </si>
  <si>
    <t>S 13°48.135'E031°02.213'</t>
  </si>
  <si>
    <t>S 13°48.157'E031°02.583'</t>
  </si>
  <si>
    <t>S 13°48.158'E031°02.583'</t>
  </si>
  <si>
    <t>S 13°48.014'E031°03.121'</t>
  </si>
  <si>
    <t>S 13°47.527'E031°02.564'</t>
  </si>
  <si>
    <t>S 13°47.366'E031°02.326'</t>
  </si>
  <si>
    <t>S 13°47.190'E031°04.598'</t>
  </si>
  <si>
    <t>S 13°48.129'E031°05.221'</t>
  </si>
  <si>
    <t>S 13°48.804'E031°05.557'</t>
  </si>
  <si>
    <t>S 13°54.169'E031°05.728'</t>
  </si>
  <si>
    <t>S 13°54.018'E031°05.753'</t>
  </si>
  <si>
    <t>S 13°54.018'E031°05.753' 1</t>
  </si>
  <si>
    <t>S 13°53.047'E031°05.737'</t>
  </si>
  <si>
    <t>S 13°46.998'E031°05.551'</t>
  </si>
  <si>
    <t>S 13°50.511'E031°03.653' 1</t>
  </si>
  <si>
    <t>S 13°50.315'E031°03.455'</t>
  </si>
  <si>
    <t>S 13°42.963'E031°18.611'</t>
  </si>
  <si>
    <t>effort</t>
  </si>
  <si>
    <t>ragion_area</t>
  </si>
  <si>
    <t>id_no</t>
  </si>
  <si>
    <t>obs_time</t>
  </si>
  <si>
    <t>X_observer</t>
  </si>
  <si>
    <t>Y_observer</t>
  </si>
  <si>
    <t>obs</t>
  </si>
  <si>
    <t>cluster_size</t>
  </si>
  <si>
    <t>transect</t>
  </si>
  <si>
    <t>transect_length</t>
  </si>
  <si>
    <t>perp_dist</t>
  </si>
  <si>
    <t>forw_dist</t>
  </si>
  <si>
    <t>area</t>
  </si>
  <si>
    <t>id_record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</si>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</sst>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22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2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" fontId="0" fillId="2" borderId="2" xfId="0" applyNumberFormat="1" applyFill="1" applyBorder="1" applyAlignment="1">
      <alignment horizontal="right" vertical="center"/>
    </xf>
    <xf numFmtId="0" fontId="0" fillId="0" borderId="2" xfId="0" applyFill="1" applyBorder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4" borderId="0" xfId="0" applyFill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tabSelected="1" topLeftCell="N1" workbookViewId="0">
      <pane ySplit="1" topLeftCell="A90" activePane="bottomLeft" state="frozen"/>
      <selection pane="bottomLeft" activeCell="O92" sqref="O92"/>
    </sheetView>
  </sheetViews>
  <sheetFormatPr defaultRowHeight="14.5" x14ac:dyDescent="0.35"/>
  <cols>
    <col min="1" max="1" width="15.453125" customWidth="1"/>
    <col min="2" max="2" width="19.54296875" customWidth="1"/>
    <col min="19" max="19" width="15.54296875" bestFit="1" customWidth="1"/>
    <col min="20" max="20" width="11.453125" bestFit="1" customWidth="1"/>
    <col min="21" max="21" width="10.81640625" bestFit="1" customWidth="1"/>
    <col min="23" max="23" width="10.453125" bestFit="1" customWidth="1"/>
  </cols>
  <sheetData>
    <row r="1" spans="1:26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74</v>
      </c>
      <c r="J1" s="3" t="s">
        <v>8</v>
      </c>
      <c r="K1" s="3" t="s">
        <v>9</v>
      </c>
      <c r="L1" s="11" t="s">
        <v>75</v>
      </c>
      <c r="M1" s="11" t="s">
        <v>76</v>
      </c>
      <c r="P1" t="s">
        <v>86</v>
      </c>
      <c r="Q1" t="s">
        <v>82</v>
      </c>
      <c r="R1" t="s">
        <v>83</v>
      </c>
      <c r="S1" s="13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84</v>
      </c>
      <c r="Y1" t="s">
        <v>85</v>
      </c>
      <c r="Z1" t="s">
        <v>87</v>
      </c>
    </row>
    <row r="2" spans="1:26" x14ac:dyDescent="0.35">
      <c r="A2" s="4">
        <v>44445.315972222219</v>
      </c>
      <c r="B2" s="1" t="s">
        <v>10</v>
      </c>
      <c r="C2" s="2">
        <v>2</v>
      </c>
      <c r="D2" s="2"/>
      <c r="E2" s="2">
        <v>1</v>
      </c>
      <c r="F2" s="2"/>
      <c r="G2" s="2"/>
      <c r="H2" s="3">
        <v>1</v>
      </c>
      <c r="I2" s="10">
        <v>16.849</v>
      </c>
      <c r="J2" s="3">
        <v>55</v>
      </c>
      <c r="K2" s="3">
        <v>41</v>
      </c>
      <c r="L2" s="11">
        <v>487</v>
      </c>
      <c r="M2" s="11">
        <v>1</v>
      </c>
      <c r="P2" s="16">
        <f>L2</f>
        <v>487</v>
      </c>
      <c r="Q2" s="16">
        <f>H2</f>
        <v>1</v>
      </c>
      <c r="R2">
        <f>I2</f>
        <v>16.849</v>
      </c>
      <c r="S2" s="14">
        <f>A2</f>
        <v>44445.315972222219</v>
      </c>
      <c r="T2" s="15" t="str">
        <f>RIGHT(B2,12)</f>
        <v>E031°28.684'</v>
      </c>
      <c r="U2" s="15" t="str">
        <f>LEFT(B2,12)</f>
        <v>S 13°39.249'</v>
      </c>
      <c r="V2">
        <f>IF(W2=0,0,1)</f>
        <v>1</v>
      </c>
      <c r="W2">
        <f>C2+D2+F2+G2</f>
        <v>2</v>
      </c>
      <c r="X2" s="16">
        <f>J2</f>
        <v>55</v>
      </c>
      <c r="Y2" s="16">
        <f>K2</f>
        <v>41</v>
      </c>
      <c r="Z2">
        <v>1</v>
      </c>
    </row>
    <row r="3" spans="1:26" x14ac:dyDescent="0.35">
      <c r="A3" s="10"/>
      <c r="B3" s="10"/>
      <c r="C3" s="10"/>
      <c r="D3" s="10"/>
      <c r="E3" s="10"/>
      <c r="F3" s="10"/>
      <c r="G3" s="10"/>
      <c r="H3" s="10">
        <v>2</v>
      </c>
      <c r="I3" s="10">
        <v>6.0979999999999999</v>
      </c>
      <c r="J3" s="10"/>
      <c r="K3" s="10"/>
      <c r="L3" s="11">
        <v>487</v>
      </c>
      <c r="M3" s="12">
        <v>2</v>
      </c>
      <c r="P3" s="16">
        <f>L3</f>
        <v>487</v>
      </c>
      <c r="Q3" s="16">
        <f>H3</f>
        <v>2</v>
      </c>
      <c r="R3">
        <f>I3</f>
        <v>6.0979999999999999</v>
      </c>
      <c r="S3" s="14"/>
      <c r="T3" s="15" t="str">
        <f t="shared" ref="T3:T66" si="0">RIGHT(B3,12)</f>
        <v/>
      </c>
      <c r="U3" s="15" t="str">
        <f t="shared" ref="U3:U66" si="1">LEFT(B3,12)</f>
        <v/>
      </c>
      <c r="V3">
        <f t="shared" ref="V3:V66" si="2">IF(W3=0,0,1)</f>
        <v>0</v>
      </c>
      <c r="X3" s="16"/>
      <c r="Y3" s="16"/>
      <c r="Z3">
        <v>2</v>
      </c>
    </row>
    <row r="4" spans="1:26" x14ac:dyDescent="0.35">
      <c r="A4" s="10"/>
      <c r="B4" s="10"/>
      <c r="C4" s="10"/>
      <c r="D4" s="10"/>
      <c r="E4" s="10"/>
      <c r="F4" s="10"/>
      <c r="G4" s="10"/>
      <c r="H4" s="10">
        <v>3</v>
      </c>
      <c r="I4" s="10">
        <v>8.2080000000000002</v>
      </c>
      <c r="J4" s="10"/>
      <c r="K4" s="10"/>
      <c r="L4" s="11">
        <v>487</v>
      </c>
      <c r="M4" s="12">
        <v>3</v>
      </c>
      <c r="P4" s="16">
        <f>L4</f>
        <v>487</v>
      </c>
      <c r="Q4" s="16">
        <f>H4</f>
        <v>3</v>
      </c>
      <c r="R4">
        <f>I4</f>
        <v>8.2080000000000002</v>
      </c>
      <c r="S4" s="14"/>
      <c r="T4" s="15" t="str">
        <f t="shared" si="0"/>
        <v/>
      </c>
      <c r="U4" s="15" t="str">
        <f t="shared" si="1"/>
        <v/>
      </c>
      <c r="V4">
        <f t="shared" si="2"/>
        <v>0</v>
      </c>
      <c r="X4" s="16"/>
      <c r="Y4" s="16"/>
      <c r="Z4">
        <v>3</v>
      </c>
    </row>
    <row r="5" spans="1:26" x14ac:dyDescent="0.35">
      <c r="A5" s="10"/>
      <c r="B5" s="10"/>
      <c r="C5" s="10"/>
      <c r="D5" s="10"/>
      <c r="E5" s="10"/>
      <c r="F5" s="10"/>
      <c r="G5" s="10"/>
      <c r="H5" s="10">
        <v>4</v>
      </c>
      <c r="I5" s="10">
        <v>6.3090000000000002</v>
      </c>
      <c r="J5" s="10"/>
      <c r="K5" s="10"/>
      <c r="L5" s="11">
        <v>487</v>
      </c>
      <c r="M5" s="11">
        <v>4</v>
      </c>
      <c r="P5" s="16">
        <f>L5</f>
        <v>487</v>
      </c>
      <c r="Q5" s="16">
        <f>H5</f>
        <v>4</v>
      </c>
      <c r="R5">
        <f>I5</f>
        <v>6.3090000000000002</v>
      </c>
      <c r="S5" s="14"/>
      <c r="T5" s="15" t="str">
        <f t="shared" si="0"/>
        <v/>
      </c>
      <c r="U5" s="15" t="str">
        <f t="shared" si="1"/>
        <v/>
      </c>
      <c r="V5">
        <f t="shared" si="2"/>
        <v>0</v>
      </c>
      <c r="X5" s="16"/>
      <c r="Y5" s="16"/>
      <c r="Z5">
        <v>4</v>
      </c>
    </row>
    <row r="6" spans="1:26" x14ac:dyDescent="0.35">
      <c r="A6" s="4">
        <v>44446.272222222222</v>
      </c>
      <c r="B6" s="1" t="s">
        <v>11</v>
      </c>
      <c r="C6" s="2">
        <v>1</v>
      </c>
      <c r="D6" s="2">
        <v>7</v>
      </c>
      <c r="E6" s="2">
        <v>1</v>
      </c>
      <c r="F6" s="2"/>
      <c r="G6" s="2"/>
      <c r="H6" s="3">
        <v>5</v>
      </c>
      <c r="I6" s="10">
        <v>24.617999999999999</v>
      </c>
      <c r="J6" s="3">
        <v>27</v>
      </c>
      <c r="K6" s="3">
        <v>102</v>
      </c>
      <c r="L6" s="11">
        <v>487</v>
      </c>
      <c r="M6" s="12">
        <v>5</v>
      </c>
      <c r="P6" s="16">
        <f>L6</f>
        <v>487</v>
      </c>
      <c r="Q6" s="16">
        <f>H6</f>
        <v>5</v>
      </c>
      <c r="R6">
        <f>I6</f>
        <v>24.617999999999999</v>
      </c>
      <c r="S6" s="14">
        <f>A6</f>
        <v>44446.272222222222</v>
      </c>
      <c r="T6" s="15" t="str">
        <f t="shared" si="0"/>
        <v>E031°18.367'</v>
      </c>
      <c r="U6" s="15" t="str">
        <f t="shared" si="1"/>
        <v>S 13°43.503'</v>
      </c>
      <c r="V6">
        <f t="shared" si="2"/>
        <v>1</v>
      </c>
      <c r="W6">
        <f t="shared" ref="W3:W66" si="3">C6+D6+F6+G6</f>
        <v>8</v>
      </c>
      <c r="X6" s="16">
        <f t="shared" ref="X3:X66" si="4">J6</f>
        <v>27</v>
      </c>
      <c r="Y6" s="16">
        <f t="shared" ref="Y3:Y66" si="5">K6</f>
        <v>102</v>
      </c>
      <c r="Z6">
        <v>5</v>
      </c>
    </row>
    <row r="7" spans="1:26" x14ac:dyDescent="0.35">
      <c r="A7" s="4">
        <v>44446.333333333336</v>
      </c>
      <c r="B7" s="1" t="s">
        <v>12</v>
      </c>
      <c r="C7" s="2">
        <v>1</v>
      </c>
      <c r="D7" s="2"/>
      <c r="E7" s="2">
        <v>1</v>
      </c>
      <c r="F7" s="2"/>
      <c r="G7" s="2"/>
      <c r="H7" s="3">
        <v>5</v>
      </c>
      <c r="I7" s="10">
        <v>24.617999999999999</v>
      </c>
      <c r="J7" s="3">
        <v>69</v>
      </c>
      <c r="K7" s="5">
        <v>-77</v>
      </c>
      <c r="L7" s="11">
        <v>487</v>
      </c>
      <c r="M7" s="12">
        <v>6</v>
      </c>
      <c r="P7" s="16">
        <f>L7</f>
        <v>487</v>
      </c>
      <c r="Q7" s="16">
        <f>H7</f>
        <v>5</v>
      </c>
      <c r="R7">
        <f>I7</f>
        <v>24.617999999999999</v>
      </c>
      <c r="S7" s="14">
        <f>A7</f>
        <v>44446.333333333336</v>
      </c>
      <c r="T7" s="15" t="str">
        <f t="shared" si="0"/>
        <v>E031°13.844'</v>
      </c>
      <c r="U7" s="15" t="str">
        <f t="shared" si="1"/>
        <v>S 13°45.051'</v>
      </c>
      <c r="V7">
        <f t="shared" si="2"/>
        <v>1</v>
      </c>
      <c r="W7">
        <f t="shared" si="3"/>
        <v>1</v>
      </c>
      <c r="X7" s="16">
        <f t="shared" si="4"/>
        <v>69</v>
      </c>
      <c r="Y7" s="16">
        <f t="shared" si="5"/>
        <v>-77</v>
      </c>
      <c r="Z7">
        <v>6</v>
      </c>
    </row>
    <row r="8" spans="1:26" x14ac:dyDescent="0.35">
      <c r="A8" s="10"/>
      <c r="B8" s="10"/>
      <c r="C8" s="10"/>
      <c r="D8" s="10"/>
      <c r="E8" s="10"/>
      <c r="F8" s="10"/>
      <c r="G8" s="10"/>
      <c r="H8" s="10">
        <v>6</v>
      </c>
      <c r="I8" s="10">
        <v>4.0129999999999999</v>
      </c>
      <c r="J8" s="10"/>
      <c r="K8" s="10"/>
      <c r="L8" s="11">
        <v>487</v>
      </c>
      <c r="M8" s="11">
        <v>7</v>
      </c>
      <c r="P8" s="16">
        <f>L8</f>
        <v>487</v>
      </c>
      <c r="Q8" s="16">
        <f>H8</f>
        <v>6</v>
      </c>
      <c r="R8">
        <f>I8</f>
        <v>4.0129999999999999</v>
      </c>
      <c r="S8" s="14"/>
      <c r="T8" s="15" t="str">
        <f t="shared" si="0"/>
        <v/>
      </c>
      <c r="U8" s="15" t="str">
        <f t="shared" si="1"/>
        <v/>
      </c>
      <c r="V8">
        <f t="shared" si="2"/>
        <v>0</v>
      </c>
      <c r="X8" s="16"/>
      <c r="Y8" s="16"/>
      <c r="Z8">
        <v>7</v>
      </c>
    </row>
    <row r="9" spans="1:26" x14ac:dyDescent="0.35">
      <c r="A9" s="6">
        <v>44446.703472222223</v>
      </c>
      <c r="B9" s="7" t="s">
        <v>13</v>
      </c>
      <c r="C9" s="8">
        <v>5</v>
      </c>
      <c r="D9" s="8"/>
      <c r="E9" s="8">
        <v>1</v>
      </c>
      <c r="F9" s="8"/>
      <c r="G9" s="8"/>
      <c r="H9" s="5">
        <v>7</v>
      </c>
      <c r="I9" s="10">
        <v>11.859</v>
      </c>
      <c r="J9" s="5">
        <v>224</v>
      </c>
      <c r="K9" s="5">
        <v>195</v>
      </c>
      <c r="L9" s="11">
        <v>487</v>
      </c>
      <c r="M9" s="12">
        <v>8</v>
      </c>
      <c r="P9" s="16">
        <f>L9</f>
        <v>487</v>
      </c>
      <c r="Q9" s="16">
        <f>H9</f>
        <v>7</v>
      </c>
      <c r="R9">
        <f>I9</f>
        <v>11.859</v>
      </c>
      <c r="S9" s="14">
        <f>A9</f>
        <v>44446.703472222223</v>
      </c>
      <c r="T9" s="15" t="str">
        <f t="shared" si="0"/>
        <v>E031°05.579'</v>
      </c>
      <c r="U9" s="15" t="str">
        <f t="shared" si="1"/>
        <v>S 13°45.029'</v>
      </c>
      <c r="V9">
        <f t="shared" si="2"/>
        <v>1</v>
      </c>
      <c r="W9">
        <f t="shared" si="3"/>
        <v>5</v>
      </c>
      <c r="X9" s="16">
        <f t="shared" si="4"/>
        <v>224</v>
      </c>
      <c r="Y9" s="16">
        <f t="shared" si="5"/>
        <v>195</v>
      </c>
      <c r="Z9">
        <v>8</v>
      </c>
    </row>
    <row r="10" spans="1:26" x14ac:dyDescent="0.35">
      <c r="A10" s="6">
        <v>44446.720138888886</v>
      </c>
      <c r="B10" s="7" t="s">
        <v>14</v>
      </c>
      <c r="C10" s="8">
        <v>1</v>
      </c>
      <c r="D10" s="8"/>
      <c r="E10" s="8">
        <v>1</v>
      </c>
      <c r="F10" s="8"/>
      <c r="G10" s="8"/>
      <c r="H10" s="5">
        <v>7</v>
      </c>
      <c r="I10" s="10">
        <v>11.859</v>
      </c>
      <c r="J10" s="5">
        <v>148</v>
      </c>
      <c r="K10" s="5">
        <v>25</v>
      </c>
      <c r="L10" s="11">
        <v>487</v>
      </c>
      <c r="M10" s="12">
        <v>9</v>
      </c>
      <c r="P10" s="16">
        <f>L10</f>
        <v>487</v>
      </c>
      <c r="Q10" s="16">
        <f>H10</f>
        <v>7</v>
      </c>
      <c r="R10">
        <f>I10</f>
        <v>11.859</v>
      </c>
      <c r="S10" s="14">
        <f>A10</f>
        <v>44446.720138888886</v>
      </c>
      <c r="T10" s="15" t="str">
        <f t="shared" si="0"/>
        <v>E031°05.276'</v>
      </c>
      <c r="U10" s="15" t="str">
        <f t="shared" si="1"/>
        <v>S 13°45.263'</v>
      </c>
      <c r="V10">
        <f t="shared" si="2"/>
        <v>1</v>
      </c>
      <c r="W10">
        <f t="shared" si="3"/>
        <v>1</v>
      </c>
      <c r="X10" s="16">
        <f t="shared" si="4"/>
        <v>148</v>
      </c>
      <c r="Y10" s="16">
        <f t="shared" si="5"/>
        <v>25</v>
      </c>
      <c r="Z10">
        <v>9</v>
      </c>
    </row>
    <row r="11" spans="1:26" x14ac:dyDescent="0.35">
      <c r="A11" s="4">
        <v>44446.727083333331</v>
      </c>
      <c r="B11" s="1" t="s">
        <v>15</v>
      </c>
      <c r="C11" s="2"/>
      <c r="D11" s="2"/>
      <c r="E11" s="2">
        <v>1</v>
      </c>
      <c r="F11" s="2">
        <v>1</v>
      </c>
      <c r="G11" s="2"/>
      <c r="H11" s="3">
        <v>7</v>
      </c>
      <c r="I11" s="10">
        <v>11.859</v>
      </c>
      <c r="J11" s="3">
        <v>34</v>
      </c>
      <c r="K11" s="5">
        <v>-4</v>
      </c>
      <c r="L11" s="11">
        <v>487</v>
      </c>
      <c r="M11" s="11">
        <v>10</v>
      </c>
      <c r="P11" s="16">
        <f>L11</f>
        <v>487</v>
      </c>
      <c r="Q11" s="16">
        <f>H11</f>
        <v>7</v>
      </c>
      <c r="R11">
        <f>I11</f>
        <v>11.859</v>
      </c>
      <c r="S11" s="14">
        <f>A11</f>
        <v>44446.727083333331</v>
      </c>
      <c r="T11" s="15" t="str">
        <f t="shared" si="0"/>
        <v>E031°05.265'</v>
      </c>
      <c r="U11" s="15" t="str">
        <f t="shared" si="1"/>
        <v>S 13°44.807'</v>
      </c>
      <c r="V11">
        <f t="shared" si="2"/>
        <v>1</v>
      </c>
      <c r="W11">
        <f t="shared" si="3"/>
        <v>1</v>
      </c>
      <c r="X11" s="16">
        <f t="shared" si="4"/>
        <v>34</v>
      </c>
      <c r="Y11" s="16">
        <f t="shared" si="5"/>
        <v>-4</v>
      </c>
      <c r="Z11">
        <v>10</v>
      </c>
    </row>
    <row r="12" spans="1:26" x14ac:dyDescent="0.35">
      <c r="A12" s="4">
        <v>44446.738194444442</v>
      </c>
      <c r="B12" s="1" t="s">
        <v>16</v>
      </c>
      <c r="C12" s="2"/>
      <c r="D12" s="2"/>
      <c r="E12" s="2">
        <v>1</v>
      </c>
      <c r="F12" s="2">
        <v>2</v>
      </c>
      <c r="G12" s="2"/>
      <c r="H12" s="3">
        <v>7</v>
      </c>
      <c r="I12" s="10">
        <v>11.859</v>
      </c>
      <c r="J12" s="3">
        <v>73</v>
      </c>
      <c r="K12" s="3">
        <v>0</v>
      </c>
      <c r="L12" s="11">
        <v>487</v>
      </c>
      <c r="M12" s="12">
        <v>11</v>
      </c>
      <c r="P12" s="16">
        <f>L12</f>
        <v>487</v>
      </c>
      <c r="Q12" s="16">
        <f>H12</f>
        <v>7</v>
      </c>
      <c r="R12">
        <f>I12</f>
        <v>11.859</v>
      </c>
      <c r="S12" s="14">
        <f>A12</f>
        <v>44446.738194444442</v>
      </c>
      <c r="T12" s="15" t="str">
        <f t="shared" si="0"/>
        <v>E031°04.617'</v>
      </c>
      <c r="U12" s="15" t="str">
        <f t="shared" si="1"/>
        <v>S 13°45.039'</v>
      </c>
      <c r="V12">
        <f t="shared" si="2"/>
        <v>1</v>
      </c>
      <c r="W12">
        <f t="shared" si="3"/>
        <v>2</v>
      </c>
      <c r="X12" s="16">
        <f t="shared" si="4"/>
        <v>73</v>
      </c>
      <c r="Y12" s="16">
        <f t="shared" si="5"/>
        <v>0</v>
      </c>
      <c r="Z12">
        <v>11</v>
      </c>
    </row>
    <row r="13" spans="1:26" x14ac:dyDescent="0.35">
      <c r="A13" s="4">
        <v>44446.751388888886</v>
      </c>
      <c r="B13" s="1" t="s">
        <v>17</v>
      </c>
      <c r="C13" s="2">
        <v>1</v>
      </c>
      <c r="D13" s="2"/>
      <c r="E13" s="2">
        <v>1</v>
      </c>
      <c r="F13" s="2">
        <v>7</v>
      </c>
      <c r="G13" s="2"/>
      <c r="H13" s="3">
        <v>7</v>
      </c>
      <c r="I13" s="10">
        <v>11.859</v>
      </c>
      <c r="J13" s="3">
        <v>20</v>
      </c>
      <c r="K13" s="3">
        <v>9</v>
      </c>
      <c r="L13" s="11">
        <v>487</v>
      </c>
      <c r="M13" s="12">
        <v>12</v>
      </c>
      <c r="P13" s="16">
        <f>L13</f>
        <v>487</v>
      </c>
      <c r="Q13" s="16">
        <f>H13</f>
        <v>7</v>
      </c>
      <c r="R13">
        <f>I13</f>
        <v>11.859</v>
      </c>
      <c r="S13" s="14">
        <f>A13</f>
        <v>44446.751388888886</v>
      </c>
      <c r="T13" s="15" t="str">
        <f t="shared" si="0"/>
        <v>E031°04.809'</v>
      </c>
      <c r="U13" s="15" t="str">
        <f t="shared" si="1"/>
        <v>S 13°45.952'</v>
      </c>
      <c r="V13">
        <f t="shared" si="2"/>
        <v>1</v>
      </c>
      <c r="W13">
        <f t="shared" si="3"/>
        <v>8</v>
      </c>
      <c r="X13" s="16">
        <f t="shared" si="4"/>
        <v>20</v>
      </c>
      <c r="Y13" s="16">
        <f t="shared" si="5"/>
        <v>9</v>
      </c>
      <c r="Z13">
        <v>12</v>
      </c>
    </row>
    <row r="14" spans="1:26" x14ac:dyDescent="0.35">
      <c r="A14" s="10"/>
      <c r="B14" s="10"/>
      <c r="C14" s="10"/>
      <c r="D14" s="10"/>
      <c r="E14" s="10"/>
      <c r="F14" s="10"/>
      <c r="G14" s="10"/>
      <c r="H14" s="10">
        <v>8</v>
      </c>
      <c r="I14" s="10">
        <v>12.569000000000001</v>
      </c>
      <c r="J14" s="10"/>
      <c r="K14" s="10"/>
      <c r="L14" s="11">
        <v>487</v>
      </c>
      <c r="M14" s="11">
        <v>13</v>
      </c>
      <c r="P14" s="16">
        <f>L14</f>
        <v>487</v>
      </c>
      <c r="Q14" s="16">
        <f>H14</f>
        <v>8</v>
      </c>
      <c r="R14">
        <f>I14</f>
        <v>12.569000000000001</v>
      </c>
      <c r="S14" s="14"/>
      <c r="T14" s="15" t="str">
        <f t="shared" si="0"/>
        <v/>
      </c>
      <c r="U14" s="15" t="str">
        <f t="shared" si="1"/>
        <v/>
      </c>
      <c r="V14">
        <f t="shared" si="2"/>
        <v>0</v>
      </c>
      <c r="X14" s="16"/>
      <c r="Y14" s="16"/>
      <c r="Z14">
        <v>13</v>
      </c>
    </row>
    <row r="15" spans="1:26" x14ac:dyDescent="0.35">
      <c r="A15" s="10"/>
      <c r="B15" s="10"/>
      <c r="C15" s="10"/>
      <c r="D15" s="10"/>
      <c r="E15" s="10"/>
      <c r="F15" s="10"/>
      <c r="G15" s="10"/>
      <c r="H15" s="10">
        <v>9</v>
      </c>
      <c r="I15" s="10">
        <v>7.1870000000000003</v>
      </c>
      <c r="J15" s="10"/>
      <c r="K15" s="10"/>
      <c r="L15" s="11">
        <v>487</v>
      </c>
      <c r="M15" s="12">
        <v>14</v>
      </c>
      <c r="P15" s="16">
        <f>L15</f>
        <v>487</v>
      </c>
      <c r="Q15" s="16">
        <f>H15</f>
        <v>9</v>
      </c>
      <c r="R15">
        <f>I15</f>
        <v>7.1870000000000003</v>
      </c>
      <c r="S15" s="14"/>
      <c r="T15" s="15" t="str">
        <f t="shared" si="0"/>
        <v/>
      </c>
      <c r="U15" s="15" t="str">
        <f t="shared" si="1"/>
        <v/>
      </c>
      <c r="V15">
        <f t="shared" si="2"/>
        <v>0</v>
      </c>
      <c r="X15" s="16"/>
      <c r="Y15" s="16"/>
      <c r="Z15">
        <v>14</v>
      </c>
    </row>
    <row r="16" spans="1:26" x14ac:dyDescent="0.35">
      <c r="A16" s="10"/>
      <c r="B16" s="10"/>
      <c r="C16" s="10"/>
      <c r="D16" s="10"/>
      <c r="E16" s="10"/>
      <c r="F16" s="10"/>
      <c r="G16" s="10"/>
      <c r="H16" s="10">
        <v>10</v>
      </c>
      <c r="I16" s="10">
        <v>10.994999999999999</v>
      </c>
      <c r="J16" s="10"/>
      <c r="K16" s="10"/>
      <c r="L16" s="11">
        <v>487</v>
      </c>
      <c r="M16" s="12">
        <v>15</v>
      </c>
      <c r="P16" s="16">
        <f>L16</f>
        <v>487</v>
      </c>
      <c r="Q16" s="16">
        <f>H16</f>
        <v>10</v>
      </c>
      <c r="R16">
        <f>I16</f>
        <v>10.994999999999999</v>
      </c>
      <c r="S16" s="14"/>
      <c r="T16" s="15" t="str">
        <f t="shared" si="0"/>
        <v/>
      </c>
      <c r="U16" s="15" t="str">
        <f t="shared" si="1"/>
        <v/>
      </c>
      <c r="V16">
        <f t="shared" si="2"/>
        <v>0</v>
      </c>
      <c r="X16" s="16"/>
      <c r="Y16" s="16"/>
      <c r="Z16">
        <v>15</v>
      </c>
    </row>
    <row r="17" spans="1:26" x14ac:dyDescent="0.35">
      <c r="A17" s="4">
        <v>44447.697222222225</v>
      </c>
      <c r="B17" s="1" t="s">
        <v>18</v>
      </c>
      <c r="C17" s="2">
        <v>1</v>
      </c>
      <c r="D17" s="2"/>
      <c r="E17" s="2">
        <v>1</v>
      </c>
      <c r="F17" s="2"/>
      <c r="G17" s="2">
        <v>1</v>
      </c>
      <c r="H17" s="3">
        <v>11</v>
      </c>
      <c r="I17" s="10">
        <v>10.269</v>
      </c>
      <c r="J17" s="3">
        <v>32</v>
      </c>
      <c r="K17" s="3">
        <v>15</v>
      </c>
      <c r="L17" s="11">
        <v>487</v>
      </c>
      <c r="M17" s="11">
        <v>16</v>
      </c>
      <c r="P17" s="16">
        <f>L17</f>
        <v>487</v>
      </c>
      <c r="Q17" s="16">
        <f>H17</f>
        <v>11</v>
      </c>
      <c r="R17">
        <f>I17</f>
        <v>10.269</v>
      </c>
      <c r="S17" s="14">
        <f>A17</f>
        <v>44447.697222222225</v>
      </c>
      <c r="T17" s="15" t="str">
        <f t="shared" si="0"/>
        <v>E031°05.110'</v>
      </c>
      <c r="U17" s="15" t="str">
        <f t="shared" si="1"/>
        <v>S 13°48.124'</v>
      </c>
      <c r="V17">
        <f t="shared" si="2"/>
        <v>1</v>
      </c>
      <c r="W17">
        <f t="shared" si="3"/>
        <v>2</v>
      </c>
      <c r="X17" s="16">
        <f t="shared" si="4"/>
        <v>32</v>
      </c>
      <c r="Y17" s="16">
        <f t="shared" si="5"/>
        <v>15</v>
      </c>
      <c r="Z17">
        <v>16</v>
      </c>
    </row>
    <row r="18" spans="1:26" x14ac:dyDescent="0.35">
      <c r="A18" s="4">
        <v>44447.732638888891</v>
      </c>
      <c r="B18" s="1" t="s">
        <v>19</v>
      </c>
      <c r="C18" s="2"/>
      <c r="D18" s="2"/>
      <c r="E18" s="2">
        <v>1</v>
      </c>
      <c r="F18" s="2">
        <v>4</v>
      </c>
      <c r="G18" s="2"/>
      <c r="H18" s="3">
        <v>12</v>
      </c>
      <c r="I18" s="10">
        <v>3.05</v>
      </c>
      <c r="J18" s="3">
        <v>85</v>
      </c>
      <c r="K18" s="3">
        <v>68</v>
      </c>
      <c r="L18" s="11">
        <v>487</v>
      </c>
      <c r="M18" s="12">
        <v>17</v>
      </c>
      <c r="P18" s="16">
        <f>L18</f>
        <v>487</v>
      </c>
      <c r="Q18" s="16">
        <f>H18</f>
        <v>12</v>
      </c>
      <c r="R18">
        <f>I18</f>
        <v>3.05</v>
      </c>
      <c r="S18" s="14">
        <f>A18</f>
        <v>44447.732638888891</v>
      </c>
      <c r="T18" s="15" t="str">
        <f t="shared" si="0"/>
        <v>E031°04.926'</v>
      </c>
      <c r="U18" s="15" t="str">
        <f t="shared" si="1"/>
        <v>S 13°50.996'</v>
      </c>
      <c r="V18">
        <f t="shared" si="2"/>
        <v>1</v>
      </c>
      <c r="W18">
        <f t="shared" si="3"/>
        <v>4</v>
      </c>
      <c r="X18" s="16">
        <f t="shared" si="4"/>
        <v>85</v>
      </c>
      <c r="Y18" s="16">
        <f t="shared" si="5"/>
        <v>68</v>
      </c>
      <c r="Z18">
        <v>17</v>
      </c>
    </row>
    <row r="19" spans="1:26" x14ac:dyDescent="0.35">
      <c r="A19" s="4">
        <v>44448.712500000001</v>
      </c>
      <c r="B19" s="1" t="s">
        <v>20</v>
      </c>
      <c r="C19" s="2">
        <v>1</v>
      </c>
      <c r="D19" s="2">
        <v>2</v>
      </c>
      <c r="E19" s="2">
        <v>1</v>
      </c>
      <c r="F19" s="2"/>
      <c r="G19" s="2"/>
      <c r="H19" s="3">
        <v>13</v>
      </c>
      <c r="I19" s="10">
        <v>18.754999999999999</v>
      </c>
      <c r="J19" s="3">
        <v>65</v>
      </c>
      <c r="K19" s="3">
        <v>21</v>
      </c>
      <c r="L19" s="11">
        <v>487</v>
      </c>
      <c r="M19" s="12">
        <v>18</v>
      </c>
      <c r="P19" s="16">
        <f>L19</f>
        <v>487</v>
      </c>
      <c r="Q19" s="16">
        <f>H19</f>
        <v>13</v>
      </c>
      <c r="R19">
        <f>I19</f>
        <v>18.754999999999999</v>
      </c>
      <c r="S19" s="14">
        <f>A19</f>
        <v>44448.712500000001</v>
      </c>
      <c r="T19" s="15" t="str">
        <f t="shared" si="0"/>
        <v>E031°02.248'</v>
      </c>
      <c r="U19" s="15" t="str">
        <f t="shared" si="1"/>
        <v>S 13°48.126'</v>
      </c>
      <c r="V19">
        <f t="shared" si="2"/>
        <v>1</v>
      </c>
      <c r="W19">
        <f t="shared" si="3"/>
        <v>3</v>
      </c>
      <c r="X19" s="16">
        <f t="shared" si="4"/>
        <v>65</v>
      </c>
      <c r="Y19" s="16">
        <f t="shared" si="5"/>
        <v>21</v>
      </c>
      <c r="Z19">
        <v>18</v>
      </c>
    </row>
    <row r="20" spans="1:26" x14ac:dyDescent="0.35">
      <c r="A20" s="4">
        <v>44448.715277777781</v>
      </c>
      <c r="B20" s="1" t="s">
        <v>21</v>
      </c>
      <c r="C20" s="2">
        <v>1</v>
      </c>
      <c r="D20" s="2">
        <v>5</v>
      </c>
      <c r="E20" s="2">
        <v>1</v>
      </c>
      <c r="F20" s="2">
        <v>9</v>
      </c>
      <c r="G20" s="2"/>
      <c r="H20" s="3">
        <v>13</v>
      </c>
      <c r="I20" s="10">
        <v>18.754999999999999</v>
      </c>
      <c r="J20" s="3">
        <v>30</v>
      </c>
      <c r="K20" s="3">
        <v>344</v>
      </c>
      <c r="L20" s="11">
        <v>487</v>
      </c>
      <c r="M20" s="11">
        <v>19</v>
      </c>
      <c r="P20" s="16">
        <f>L20</f>
        <v>487</v>
      </c>
      <c r="Q20" s="16">
        <f>H20</f>
        <v>13</v>
      </c>
      <c r="R20">
        <f>I20</f>
        <v>18.754999999999999</v>
      </c>
      <c r="S20" s="14">
        <f>A20</f>
        <v>44448.715277777781</v>
      </c>
      <c r="T20" s="15" t="str">
        <f t="shared" si="0"/>
        <v>E031°02.385'</v>
      </c>
      <c r="U20" s="15" t="str">
        <f t="shared" si="1"/>
        <v>S 13°48.117'</v>
      </c>
      <c r="V20">
        <f t="shared" si="2"/>
        <v>1</v>
      </c>
      <c r="W20">
        <f t="shared" si="3"/>
        <v>15</v>
      </c>
      <c r="X20" s="16">
        <f t="shared" si="4"/>
        <v>30</v>
      </c>
      <c r="Y20" s="16">
        <f t="shared" si="5"/>
        <v>344</v>
      </c>
      <c r="Z20">
        <v>19</v>
      </c>
    </row>
    <row r="21" spans="1:26" x14ac:dyDescent="0.35">
      <c r="A21" s="4">
        <v>44448.724305555559</v>
      </c>
      <c r="B21" s="1" t="s">
        <v>22</v>
      </c>
      <c r="C21" s="2">
        <v>4</v>
      </c>
      <c r="D21" s="2"/>
      <c r="E21" s="2">
        <v>1</v>
      </c>
      <c r="F21" s="2">
        <v>9</v>
      </c>
      <c r="G21" s="2"/>
      <c r="H21" s="3">
        <v>13</v>
      </c>
      <c r="I21" s="10">
        <v>18.754999999999999</v>
      </c>
      <c r="J21" s="3">
        <v>57</v>
      </c>
      <c r="K21" s="3">
        <v>81</v>
      </c>
      <c r="L21" s="11">
        <v>487</v>
      </c>
      <c r="M21" s="12">
        <v>20</v>
      </c>
      <c r="P21" s="16">
        <f>L21</f>
        <v>487</v>
      </c>
      <c r="Q21" s="16">
        <f>H21</f>
        <v>13</v>
      </c>
      <c r="R21">
        <f>I21</f>
        <v>18.754999999999999</v>
      </c>
      <c r="S21" s="14">
        <f>A21</f>
        <v>44448.724305555559</v>
      </c>
      <c r="T21" s="15" t="str">
        <f t="shared" si="0"/>
        <v>E031°02.762'</v>
      </c>
      <c r="U21" s="15" t="str">
        <f t="shared" si="1"/>
        <v>S 13°48.491'</v>
      </c>
      <c r="V21">
        <f t="shared" si="2"/>
        <v>1</v>
      </c>
      <c r="W21">
        <f t="shared" si="3"/>
        <v>13</v>
      </c>
      <c r="X21" s="16">
        <f t="shared" si="4"/>
        <v>57</v>
      </c>
      <c r="Y21" s="16">
        <f t="shared" si="5"/>
        <v>81</v>
      </c>
      <c r="Z21">
        <v>20</v>
      </c>
    </row>
    <row r="22" spans="1:26" x14ac:dyDescent="0.35">
      <c r="A22" s="4">
        <v>44448.729166666664</v>
      </c>
      <c r="B22" s="1" t="s">
        <v>23</v>
      </c>
      <c r="C22" s="2"/>
      <c r="D22" s="2"/>
      <c r="E22" s="2">
        <v>1</v>
      </c>
      <c r="F22" s="2">
        <v>10</v>
      </c>
      <c r="G22" s="2"/>
      <c r="H22" s="3">
        <v>13</v>
      </c>
      <c r="I22" s="10">
        <v>18.754999999999999</v>
      </c>
      <c r="J22" s="3">
        <v>48</v>
      </c>
      <c r="K22" s="3">
        <v>59</v>
      </c>
      <c r="L22" s="11">
        <v>487</v>
      </c>
      <c r="M22" s="12">
        <v>21</v>
      </c>
      <c r="P22" s="16">
        <f>L22</f>
        <v>487</v>
      </c>
      <c r="Q22" s="16">
        <f>H22</f>
        <v>13</v>
      </c>
      <c r="R22">
        <f>I22</f>
        <v>18.754999999999999</v>
      </c>
      <c r="S22" s="14">
        <f>A22</f>
        <v>44448.729166666664</v>
      </c>
      <c r="T22" s="15" t="str">
        <f t="shared" si="0"/>
        <v>E031°02.940'</v>
      </c>
      <c r="U22" s="15" t="str">
        <f t="shared" si="1"/>
        <v>S 13°48.748'</v>
      </c>
      <c r="V22">
        <f t="shared" si="2"/>
        <v>1</v>
      </c>
      <c r="W22">
        <f t="shared" si="3"/>
        <v>10</v>
      </c>
      <c r="X22" s="16">
        <f t="shared" si="4"/>
        <v>48</v>
      </c>
      <c r="Y22" s="16">
        <f t="shared" si="5"/>
        <v>59</v>
      </c>
      <c r="Z22">
        <v>21</v>
      </c>
    </row>
    <row r="23" spans="1:26" x14ac:dyDescent="0.35">
      <c r="A23" s="10"/>
      <c r="B23" s="10"/>
      <c r="C23" s="10"/>
      <c r="D23" s="10"/>
      <c r="E23" s="10"/>
      <c r="F23" s="10"/>
      <c r="G23" s="10"/>
      <c r="H23" s="10">
        <v>14</v>
      </c>
      <c r="I23" s="10">
        <v>8.8819999999999997</v>
      </c>
      <c r="J23" s="10"/>
      <c r="K23" s="10"/>
      <c r="L23" s="11">
        <v>487</v>
      </c>
      <c r="M23" s="11">
        <v>22</v>
      </c>
      <c r="P23" s="16">
        <f>L23</f>
        <v>487</v>
      </c>
      <c r="Q23" s="16">
        <f>H23</f>
        <v>14</v>
      </c>
      <c r="R23">
        <f>I23</f>
        <v>8.8819999999999997</v>
      </c>
      <c r="S23" s="14"/>
      <c r="T23" s="15" t="str">
        <f t="shared" si="0"/>
        <v/>
      </c>
      <c r="U23" s="15" t="str">
        <f t="shared" si="1"/>
        <v/>
      </c>
      <c r="V23">
        <f t="shared" si="2"/>
        <v>0</v>
      </c>
      <c r="X23" s="16"/>
      <c r="Y23" s="16"/>
      <c r="Z23">
        <v>22</v>
      </c>
    </row>
    <row r="24" spans="1:26" x14ac:dyDescent="0.35">
      <c r="A24" s="10"/>
      <c r="B24" s="10"/>
      <c r="C24" s="10"/>
      <c r="D24" s="10"/>
      <c r="E24" s="10"/>
      <c r="F24" s="10"/>
      <c r="G24" s="10"/>
      <c r="H24" s="10">
        <v>15</v>
      </c>
      <c r="I24" s="10">
        <v>18.515999999999998</v>
      </c>
      <c r="J24" s="10"/>
      <c r="K24" s="10"/>
      <c r="L24" s="11">
        <v>487</v>
      </c>
      <c r="M24" s="12">
        <v>23</v>
      </c>
      <c r="P24" s="16">
        <f>L24</f>
        <v>487</v>
      </c>
      <c r="Q24" s="16">
        <f>H24</f>
        <v>15</v>
      </c>
      <c r="R24">
        <f>I24</f>
        <v>18.515999999999998</v>
      </c>
      <c r="S24" s="14"/>
      <c r="T24" s="15" t="str">
        <f t="shared" si="0"/>
        <v/>
      </c>
      <c r="U24" s="15" t="str">
        <f t="shared" si="1"/>
        <v/>
      </c>
      <c r="V24">
        <f t="shared" si="2"/>
        <v>0</v>
      </c>
      <c r="X24" s="16"/>
      <c r="Y24" s="16"/>
      <c r="Z24">
        <v>23</v>
      </c>
    </row>
    <row r="25" spans="1:26" x14ac:dyDescent="0.35">
      <c r="A25" s="10"/>
      <c r="B25" s="10"/>
      <c r="C25" s="10"/>
      <c r="D25" s="10"/>
      <c r="E25" s="10"/>
      <c r="F25" s="10"/>
      <c r="G25" s="10"/>
      <c r="H25" s="10">
        <v>16</v>
      </c>
      <c r="I25" s="10">
        <v>1.258</v>
      </c>
      <c r="J25" s="10"/>
      <c r="K25" s="10"/>
      <c r="L25" s="11">
        <v>487</v>
      </c>
      <c r="M25" s="12">
        <v>24</v>
      </c>
      <c r="P25" s="16">
        <f>L25</f>
        <v>487</v>
      </c>
      <c r="Q25" s="16">
        <f>H25</f>
        <v>16</v>
      </c>
      <c r="R25">
        <f>I25</f>
        <v>1.258</v>
      </c>
      <c r="S25" s="14"/>
      <c r="T25" s="15" t="str">
        <f t="shared" si="0"/>
        <v/>
      </c>
      <c r="U25" s="15" t="str">
        <f t="shared" si="1"/>
        <v/>
      </c>
      <c r="V25">
        <f t="shared" si="2"/>
        <v>0</v>
      </c>
      <c r="X25" s="16"/>
      <c r="Y25" s="16"/>
      <c r="Z25">
        <v>24</v>
      </c>
    </row>
    <row r="26" spans="1:26" x14ac:dyDescent="0.35">
      <c r="A26" s="4">
        <v>44449.656944444447</v>
      </c>
      <c r="B26" s="1" t="s">
        <v>24</v>
      </c>
      <c r="C26" s="2">
        <v>2</v>
      </c>
      <c r="D26" s="2"/>
      <c r="E26" s="2">
        <v>1</v>
      </c>
      <c r="F26" s="2"/>
      <c r="G26" s="2"/>
      <c r="H26" s="3">
        <v>17</v>
      </c>
      <c r="I26" s="10">
        <f>2.696-0.032</f>
        <v>2.6640000000000001</v>
      </c>
      <c r="J26" s="3">
        <v>159</v>
      </c>
      <c r="K26" s="3">
        <v>37</v>
      </c>
      <c r="L26" s="11">
        <v>487</v>
      </c>
      <c r="M26" s="11">
        <v>25</v>
      </c>
      <c r="P26" s="16">
        <f>L26</f>
        <v>487</v>
      </c>
      <c r="Q26" s="16">
        <f>H26</f>
        <v>17</v>
      </c>
      <c r="R26">
        <f>I26</f>
        <v>2.6640000000000001</v>
      </c>
      <c r="S26" s="14">
        <f>A26</f>
        <v>44449.656944444447</v>
      </c>
      <c r="T26" s="15" t="str">
        <f t="shared" si="0"/>
        <v>E031°05.823'</v>
      </c>
      <c r="U26" s="15" t="str">
        <f t="shared" si="1"/>
        <v>S 13°53.781'</v>
      </c>
      <c r="V26">
        <f t="shared" si="2"/>
        <v>1</v>
      </c>
      <c r="W26">
        <f t="shared" si="3"/>
        <v>2</v>
      </c>
      <c r="X26" s="16">
        <f t="shared" si="4"/>
        <v>159</v>
      </c>
      <c r="Y26" s="16">
        <f t="shared" si="5"/>
        <v>37</v>
      </c>
      <c r="Z26">
        <v>25</v>
      </c>
    </row>
    <row r="27" spans="1:26" x14ac:dyDescent="0.35">
      <c r="A27" s="4">
        <v>44449.669444444444</v>
      </c>
      <c r="B27" s="1" t="s">
        <v>25</v>
      </c>
      <c r="C27" s="2">
        <v>3</v>
      </c>
      <c r="D27" s="2"/>
      <c r="E27" s="2">
        <v>1</v>
      </c>
      <c r="F27" s="2"/>
      <c r="G27" s="2"/>
      <c r="H27" s="3">
        <v>17</v>
      </c>
      <c r="I27" s="10">
        <f>2.696-0.032</f>
        <v>2.6640000000000001</v>
      </c>
      <c r="J27" s="3">
        <v>287</v>
      </c>
      <c r="K27" s="3">
        <v>0</v>
      </c>
      <c r="L27" s="11">
        <v>487</v>
      </c>
      <c r="M27" s="12">
        <v>26</v>
      </c>
      <c r="P27" s="16">
        <f>L27</f>
        <v>487</v>
      </c>
      <c r="Q27" s="16">
        <f>H27</f>
        <v>17</v>
      </c>
      <c r="R27">
        <f>I27</f>
        <v>2.6640000000000001</v>
      </c>
      <c r="S27" s="14">
        <f>A27</f>
        <v>44449.669444444444</v>
      </c>
      <c r="T27" s="15" t="str">
        <f t="shared" si="0"/>
        <v>E031°05.325'</v>
      </c>
      <c r="U27" s="15" t="str">
        <f t="shared" si="1"/>
        <v>S 13°53.542'</v>
      </c>
      <c r="V27">
        <f t="shared" si="2"/>
        <v>1</v>
      </c>
      <c r="W27">
        <f t="shared" si="3"/>
        <v>3</v>
      </c>
      <c r="X27" s="16">
        <f t="shared" si="4"/>
        <v>287</v>
      </c>
      <c r="Y27" s="16">
        <f t="shared" si="5"/>
        <v>0</v>
      </c>
      <c r="Z27">
        <v>26</v>
      </c>
    </row>
    <row r="28" spans="1:26" x14ac:dyDescent="0.35">
      <c r="A28" s="4">
        <v>44449.681944444441</v>
      </c>
      <c r="B28" s="1" t="s">
        <v>26</v>
      </c>
      <c r="C28" s="2">
        <v>1</v>
      </c>
      <c r="D28" s="2">
        <v>10</v>
      </c>
      <c r="E28" s="2">
        <v>1</v>
      </c>
      <c r="F28" s="2"/>
      <c r="G28" s="2"/>
      <c r="H28" s="3">
        <v>18</v>
      </c>
      <c r="I28" s="10">
        <v>8.1739999999999995</v>
      </c>
      <c r="J28" s="3">
        <v>67</v>
      </c>
      <c r="K28" s="3">
        <v>0</v>
      </c>
      <c r="L28" s="11">
        <v>487</v>
      </c>
      <c r="M28" s="12">
        <v>27</v>
      </c>
      <c r="P28" s="16">
        <f>L28</f>
        <v>487</v>
      </c>
      <c r="Q28" s="16">
        <f>H28</f>
        <v>18</v>
      </c>
      <c r="R28">
        <f>I28</f>
        <v>8.1739999999999995</v>
      </c>
      <c r="S28" s="14">
        <f>A28</f>
        <v>44449.681944444441</v>
      </c>
      <c r="T28" s="15" t="str">
        <f t="shared" si="0"/>
        <v>E031°05.595'</v>
      </c>
      <c r="U28" s="15" t="str">
        <f t="shared" si="1"/>
        <v>S 13°52.550'</v>
      </c>
      <c r="V28">
        <f t="shared" si="2"/>
        <v>1</v>
      </c>
      <c r="W28">
        <f t="shared" si="3"/>
        <v>11</v>
      </c>
      <c r="X28" s="16">
        <f t="shared" si="4"/>
        <v>67</v>
      </c>
      <c r="Y28" s="16">
        <f t="shared" si="5"/>
        <v>0</v>
      </c>
      <c r="Z28">
        <v>27</v>
      </c>
    </row>
    <row r="29" spans="1:26" x14ac:dyDescent="0.35">
      <c r="A29" s="4">
        <v>44449.73541666667</v>
      </c>
      <c r="B29" s="1" t="s">
        <v>27</v>
      </c>
      <c r="C29" s="2"/>
      <c r="D29" s="2"/>
      <c r="E29" s="2">
        <v>1</v>
      </c>
      <c r="F29" s="2">
        <v>1</v>
      </c>
      <c r="G29" s="2"/>
      <c r="H29" s="3">
        <v>19</v>
      </c>
      <c r="I29" s="10">
        <f>6.123+0.57-0.018</f>
        <v>6.6750000000000007</v>
      </c>
      <c r="J29" s="3">
        <v>75</v>
      </c>
      <c r="K29" s="3">
        <v>7</v>
      </c>
      <c r="L29" s="11">
        <v>487</v>
      </c>
      <c r="M29" s="11">
        <v>28</v>
      </c>
      <c r="P29" s="16">
        <f>L29</f>
        <v>487</v>
      </c>
      <c r="Q29" s="16">
        <f>H29</f>
        <v>19</v>
      </c>
      <c r="R29">
        <f>I29</f>
        <v>6.6750000000000007</v>
      </c>
      <c r="S29" s="14">
        <f>A29</f>
        <v>44449.73541666667</v>
      </c>
      <c r="T29" s="15" t="str">
        <f t="shared" si="0"/>
        <v>E031°03.956'</v>
      </c>
      <c r="U29" s="15" t="str">
        <f t="shared" si="1"/>
        <v>S 13°50.775'</v>
      </c>
      <c r="V29">
        <f t="shared" si="2"/>
        <v>1</v>
      </c>
      <c r="W29">
        <f t="shared" si="3"/>
        <v>1</v>
      </c>
      <c r="X29" s="16">
        <f t="shared" si="4"/>
        <v>75</v>
      </c>
      <c r="Y29" s="16">
        <f t="shared" si="5"/>
        <v>7</v>
      </c>
      <c r="Z29">
        <v>28</v>
      </c>
    </row>
    <row r="30" spans="1:26" x14ac:dyDescent="0.35">
      <c r="A30" s="4">
        <v>44450.261805555558</v>
      </c>
      <c r="B30" s="1" t="s">
        <v>28</v>
      </c>
      <c r="C30" s="2">
        <v>6</v>
      </c>
      <c r="D30" s="2"/>
      <c r="E30" s="2">
        <v>1</v>
      </c>
      <c r="F30" s="2"/>
      <c r="G30" s="2"/>
      <c r="H30" s="3">
        <v>20</v>
      </c>
      <c r="I30" s="10">
        <v>5.367</v>
      </c>
      <c r="J30" s="3">
        <v>87</v>
      </c>
      <c r="K30" s="3">
        <v>63</v>
      </c>
      <c r="L30" s="11">
        <v>487</v>
      </c>
      <c r="M30" s="12">
        <v>29</v>
      </c>
      <c r="P30" s="16">
        <f>L30</f>
        <v>487</v>
      </c>
      <c r="Q30" s="16">
        <f>H30</f>
        <v>20</v>
      </c>
      <c r="R30">
        <f>I30</f>
        <v>5.367</v>
      </c>
      <c r="S30" s="14">
        <f>A30</f>
        <v>44450.261805555558</v>
      </c>
      <c r="T30" s="15" t="str">
        <f t="shared" si="0"/>
        <v>E031°05.262'</v>
      </c>
      <c r="U30" s="15" t="str">
        <f t="shared" si="1"/>
        <v>S 13°45.247'</v>
      </c>
      <c r="V30">
        <f t="shared" si="2"/>
        <v>1</v>
      </c>
      <c r="W30">
        <f t="shared" si="3"/>
        <v>6</v>
      </c>
      <c r="X30" s="16">
        <f t="shared" si="4"/>
        <v>87</v>
      </c>
      <c r="Y30" s="16">
        <f t="shared" si="5"/>
        <v>63</v>
      </c>
      <c r="Z30">
        <v>29</v>
      </c>
    </row>
    <row r="31" spans="1:26" x14ac:dyDescent="0.35">
      <c r="A31" s="6">
        <v>44450.308333333334</v>
      </c>
      <c r="B31" s="7" t="s">
        <v>29</v>
      </c>
      <c r="C31" s="8">
        <v>2</v>
      </c>
      <c r="D31" s="8"/>
      <c r="E31" s="8">
        <v>1</v>
      </c>
      <c r="F31" s="8"/>
      <c r="G31" s="8"/>
      <c r="H31" s="5">
        <v>21</v>
      </c>
      <c r="I31" s="10">
        <v>12.752000000000001</v>
      </c>
      <c r="J31" s="5">
        <v>99</v>
      </c>
      <c r="K31" s="5">
        <v>90</v>
      </c>
      <c r="L31" s="11">
        <v>487</v>
      </c>
      <c r="M31" s="12">
        <v>30</v>
      </c>
      <c r="P31" s="16">
        <f>L31</f>
        <v>487</v>
      </c>
      <c r="Q31" s="16">
        <f>H31</f>
        <v>21</v>
      </c>
      <c r="R31">
        <f>I31</f>
        <v>12.752000000000001</v>
      </c>
      <c r="S31" s="14">
        <f>A31</f>
        <v>44450.308333333334</v>
      </c>
      <c r="T31" s="15" t="str">
        <f t="shared" si="0"/>
        <v>E031°05.550'</v>
      </c>
      <c r="U31" s="15" t="str">
        <f t="shared" si="1"/>
        <v>S 13°52.065'</v>
      </c>
      <c r="V31">
        <f t="shared" si="2"/>
        <v>1</v>
      </c>
      <c r="W31">
        <f t="shared" si="3"/>
        <v>2</v>
      </c>
      <c r="X31" s="16">
        <f t="shared" si="4"/>
        <v>99</v>
      </c>
      <c r="Y31" s="16">
        <f t="shared" si="5"/>
        <v>90</v>
      </c>
      <c r="Z31">
        <v>30</v>
      </c>
    </row>
    <row r="32" spans="1:26" x14ac:dyDescent="0.35">
      <c r="A32" s="4">
        <v>44450.38958333333</v>
      </c>
      <c r="B32" s="1" t="s">
        <v>30</v>
      </c>
      <c r="C32" s="2"/>
      <c r="D32" s="2">
        <v>2</v>
      </c>
      <c r="E32" s="2">
        <v>1</v>
      </c>
      <c r="F32" s="2"/>
      <c r="G32" s="2"/>
      <c r="H32" s="3">
        <v>21</v>
      </c>
      <c r="I32" s="10">
        <v>12.752000000000001</v>
      </c>
      <c r="J32" s="3">
        <v>7</v>
      </c>
      <c r="K32" s="3">
        <v>143</v>
      </c>
      <c r="L32" s="11">
        <v>487</v>
      </c>
      <c r="M32" s="11">
        <v>31</v>
      </c>
      <c r="P32" s="16">
        <f>L32</f>
        <v>487</v>
      </c>
      <c r="Q32" s="16">
        <f>H32</f>
        <v>21</v>
      </c>
      <c r="R32">
        <f>I32</f>
        <v>12.752000000000001</v>
      </c>
      <c r="S32" s="14">
        <f>A32</f>
        <v>44450.38958333333</v>
      </c>
      <c r="T32" s="15" t="str">
        <f t="shared" si="0"/>
        <v>E031°06.301'</v>
      </c>
      <c r="U32" s="15" t="str">
        <f t="shared" si="1"/>
        <v>S 13°48.068'</v>
      </c>
      <c r="V32">
        <f t="shared" si="2"/>
        <v>1</v>
      </c>
      <c r="W32">
        <f t="shared" si="3"/>
        <v>2</v>
      </c>
      <c r="X32" s="16">
        <f t="shared" si="4"/>
        <v>7</v>
      </c>
      <c r="Y32" s="16">
        <f t="shared" si="5"/>
        <v>143</v>
      </c>
      <c r="Z32">
        <v>31</v>
      </c>
    </row>
    <row r="33" spans="1:26" x14ac:dyDescent="0.35">
      <c r="A33" s="10"/>
      <c r="B33" s="10"/>
      <c r="C33" s="10"/>
      <c r="D33" s="10"/>
      <c r="E33" s="10"/>
      <c r="F33" s="10"/>
      <c r="G33" s="10"/>
      <c r="H33" s="10">
        <v>22</v>
      </c>
      <c r="I33" s="10">
        <v>1.8759999999999999</v>
      </c>
      <c r="J33" s="10"/>
      <c r="K33" s="10"/>
      <c r="L33" s="11">
        <v>487</v>
      </c>
      <c r="M33" s="12">
        <v>32</v>
      </c>
      <c r="P33" s="16">
        <f>L33</f>
        <v>487</v>
      </c>
      <c r="Q33" s="16">
        <f>H33</f>
        <v>22</v>
      </c>
      <c r="R33">
        <f>I33</f>
        <v>1.8759999999999999</v>
      </c>
      <c r="S33" s="14"/>
      <c r="T33" s="15" t="str">
        <f t="shared" si="0"/>
        <v/>
      </c>
      <c r="U33" s="15" t="str">
        <f t="shared" si="1"/>
        <v/>
      </c>
      <c r="V33">
        <f t="shared" si="2"/>
        <v>0</v>
      </c>
      <c r="X33" s="16"/>
      <c r="Y33" s="16"/>
      <c r="Z33">
        <v>32</v>
      </c>
    </row>
    <row r="34" spans="1:26" x14ac:dyDescent="0.35">
      <c r="A34" s="10"/>
      <c r="B34" s="10"/>
      <c r="C34" s="10"/>
      <c r="D34" s="10"/>
      <c r="E34" s="10"/>
      <c r="F34" s="10"/>
      <c r="G34" s="10"/>
      <c r="H34" s="10">
        <v>23</v>
      </c>
      <c r="I34" s="10">
        <v>2.0270000000000001</v>
      </c>
      <c r="J34" s="10"/>
      <c r="K34" s="10"/>
      <c r="L34" s="11">
        <v>487</v>
      </c>
      <c r="M34" s="12">
        <v>33</v>
      </c>
      <c r="P34" s="16">
        <f>L34</f>
        <v>487</v>
      </c>
      <c r="Q34" s="16">
        <f>H34</f>
        <v>23</v>
      </c>
      <c r="R34">
        <f>I34</f>
        <v>2.0270000000000001</v>
      </c>
      <c r="S34" s="14"/>
      <c r="T34" s="15" t="str">
        <f t="shared" si="0"/>
        <v/>
      </c>
      <c r="U34" s="15" t="str">
        <f t="shared" si="1"/>
        <v/>
      </c>
      <c r="V34">
        <f t="shared" si="2"/>
        <v>0</v>
      </c>
      <c r="X34" s="16"/>
      <c r="Y34" s="16"/>
      <c r="Z34">
        <v>33</v>
      </c>
    </row>
    <row r="35" spans="1:26" x14ac:dyDescent="0.35">
      <c r="A35" s="10"/>
      <c r="B35" s="10"/>
      <c r="C35" s="10"/>
      <c r="D35" s="10"/>
      <c r="E35" s="10"/>
      <c r="F35" s="10"/>
      <c r="G35" s="10"/>
      <c r="H35" s="10">
        <v>24</v>
      </c>
      <c r="I35" s="10">
        <v>3.93</v>
      </c>
      <c r="J35" s="10"/>
      <c r="K35" s="10"/>
      <c r="L35" s="11">
        <v>487</v>
      </c>
      <c r="M35" s="11">
        <v>34</v>
      </c>
      <c r="P35" s="16">
        <f>L35</f>
        <v>487</v>
      </c>
      <c r="Q35" s="16">
        <f>H35</f>
        <v>24</v>
      </c>
      <c r="R35">
        <f>I35</f>
        <v>3.93</v>
      </c>
      <c r="S35" s="14"/>
      <c r="T35" s="15" t="str">
        <f t="shared" si="0"/>
        <v/>
      </c>
      <c r="U35" s="15" t="str">
        <f t="shared" si="1"/>
        <v/>
      </c>
      <c r="V35">
        <f t="shared" si="2"/>
        <v>0</v>
      </c>
      <c r="X35" s="16"/>
      <c r="Y35" s="16"/>
      <c r="Z35">
        <v>34</v>
      </c>
    </row>
    <row r="36" spans="1:26" x14ac:dyDescent="0.35">
      <c r="A36" s="10"/>
      <c r="B36" s="10"/>
      <c r="C36" s="10"/>
      <c r="D36" s="10"/>
      <c r="E36" s="10"/>
      <c r="F36" s="10"/>
      <c r="G36" s="10"/>
      <c r="H36" s="10">
        <v>25</v>
      </c>
      <c r="I36" s="10">
        <v>1.891</v>
      </c>
      <c r="J36" s="10"/>
      <c r="K36" s="10"/>
      <c r="L36" s="11">
        <v>487</v>
      </c>
      <c r="M36" s="12">
        <v>35</v>
      </c>
      <c r="P36" s="16">
        <f>L36</f>
        <v>487</v>
      </c>
      <c r="Q36" s="16">
        <f>H36</f>
        <v>25</v>
      </c>
      <c r="R36">
        <f>I36</f>
        <v>1.891</v>
      </c>
      <c r="S36" s="14"/>
      <c r="T36" s="15" t="str">
        <f t="shared" si="0"/>
        <v/>
      </c>
      <c r="U36" s="15" t="str">
        <f t="shared" si="1"/>
        <v/>
      </c>
      <c r="V36">
        <f t="shared" si="2"/>
        <v>0</v>
      </c>
      <c r="X36" s="16"/>
      <c r="Y36" s="16"/>
      <c r="Z36">
        <v>35</v>
      </c>
    </row>
    <row r="37" spans="1:26" x14ac:dyDescent="0.35">
      <c r="A37" s="4">
        <v>44451.274305555555</v>
      </c>
      <c r="B37" s="1" t="s">
        <v>31</v>
      </c>
      <c r="C37" s="2"/>
      <c r="D37" s="2"/>
      <c r="E37" s="2">
        <v>1</v>
      </c>
      <c r="F37" s="2">
        <v>3</v>
      </c>
      <c r="G37" s="2"/>
      <c r="H37" s="3">
        <v>26</v>
      </c>
      <c r="I37" s="10">
        <v>18.754999999999999</v>
      </c>
      <c r="J37" s="3">
        <v>140</v>
      </c>
      <c r="K37" s="3">
        <v>26</v>
      </c>
      <c r="L37" s="11">
        <v>487</v>
      </c>
      <c r="M37" s="12">
        <v>36</v>
      </c>
      <c r="P37" s="16">
        <f>L37</f>
        <v>487</v>
      </c>
      <c r="Q37" s="16">
        <f>H37</f>
        <v>26</v>
      </c>
      <c r="R37">
        <f>I37</f>
        <v>18.754999999999999</v>
      </c>
      <c r="S37" s="14">
        <f>A37</f>
        <v>44451.274305555555</v>
      </c>
      <c r="T37" s="15" t="str">
        <f t="shared" si="0"/>
        <v>E031°04.286'</v>
      </c>
      <c r="U37" s="15" t="str">
        <f t="shared" si="1"/>
        <v>S 13°46.959'</v>
      </c>
      <c r="V37">
        <f t="shared" si="2"/>
        <v>1</v>
      </c>
      <c r="W37">
        <f t="shared" si="3"/>
        <v>3</v>
      </c>
      <c r="X37" s="16">
        <f t="shared" si="4"/>
        <v>140</v>
      </c>
      <c r="Y37" s="16">
        <f t="shared" si="5"/>
        <v>26</v>
      </c>
      <c r="Z37">
        <v>36</v>
      </c>
    </row>
    <row r="38" spans="1:26" x14ac:dyDescent="0.35">
      <c r="A38" s="4">
        <v>44451.344444444447</v>
      </c>
      <c r="B38" s="1" t="s">
        <v>32</v>
      </c>
      <c r="C38" s="2"/>
      <c r="D38" s="2">
        <v>4</v>
      </c>
      <c r="E38" s="2">
        <v>1</v>
      </c>
      <c r="F38" s="2"/>
      <c r="G38" s="2"/>
      <c r="H38" s="3">
        <v>26</v>
      </c>
      <c r="I38" s="10">
        <v>18.754999999999999</v>
      </c>
      <c r="J38" s="3">
        <v>13</v>
      </c>
      <c r="K38" s="3">
        <v>47</v>
      </c>
      <c r="L38" s="11">
        <v>487</v>
      </c>
      <c r="M38" s="11">
        <v>37</v>
      </c>
      <c r="P38" s="16">
        <f>L38</f>
        <v>487</v>
      </c>
      <c r="Q38" s="16">
        <f>H38</f>
        <v>26</v>
      </c>
      <c r="R38">
        <f>I38</f>
        <v>18.754999999999999</v>
      </c>
      <c r="S38" s="14">
        <f>A38</f>
        <v>44451.344444444447</v>
      </c>
      <c r="T38" s="15" t="str">
        <f t="shared" si="0"/>
        <v>E031°02.180'</v>
      </c>
      <c r="U38" s="15" t="str">
        <f t="shared" si="1"/>
        <v>S 13°48.121'</v>
      </c>
      <c r="V38">
        <f t="shared" si="2"/>
        <v>1</v>
      </c>
      <c r="W38">
        <f t="shared" si="3"/>
        <v>4</v>
      </c>
      <c r="X38" s="16">
        <f t="shared" si="4"/>
        <v>13</v>
      </c>
      <c r="Y38" s="16">
        <f t="shared" si="5"/>
        <v>47</v>
      </c>
      <c r="Z38">
        <v>37</v>
      </c>
    </row>
    <row r="39" spans="1:26" x14ac:dyDescent="0.35">
      <c r="A39" s="4">
        <v>44451.351388888892</v>
      </c>
      <c r="B39" s="1" t="s">
        <v>33</v>
      </c>
      <c r="C39" s="2">
        <v>1</v>
      </c>
      <c r="D39" s="2">
        <v>3</v>
      </c>
      <c r="E39" s="2">
        <v>1</v>
      </c>
      <c r="F39" s="2"/>
      <c r="G39" s="2"/>
      <c r="H39" s="3">
        <v>26</v>
      </c>
      <c r="I39" s="10">
        <v>18.754999999999999</v>
      </c>
      <c r="J39" s="3">
        <v>96</v>
      </c>
      <c r="K39" s="3">
        <v>15</v>
      </c>
      <c r="L39" s="11">
        <v>487</v>
      </c>
      <c r="M39" s="12">
        <v>38</v>
      </c>
      <c r="P39" s="16">
        <f>L39</f>
        <v>487</v>
      </c>
      <c r="Q39" s="16">
        <f>H39</f>
        <v>26</v>
      </c>
      <c r="R39">
        <f>I39</f>
        <v>18.754999999999999</v>
      </c>
      <c r="S39" s="14">
        <f>A39</f>
        <v>44451.351388888892</v>
      </c>
      <c r="T39" s="15" t="str">
        <f t="shared" si="0"/>
        <v>E031°02.610'</v>
      </c>
      <c r="U39" s="15" t="str">
        <f t="shared" si="1"/>
        <v>S 13°48.240'</v>
      </c>
      <c r="V39">
        <f t="shared" si="2"/>
        <v>1</v>
      </c>
      <c r="W39">
        <f t="shared" si="3"/>
        <v>4</v>
      </c>
      <c r="X39" s="16">
        <f t="shared" si="4"/>
        <v>96</v>
      </c>
      <c r="Y39" s="16">
        <f t="shared" si="5"/>
        <v>15</v>
      </c>
      <c r="Z39">
        <v>38</v>
      </c>
    </row>
    <row r="40" spans="1:26" x14ac:dyDescent="0.35">
      <c r="A40" s="4">
        <v>44451.361111111109</v>
      </c>
      <c r="B40" s="1" t="s">
        <v>34</v>
      </c>
      <c r="C40" s="2">
        <v>8</v>
      </c>
      <c r="D40" s="2"/>
      <c r="E40" s="2">
        <v>1</v>
      </c>
      <c r="F40" s="2"/>
      <c r="G40" s="2"/>
      <c r="H40" s="3">
        <v>26</v>
      </c>
      <c r="I40" s="10">
        <v>18.754999999999999</v>
      </c>
      <c r="J40" s="3">
        <v>43</v>
      </c>
      <c r="K40" s="5">
        <v>-2</v>
      </c>
      <c r="L40" s="11">
        <v>487</v>
      </c>
      <c r="M40" s="12">
        <v>39</v>
      </c>
      <c r="P40" s="16">
        <f>L40</f>
        <v>487</v>
      </c>
      <c r="Q40" s="16">
        <f>H40</f>
        <v>26</v>
      </c>
      <c r="R40">
        <f>I40</f>
        <v>18.754999999999999</v>
      </c>
      <c r="S40" s="14">
        <f>A40</f>
        <v>44451.361111111109</v>
      </c>
      <c r="T40" s="15" t="str">
        <f t="shared" si="0"/>
        <v>E031°02.821'</v>
      </c>
      <c r="U40" s="15" t="str">
        <f t="shared" si="1"/>
        <v>S 13°48.521'</v>
      </c>
      <c r="V40">
        <f t="shared" si="2"/>
        <v>1</v>
      </c>
      <c r="W40">
        <f t="shared" si="3"/>
        <v>8</v>
      </c>
      <c r="X40" s="16">
        <f t="shared" si="4"/>
        <v>43</v>
      </c>
      <c r="Y40" s="16">
        <f t="shared" si="5"/>
        <v>-2</v>
      </c>
      <c r="Z40">
        <v>39</v>
      </c>
    </row>
    <row r="41" spans="1:26" x14ac:dyDescent="0.35">
      <c r="A41" s="4">
        <v>44451.37777777778</v>
      </c>
      <c r="B41" s="1" t="s">
        <v>35</v>
      </c>
      <c r="C41" s="2"/>
      <c r="D41" s="2"/>
      <c r="E41" s="2">
        <v>1</v>
      </c>
      <c r="F41" s="2">
        <v>2</v>
      </c>
      <c r="G41" s="2"/>
      <c r="H41" s="3">
        <v>26</v>
      </c>
      <c r="I41" s="10">
        <v>18.754999999999999</v>
      </c>
      <c r="J41" s="3">
        <v>37</v>
      </c>
      <c r="K41" s="3">
        <v>6</v>
      </c>
      <c r="L41" s="11">
        <v>487</v>
      </c>
      <c r="M41" s="11">
        <v>40</v>
      </c>
      <c r="P41" s="16">
        <f>L41</f>
        <v>487</v>
      </c>
      <c r="Q41" s="16">
        <f>H41</f>
        <v>26</v>
      </c>
      <c r="R41">
        <f>I41</f>
        <v>18.754999999999999</v>
      </c>
      <c r="S41" s="14">
        <f>A41</f>
        <v>44451.37777777778</v>
      </c>
      <c r="T41" s="15" t="str">
        <f t="shared" si="0"/>
        <v>E031°03.038'</v>
      </c>
      <c r="U41" s="15" t="str">
        <f t="shared" si="1"/>
        <v>S 13°47.889'</v>
      </c>
      <c r="V41">
        <f t="shared" si="2"/>
        <v>1</v>
      </c>
      <c r="W41">
        <f t="shared" si="3"/>
        <v>2</v>
      </c>
      <c r="X41" s="16">
        <f t="shared" si="4"/>
        <v>37</v>
      </c>
      <c r="Y41" s="16">
        <f t="shared" si="5"/>
        <v>6</v>
      </c>
      <c r="Z41">
        <v>40</v>
      </c>
    </row>
    <row r="42" spans="1:26" x14ac:dyDescent="0.35">
      <c r="A42" s="4">
        <v>44451.383333333331</v>
      </c>
      <c r="B42" s="1" t="s">
        <v>36</v>
      </c>
      <c r="C42" s="2"/>
      <c r="D42" s="2">
        <v>1</v>
      </c>
      <c r="E42" s="2">
        <v>1</v>
      </c>
      <c r="F42" s="2"/>
      <c r="G42" s="2"/>
      <c r="H42" s="3">
        <v>26</v>
      </c>
      <c r="I42" s="10">
        <v>18.754999999999999</v>
      </c>
      <c r="J42" s="3">
        <v>101</v>
      </c>
      <c r="K42" s="3">
        <v>48</v>
      </c>
      <c r="L42" s="11">
        <v>487</v>
      </c>
      <c r="M42" s="12">
        <v>41</v>
      </c>
      <c r="P42" s="16">
        <f>L42</f>
        <v>487</v>
      </c>
      <c r="Q42" s="16">
        <f>H42</f>
        <v>26</v>
      </c>
      <c r="R42">
        <f>I42</f>
        <v>18.754999999999999</v>
      </c>
      <c r="S42" s="14">
        <f>A42</f>
        <v>44451.383333333331</v>
      </c>
      <c r="T42" s="15" t="str">
        <f t="shared" si="0"/>
        <v>E031°02.660'</v>
      </c>
      <c r="U42" s="15" t="str">
        <f t="shared" si="1"/>
        <v>S 13°47.655'</v>
      </c>
      <c r="V42">
        <f t="shared" si="2"/>
        <v>1</v>
      </c>
      <c r="W42">
        <f t="shared" si="3"/>
        <v>1</v>
      </c>
      <c r="X42" s="16">
        <f t="shared" si="4"/>
        <v>101</v>
      </c>
      <c r="Y42" s="16">
        <f t="shared" si="5"/>
        <v>48</v>
      </c>
      <c r="Z42">
        <v>41</v>
      </c>
    </row>
    <row r="43" spans="1:26" x14ac:dyDescent="0.35">
      <c r="A43" s="4">
        <v>44451.663888888892</v>
      </c>
      <c r="B43" s="1" t="s">
        <v>37</v>
      </c>
      <c r="C43" s="2">
        <v>1</v>
      </c>
      <c r="D43" s="2"/>
      <c r="E43" s="2">
        <v>1</v>
      </c>
      <c r="F43" s="2"/>
      <c r="G43" s="2"/>
      <c r="H43" s="3">
        <v>27</v>
      </c>
      <c r="I43" s="10">
        <v>5.8449999999999998</v>
      </c>
      <c r="J43" s="3">
        <v>1</v>
      </c>
      <c r="K43" s="3">
        <v>17</v>
      </c>
      <c r="L43" s="11">
        <v>487</v>
      </c>
      <c r="M43" s="12">
        <v>42</v>
      </c>
      <c r="P43" s="16">
        <f>L43</f>
        <v>487</v>
      </c>
      <c r="Q43" s="16">
        <f>H43</f>
        <v>27</v>
      </c>
      <c r="R43">
        <f>I43</f>
        <v>5.8449999999999998</v>
      </c>
      <c r="S43" s="14">
        <f>A43</f>
        <v>44451.663888888892</v>
      </c>
      <c r="T43" s="15" t="str">
        <f t="shared" si="0"/>
        <v>E031°06.144'</v>
      </c>
      <c r="U43" s="15" t="str">
        <f t="shared" si="1"/>
        <v>S 13°44.325'</v>
      </c>
      <c r="V43">
        <f t="shared" si="2"/>
        <v>1</v>
      </c>
      <c r="W43">
        <f t="shared" si="3"/>
        <v>1</v>
      </c>
      <c r="X43" s="16">
        <f t="shared" si="4"/>
        <v>1</v>
      </c>
      <c r="Y43" s="16">
        <f t="shared" si="5"/>
        <v>17</v>
      </c>
      <c r="Z43">
        <v>42</v>
      </c>
    </row>
    <row r="44" spans="1:26" x14ac:dyDescent="0.35">
      <c r="A44" s="4">
        <v>44451.666666666664</v>
      </c>
      <c r="B44" s="1" t="s">
        <v>38</v>
      </c>
      <c r="C44" s="2">
        <v>4</v>
      </c>
      <c r="D44" s="2"/>
      <c r="E44" s="2">
        <v>1</v>
      </c>
      <c r="F44" s="2">
        <v>3</v>
      </c>
      <c r="G44" s="2"/>
      <c r="H44" s="3">
        <v>27</v>
      </c>
      <c r="I44" s="10">
        <v>5.8449999999999998</v>
      </c>
      <c r="J44" s="3">
        <v>39</v>
      </c>
      <c r="K44" s="5">
        <v>-4</v>
      </c>
      <c r="L44" s="11">
        <v>487</v>
      </c>
      <c r="M44" s="11">
        <v>43</v>
      </c>
      <c r="P44" s="16">
        <f>L44</f>
        <v>487</v>
      </c>
      <c r="Q44" s="16">
        <f>H44</f>
        <v>27</v>
      </c>
      <c r="R44">
        <f>I44</f>
        <v>5.8449999999999998</v>
      </c>
      <c r="S44" s="14">
        <f>A44</f>
        <v>44451.666666666664</v>
      </c>
      <c r="T44" s="15" t="str">
        <f t="shared" si="0"/>
        <v>E031°06.273'</v>
      </c>
      <c r="U44" s="15" t="str">
        <f t="shared" si="1"/>
        <v>S 13°44.301'</v>
      </c>
      <c r="V44">
        <f t="shared" si="2"/>
        <v>1</v>
      </c>
      <c r="W44">
        <f t="shared" si="3"/>
        <v>7</v>
      </c>
      <c r="X44" s="16">
        <f t="shared" si="4"/>
        <v>39</v>
      </c>
      <c r="Y44" s="16">
        <f t="shared" si="5"/>
        <v>-4</v>
      </c>
      <c r="Z44">
        <v>43</v>
      </c>
    </row>
    <row r="45" spans="1:26" x14ac:dyDescent="0.35">
      <c r="A45" s="4">
        <v>44451.694444444445</v>
      </c>
      <c r="B45" s="1" t="s">
        <v>39</v>
      </c>
      <c r="C45" s="2"/>
      <c r="D45" s="2">
        <v>9</v>
      </c>
      <c r="E45" s="2">
        <v>1</v>
      </c>
      <c r="F45" s="2"/>
      <c r="G45" s="2">
        <v>1</v>
      </c>
      <c r="H45" s="3">
        <v>27</v>
      </c>
      <c r="I45" s="10">
        <v>5.8449999999999998</v>
      </c>
      <c r="J45" s="3">
        <v>20</v>
      </c>
      <c r="K45" s="3">
        <v>120</v>
      </c>
      <c r="L45" s="11">
        <v>487</v>
      </c>
      <c r="M45" s="12">
        <v>44</v>
      </c>
      <c r="P45" s="16">
        <f>L45</f>
        <v>487</v>
      </c>
      <c r="Q45" s="16">
        <f>H45</f>
        <v>27</v>
      </c>
      <c r="R45">
        <f>I45</f>
        <v>5.8449999999999998</v>
      </c>
      <c r="S45" s="14">
        <f>A45</f>
        <v>44451.694444444445</v>
      </c>
      <c r="T45" s="15" t="str">
        <f t="shared" si="0"/>
        <v>E031°06.328'</v>
      </c>
      <c r="U45" s="15" t="str">
        <f t="shared" si="1"/>
        <v>S 13°44.652'</v>
      </c>
      <c r="V45">
        <f t="shared" si="2"/>
        <v>1</v>
      </c>
      <c r="W45">
        <f t="shared" si="3"/>
        <v>10</v>
      </c>
      <c r="X45" s="16">
        <f t="shared" si="4"/>
        <v>20</v>
      </c>
      <c r="Y45" s="16">
        <f t="shared" si="5"/>
        <v>120</v>
      </c>
      <c r="Z45">
        <v>44</v>
      </c>
    </row>
    <row r="46" spans="1:26" x14ac:dyDescent="0.35">
      <c r="A46" s="4">
        <v>44451.707638888889</v>
      </c>
      <c r="B46" s="1" t="s">
        <v>40</v>
      </c>
      <c r="C46" s="2">
        <v>2</v>
      </c>
      <c r="D46" s="2"/>
      <c r="E46" s="2">
        <v>1</v>
      </c>
      <c r="F46" s="2"/>
      <c r="G46" s="2"/>
      <c r="H46" s="3">
        <v>28</v>
      </c>
      <c r="I46" s="10">
        <v>4.0010000000000003</v>
      </c>
      <c r="J46" s="3">
        <v>56</v>
      </c>
      <c r="K46" s="3">
        <v>156</v>
      </c>
      <c r="L46" s="11">
        <v>487</v>
      </c>
      <c r="M46" s="12">
        <v>45</v>
      </c>
      <c r="P46" s="16">
        <f>L46</f>
        <v>487</v>
      </c>
      <c r="Q46" s="16">
        <f>H46</f>
        <v>28</v>
      </c>
      <c r="R46">
        <f>I46</f>
        <v>4.0010000000000003</v>
      </c>
      <c r="S46" s="14">
        <f>A46</f>
        <v>44451.707638888889</v>
      </c>
      <c r="T46" s="15" t="str">
        <f t="shared" si="0"/>
        <v>E031°06.034'</v>
      </c>
      <c r="U46" s="15" t="str">
        <f t="shared" si="1"/>
        <v>S 13°44.605'</v>
      </c>
      <c r="V46">
        <f t="shared" si="2"/>
        <v>1</v>
      </c>
      <c r="W46">
        <f t="shared" si="3"/>
        <v>2</v>
      </c>
      <c r="X46" s="16">
        <f t="shared" si="4"/>
        <v>56</v>
      </c>
      <c r="Y46" s="16">
        <f t="shared" si="5"/>
        <v>156</v>
      </c>
      <c r="Z46">
        <v>45</v>
      </c>
    </row>
    <row r="47" spans="1:26" x14ac:dyDescent="0.35">
      <c r="A47" s="4">
        <v>44451.720138888886</v>
      </c>
      <c r="B47" s="1" t="s">
        <v>41</v>
      </c>
      <c r="C47" s="2"/>
      <c r="D47" s="2">
        <v>5</v>
      </c>
      <c r="E47" s="2">
        <v>1</v>
      </c>
      <c r="F47" s="2"/>
      <c r="G47" s="2"/>
      <c r="H47" s="3">
        <v>28</v>
      </c>
      <c r="I47" s="10">
        <v>4.0010000000000003</v>
      </c>
      <c r="J47" s="3">
        <v>117</v>
      </c>
      <c r="K47" s="5">
        <v>-46</v>
      </c>
      <c r="L47" s="11">
        <v>487</v>
      </c>
      <c r="M47" s="11">
        <v>46</v>
      </c>
      <c r="P47" s="16">
        <f>L47</f>
        <v>487</v>
      </c>
      <c r="Q47" s="16">
        <f>H47</f>
        <v>28</v>
      </c>
      <c r="R47">
        <f>I47</f>
        <v>4.0010000000000003</v>
      </c>
      <c r="S47" s="14">
        <f>A47</f>
        <v>44451.720138888886</v>
      </c>
      <c r="T47" s="15" t="str">
        <f t="shared" si="0"/>
        <v>E031°05.668'</v>
      </c>
      <c r="U47" s="15" t="str">
        <f t="shared" si="1"/>
        <v>S 13°44.951'</v>
      </c>
      <c r="V47">
        <f t="shared" si="2"/>
        <v>1</v>
      </c>
      <c r="W47">
        <f t="shared" si="3"/>
        <v>5</v>
      </c>
      <c r="X47" s="16">
        <f t="shared" si="4"/>
        <v>117</v>
      </c>
      <c r="Y47" s="16">
        <f t="shared" si="5"/>
        <v>-46</v>
      </c>
      <c r="Z47">
        <v>46</v>
      </c>
    </row>
    <row r="48" spans="1:26" x14ac:dyDescent="0.35">
      <c r="A48" s="4">
        <v>44451.727083333331</v>
      </c>
      <c r="B48" s="1" t="s">
        <v>42</v>
      </c>
      <c r="C48" s="2">
        <v>3</v>
      </c>
      <c r="D48" s="2"/>
      <c r="E48" s="2">
        <v>1</v>
      </c>
      <c r="F48" s="2"/>
      <c r="G48" s="2"/>
      <c r="H48" s="3">
        <v>28</v>
      </c>
      <c r="I48" s="10">
        <v>4.0010000000000003</v>
      </c>
      <c r="J48" s="3">
        <v>138</v>
      </c>
      <c r="K48" s="3">
        <v>66</v>
      </c>
      <c r="L48" s="11">
        <v>487</v>
      </c>
      <c r="M48" s="12">
        <v>47</v>
      </c>
      <c r="P48" s="16">
        <f>L48</f>
        <v>487</v>
      </c>
      <c r="Q48" s="16">
        <f>H48</f>
        <v>28</v>
      </c>
      <c r="R48">
        <f>I48</f>
        <v>4.0010000000000003</v>
      </c>
      <c r="S48" s="14">
        <f>A48</f>
        <v>44451.727083333331</v>
      </c>
      <c r="T48" s="15" t="str">
        <f t="shared" si="0"/>
        <v>E031°05.426'</v>
      </c>
      <c r="U48" s="15" t="str">
        <f t="shared" si="1"/>
        <v>S 13°45.158'</v>
      </c>
      <c r="V48">
        <f t="shared" si="2"/>
        <v>1</v>
      </c>
      <c r="W48">
        <f t="shared" si="3"/>
        <v>3</v>
      </c>
      <c r="X48" s="16">
        <f t="shared" si="4"/>
        <v>138</v>
      </c>
      <c r="Y48" s="16">
        <f t="shared" si="5"/>
        <v>66</v>
      </c>
      <c r="Z48">
        <v>47</v>
      </c>
    </row>
    <row r="49" spans="1:26" x14ac:dyDescent="0.35">
      <c r="A49" s="10"/>
      <c r="B49" s="10"/>
      <c r="C49" s="10"/>
      <c r="D49" s="10"/>
      <c r="E49" s="10"/>
      <c r="F49" s="10"/>
      <c r="G49" s="10"/>
      <c r="H49" s="10">
        <v>29</v>
      </c>
      <c r="I49" s="10">
        <v>8.8819999999999997</v>
      </c>
      <c r="J49" s="10"/>
      <c r="K49" s="10"/>
      <c r="L49" s="11">
        <v>487</v>
      </c>
      <c r="M49" s="12">
        <v>48</v>
      </c>
      <c r="P49" s="16">
        <f>L49</f>
        <v>487</v>
      </c>
      <c r="Q49" s="16">
        <f>H49</f>
        <v>29</v>
      </c>
      <c r="R49">
        <f>I49</f>
        <v>8.8819999999999997</v>
      </c>
      <c r="S49" s="14"/>
      <c r="T49" s="15" t="str">
        <f t="shared" si="0"/>
        <v/>
      </c>
      <c r="U49" s="15" t="str">
        <f t="shared" si="1"/>
        <v/>
      </c>
      <c r="V49">
        <f t="shared" si="2"/>
        <v>0</v>
      </c>
      <c r="X49" s="16"/>
      <c r="Y49" s="16"/>
      <c r="Z49">
        <v>48</v>
      </c>
    </row>
    <row r="50" spans="1:26" x14ac:dyDescent="0.35">
      <c r="A50" s="4">
        <v>44452.345138888886</v>
      </c>
      <c r="B50" s="1" t="s">
        <v>43</v>
      </c>
      <c r="C50" s="2">
        <v>1</v>
      </c>
      <c r="D50" s="2"/>
      <c r="E50" s="2">
        <v>1</v>
      </c>
      <c r="F50" s="2"/>
      <c r="G50" s="2"/>
      <c r="H50" s="3">
        <v>30</v>
      </c>
      <c r="I50" s="10">
        <v>18.515999999999998</v>
      </c>
      <c r="J50" s="3">
        <v>26</v>
      </c>
      <c r="K50" s="3">
        <v>69</v>
      </c>
      <c r="L50" s="11">
        <v>487</v>
      </c>
      <c r="M50" s="11">
        <v>49</v>
      </c>
      <c r="P50" s="16">
        <f>L50</f>
        <v>487</v>
      </c>
      <c r="Q50" s="16">
        <f>H50</f>
        <v>30</v>
      </c>
      <c r="R50">
        <f>I50</f>
        <v>18.515999999999998</v>
      </c>
      <c r="S50" s="14">
        <f>A50</f>
        <v>44452.345138888886</v>
      </c>
      <c r="T50" s="15" t="str">
        <f t="shared" si="0"/>
        <v>E031°07.543'</v>
      </c>
      <c r="U50" s="15" t="str">
        <f t="shared" si="1"/>
        <v>S 13°53.609'</v>
      </c>
      <c r="V50">
        <f t="shared" si="2"/>
        <v>1</v>
      </c>
      <c r="W50">
        <f t="shared" si="3"/>
        <v>1</v>
      </c>
      <c r="X50" s="16">
        <f t="shared" si="4"/>
        <v>26</v>
      </c>
      <c r="Y50" s="16">
        <f t="shared" si="5"/>
        <v>69</v>
      </c>
      <c r="Z50">
        <v>49</v>
      </c>
    </row>
    <row r="51" spans="1:26" x14ac:dyDescent="0.35">
      <c r="A51" s="10"/>
      <c r="B51" s="10"/>
      <c r="C51" s="10"/>
      <c r="D51" s="10"/>
      <c r="E51" s="10"/>
      <c r="F51" s="10"/>
      <c r="G51" s="10"/>
      <c r="H51" s="10">
        <v>31</v>
      </c>
      <c r="I51" s="10">
        <v>3.4350000000000001</v>
      </c>
      <c r="J51" s="10"/>
      <c r="K51" s="10"/>
      <c r="L51" s="11">
        <v>487</v>
      </c>
      <c r="M51" s="12">
        <v>50</v>
      </c>
      <c r="P51" s="16">
        <f>L51</f>
        <v>487</v>
      </c>
      <c r="Q51" s="16">
        <f>H51</f>
        <v>31</v>
      </c>
      <c r="R51">
        <f>I51</f>
        <v>3.4350000000000001</v>
      </c>
      <c r="S51" s="14"/>
      <c r="T51" s="15" t="str">
        <f t="shared" si="0"/>
        <v/>
      </c>
      <c r="U51" s="15" t="str">
        <f t="shared" si="1"/>
        <v/>
      </c>
      <c r="V51">
        <f t="shared" si="2"/>
        <v>0</v>
      </c>
      <c r="X51" s="16"/>
      <c r="Y51" s="16"/>
      <c r="Z51">
        <v>50</v>
      </c>
    </row>
    <row r="52" spans="1:26" x14ac:dyDescent="0.35">
      <c r="A52" s="4">
        <v>44452.654861111114</v>
      </c>
      <c r="B52" s="1" t="s">
        <v>44</v>
      </c>
      <c r="C52" s="2"/>
      <c r="D52" s="2">
        <v>5</v>
      </c>
      <c r="E52" s="2">
        <v>1</v>
      </c>
      <c r="F52" s="2">
        <v>4</v>
      </c>
      <c r="G52" s="2"/>
      <c r="H52" s="3">
        <v>32</v>
      </c>
      <c r="I52" s="10">
        <v>8.1739999999999995</v>
      </c>
      <c r="J52" s="3">
        <v>4</v>
      </c>
      <c r="K52" s="3">
        <v>138</v>
      </c>
      <c r="L52" s="11">
        <v>487</v>
      </c>
      <c r="M52" s="12">
        <v>51</v>
      </c>
      <c r="P52" s="16">
        <f>L52</f>
        <v>487</v>
      </c>
      <c r="Q52" s="16">
        <f>H52</f>
        <v>32</v>
      </c>
      <c r="R52">
        <f>I52</f>
        <v>8.1739999999999995</v>
      </c>
      <c r="S52" s="14">
        <f>A52</f>
        <v>44452.654861111114</v>
      </c>
      <c r="T52" s="15" t="str">
        <f t="shared" si="0"/>
        <v>E031°05.709'</v>
      </c>
      <c r="U52" s="15" t="str">
        <f t="shared" si="1"/>
        <v>S 13°52.964'</v>
      </c>
      <c r="V52">
        <f t="shared" si="2"/>
        <v>1</v>
      </c>
      <c r="W52">
        <f t="shared" si="3"/>
        <v>9</v>
      </c>
      <c r="X52" s="16">
        <f t="shared" si="4"/>
        <v>4</v>
      </c>
      <c r="Y52" s="16">
        <f t="shared" si="5"/>
        <v>138</v>
      </c>
      <c r="Z52">
        <v>51</v>
      </c>
    </row>
    <row r="53" spans="1:26" x14ac:dyDescent="0.35">
      <c r="A53" s="4">
        <v>44452.698611111111</v>
      </c>
      <c r="B53" s="1" t="s">
        <v>45</v>
      </c>
      <c r="C53" s="2">
        <v>1</v>
      </c>
      <c r="D53" s="2">
        <v>3</v>
      </c>
      <c r="E53" s="2">
        <v>1</v>
      </c>
      <c r="F53" s="2"/>
      <c r="G53" s="2"/>
      <c r="H53" s="3">
        <v>33</v>
      </c>
      <c r="I53" s="10">
        <v>9.6679999999999993</v>
      </c>
      <c r="J53" s="3">
        <v>199</v>
      </c>
      <c r="K53" s="3">
        <v>63</v>
      </c>
      <c r="L53" s="11">
        <v>487</v>
      </c>
      <c r="M53" s="11">
        <v>52</v>
      </c>
      <c r="P53" s="16">
        <f>L53</f>
        <v>487</v>
      </c>
      <c r="Q53" s="16">
        <f>H53</f>
        <v>33</v>
      </c>
      <c r="R53">
        <f>I53</f>
        <v>9.6679999999999993</v>
      </c>
      <c r="S53" s="14">
        <f>A53</f>
        <v>44452.698611111111</v>
      </c>
      <c r="T53" s="15" t="str">
        <f t="shared" si="0"/>
        <v>E031°05.484'</v>
      </c>
      <c r="U53" s="15" t="str">
        <f t="shared" si="1"/>
        <v>S 13°52.274'</v>
      </c>
      <c r="V53">
        <f t="shared" si="2"/>
        <v>1</v>
      </c>
      <c r="W53">
        <f t="shared" si="3"/>
        <v>4</v>
      </c>
      <c r="X53" s="16">
        <f t="shared" si="4"/>
        <v>199</v>
      </c>
      <c r="Y53" s="16">
        <f t="shared" si="5"/>
        <v>63</v>
      </c>
      <c r="Z53">
        <v>52</v>
      </c>
    </row>
    <row r="54" spans="1:26" x14ac:dyDescent="0.35">
      <c r="A54" s="4">
        <v>44452.727083333331</v>
      </c>
      <c r="B54" s="1" t="s">
        <v>46</v>
      </c>
      <c r="C54" s="2"/>
      <c r="D54" s="2"/>
      <c r="E54" s="2">
        <v>1</v>
      </c>
      <c r="F54" s="2">
        <v>42</v>
      </c>
      <c r="G54" s="2"/>
      <c r="H54" s="3">
        <v>33</v>
      </c>
      <c r="I54" s="10">
        <v>9.6679999999999993</v>
      </c>
      <c r="J54" s="3">
        <v>7</v>
      </c>
      <c r="K54" s="3">
        <v>26</v>
      </c>
      <c r="L54" s="11">
        <v>487</v>
      </c>
      <c r="M54" s="12">
        <v>53</v>
      </c>
      <c r="P54" s="16">
        <f>L54</f>
        <v>487</v>
      </c>
      <c r="Q54" s="16">
        <f>H54</f>
        <v>33</v>
      </c>
      <c r="R54">
        <f>I54</f>
        <v>9.6679999999999993</v>
      </c>
      <c r="S54" s="14">
        <f>A54</f>
        <v>44452.727083333331</v>
      </c>
      <c r="T54" s="15" t="str">
        <f t="shared" si="0"/>
        <v>E031°03.761'</v>
      </c>
      <c r="U54" s="15" t="str">
        <f t="shared" si="1"/>
        <v>S 13°50.632'</v>
      </c>
      <c r="V54">
        <f t="shared" si="2"/>
        <v>1</v>
      </c>
      <c r="W54">
        <f t="shared" si="3"/>
        <v>42</v>
      </c>
      <c r="X54" s="16">
        <f t="shared" si="4"/>
        <v>7</v>
      </c>
      <c r="Y54" s="16">
        <f t="shared" si="5"/>
        <v>26</v>
      </c>
      <c r="Z54">
        <v>53</v>
      </c>
    </row>
    <row r="55" spans="1:26" x14ac:dyDescent="0.35">
      <c r="A55" s="4">
        <v>44452.730555555558</v>
      </c>
      <c r="B55" s="1" t="s">
        <v>47</v>
      </c>
      <c r="C55" s="2"/>
      <c r="D55" s="2"/>
      <c r="E55" s="2">
        <v>1</v>
      </c>
      <c r="F55" s="2">
        <v>1</v>
      </c>
      <c r="G55" s="2"/>
      <c r="H55" s="3">
        <v>33</v>
      </c>
      <c r="I55" s="10">
        <v>9.6679999999999993</v>
      </c>
      <c r="J55" s="3">
        <v>37</v>
      </c>
      <c r="K55" s="3">
        <v>133</v>
      </c>
      <c r="L55" s="11">
        <v>487</v>
      </c>
      <c r="M55" s="12">
        <v>54</v>
      </c>
      <c r="P55" s="16">
        <f>L55</f>
        <v>487</v>
      </c>
      <c r="Q55" s="16">
        <f>H55</f>
        <v>33</v>
      </c>
      <c r="R55">
        <f>I55</f>
        <v>9.6679999999999993</v>
      </c>
      <c r="S55" s="14">
        <f>A55</f>
        <v>44452.730555555558</v>
      </c>
      <c r="T55" s="15" t="str">
        <f t="shared" si="0"/>
        <v>E031°03.637'</v>
      </c>
      <c r="U55" s="15" t="str">
        <f t="shared" si="1"/>
        <v>S 13°50.462'</v>
      </c>
      <c r="V55">
        <f t="shared" si="2"/>
        <v>1</v>
      </c>
      <c r="W55">
        <f t="shared" si="3"/>
        <v>1</v>
      </c>
      <c r="X55" s="16">
        <f t="shared" si="4"/>
        <v>37</v>
      </c>
      <c r="Y55" s="16">
        <f t="shared" si="5"/>
        <v>133</v>
      </c>
      <c r="Z55">
        <v>54</v>
      </c>
    </row>
    <row r="56" spans="1:26" x14ac:dyDescent="0.35">
      <c r="A56" s="4">
        <v>44452.736111111109</v>
      </c>
      <c r="B56" s="1" t="s">
        <v>48</v>
      </c>
      <c r="C56" s="2">
        <v>1</v>
      </c>
      <c r="D56" s="2">
        <v>1</v>
      </c>
      <c r="E56" s="2">
        <v>1</v>
      </c>
      <c r="F56" s="2"/>
      <c r="G56" s="2"/>
      <c r="H56" s="3">
        <v>33</v>
      </c>
      <c r="I56" s="10">
        <v>9.6679999999999993</v>
      </c>
      <c r="J56" s="3">
        <v>35</v>
      </c>
      <c r="K56" s="3">
        <v>93</v>
      </c>
      <c r="L56" s="11">
        <v>487</v>
      </c>
      <c r="M56" s="11">
        <v>55</v>
      </c>
      <c r="P56" s="16">
        <f>L56</f>
        <v>487</v>
      </c>
      <c r="Q56" s="16">
        <f>H56</f>
        <v>33</v>
      </c>
      <c r="R56">
        <f>I56</f>
        <v>9.6679999999999993</v>
      </c>
      <c r="S56" s="14">
        <f>A56</f>
        <v>44452.736111111109</v>
      </c>
      <c r="T56" s="15" t="str">
        <f t="shared" si="0"/>
        <v>E031°03.483'</v>
      </c>
      <c r="U56" s="15" t="str">
        <f t="shared" si="1"/>
        <v>S 13°49.910'</v>
      </c>
      <c r="V56">
        <f t="shared" si="2"/>
        <v>1</v>
      </c>
      <c r="W56">
        <f t="shared" si="3"/>
        <v>2</v>
      </c>
      <c r="X56" s="16">
        <f t="shared" si="4"/>
        <v>35</v>
      </c>
      <c r="Y56" s="16">
        <f t="shared" si="5"/>
        <v>93</v>
      </c>
      <c r="Z56">
        <v>55</v>
      </c>
    </row>
    <row r="57" spans="1:26" x14ac:dyDescent="0.35">
      <c r="A57" s="4">
        <v>44453.690972222219</v>
      </c>
      <c r="B57" s="1" t="s">
        <v>49</v>
      </c>
      <c r="C57" s="2"/>
      <c r="D57" s="2"/>
      <c r="E57" s="2">
        <v>1</v>
      </c>
      <c r="F57" s="2">
        <v>20</v>
      </c>
      <c r="G57" s="2"/>
      <c r="H57" s="3">
        <v>34</v>
      </c>
      <c r="I57" s="10">
        <v>24.617999999999999</v>
      </c>
      <c r="J57" s="3">
        <v>75</v>
      </c>
      <c r="K57" s="3">
        <v>124</v>
      </c>
      <c r="L57" s="11">
        <v>487</v>
      </c>
      <c r="M57" s="12">
        <v>56</v>
      </c>
      <c r="P57" s="16">
        <f>L57</f>
        <v>487</v>
      </c>
      <c r="Q57" s="16">
        <f>H57</f>
        <v>34</v>
      </c>
      <c r="R57">
        <f>I57</f>
        <v>24.617999999999999</v>
      </c>
      <c r="S57" s="14">
        <f>A57</f>
        <v>44453.690972222219</v>
      </c>
      <c r="T57" s="15" t="str">
        <f t="shared" si="0"/>
        <v>E031°13.121'</v>
      </c>
      <c r="U57" s="15" t="str">
        <f t="shared" si="1"/>
        <v>S 13°45.377'</v>
      </c>
      <c r="V57">
        <f t="shared" si="2"/>
        <v>1</v>
      </c>
      <c r="W57">
        <f t="shared" si="3"/>
        <v>20</v>
      </c>
      <c r="X57" s="16">
        <f t="shared" si="4"/>
        <v>75</v>
      </c>
      <c r="Y57" s="16">
        <f t="shared" si="5"/>
        <v>124</v>
      </c>
      <c r="Z57">
        <v>56</v>
      </c>
    </row>
    <row r="58" spans="1:26" x14ac:dyDescent="0.35">
      <c r="A58" s="4">
        <v>44454.3125</v>
      </c>
      <c r="B58" s="1" t="s">
        <v>50</v>
      </c>
      <c r="C58" s="2"/>
      <c r="D58" s="2"/>
      <c r="E58" s="2">
        <v>1</v>
      </c>
      <c r="F58" s="2">
        <v>5</v>
      </c>
      <c r="G58" s="2"/>
      <c r="H58" s="3">
        <v>35</v>
      </c>
      <c r="I58" s="10">
        <v>16.849</v>
      </c>
      <c r="J58" s="3">
        <v>22</v>
      </c>
      <c r="K58" s="3">
        <v>56</v>
      </c>
      <c r="L58" s="11">
        <v>487</v>
      </c>
      <c r="M58" s="12">
        <v>57</v>
      </c>
      <c r="P58" s="16">
        <f>L58</f>
        <v>487</v>
      </c>
      <c r="Q58" s="16">
        <f>H58</f>
        <v>35</v>
      </c>
      <c r="R58">
        <f>I58</f>
        <v>16.849</v>
      </c>
      <c r="S58" s="14">
        <f>A58</f>
        <v>44454.3125</v>
      </c>
      <c r="T58" s="15" t="str">
        <f t="shared" si="0"/>
        <v>E031°28.653'</v>
      </c>
      <c r="U58" s="15" t="str">
        <f t="shared" si="1"/>
        <v>S 13°39.253'</v>
      </c>
      <c r="V58">
        <f t="shared" si="2"/>
        <v>1</v>
      </c>
      <c r="W58">
        <f t="shared" si="3"/>
        <v>5</v>
      </c>
      <c r="X58" s="16">
        <f t="shared" si="4"/>
        <v>22</v>
      </c>
      <c r="Y58" s="16">
        <f t="shared" si="5"/>
        <v>56</v>
      </c>
      <c r="Z58">
        <v>57</v>
      </c>
    </row>
    <row r="59" spans="1:26" x14ac:dyDescent="0.35">
      <c r="A59" s="10"/>
      <c r="B59" s="10"/>
      <c r="C59" s="10"/>
      <c r="D59" s="10"/>
      <c r="E59" s="10"/>
      <c r="F59" s="10"/>
      <c r="G59" s="10"/>
      <c r="H59" s="10">
        <v>36</v>
      </c>
      <c r="I59" s="10">
        <v>7.1079999999999997</v>
      </c>
      <c r="J59" s="10"/>
      <c r="K59" s="10"/>
      <c r="L59" s="11">
        <v>487</v>
      </c>
      <c r="M59" s="11">
        <v>58</v>
      </c>
      <c r="P59" s="16">
        <f>L59</f>
        <v>487</v>
      </c>
      <c r="Q59" s="16">
        <f>H59</f>
        <v>36</v>
      </c>
      <c r="R59">
        <f>I59</f>
        <v>7.1079999999999997</v>
      </c>
      <c r="S59" s="14"/>
      <c r="T59" s="15" t="str">
        <f t="shared" si="0"/>
        <v/>
      </c>
      <c r="U59" s="15" t="str">
        <f t="shared" si="1"/>
        <v/>
      </c>
      <c r="V59">
        <f t="shared" si="2"/>
        <v>0</v>
      </c>
      <c r="X59" s="16"/>
      <c r="Y59" s="16"/>
      <c r="Z59">
        <v>58</v>
      </c>
    </row>
    <row r="60" spans="1:26" x14ac:dyDescent="0.35">
      <c r="A60" s="10"/>
      <c r="B60" s="10"/>
      <c r="C60" s="10"/>
      <c r="D60" s="10"/>
      <c r="E60" s="10"/>
      <c r="F60" s="10"/>
      <c r="G60" s="10"/>
      <c r="H60" s="10">
        <v>37</v>
      </c>
      <c r="I60" s="10">
        <v>10.303000000000001</v>
      </c>
      <c r="J60" s="10"/>
      <c r="K60" s="10"/>
      <c r="L60" s="11">
        <v>487</v>
      </c>
      <c r="M60" s="12">
        <v>59</v>
      </c>
      <c r="P60" s="16">
        <f>L60</f>
        <v>487</v>
      </c>
      <c r="Q60" s="16">
        <f>H60</f>
        <v>37</v>
      </c>
      <c r="R60">
        <f>I60</f>
        <v>10.303000000000001</v>
      </c>
      <c r="S60" s="14"/>
      <c r="T60" s="15" t="str">
        <f t="shared" si="0"/>
        <v/>
      </c>
      <c r="U60" s="15" t="str">
        <f t="shared" si="1"/>
        <v/>
      </c>
      <c r="V60">
        <f t="shared" si="2"/>
        <v>0</v>
      </c>
      <c r="X60" s="16"/>
      <c r="Y60" s="16"/>
      <c r="Z60">
        <v>59</v>
      </c>
    </row>
    <row r="61" spans="1:26" x14ac:dyDescent="0.35">
      <c r="A61" s="10"/>
      <c r="B61" s="10"/>
      <c r="C61" s="10"/>
      <c r="D61" s="10"/>
      <c r="E61" s="10"/>
      <c r="F61" s="10"/>
      <c r="G61" s="10"/>
      <c r="H61" s="10">
        <v>38</v>
      </c>
      <c r="I61" s="10">
        <v>12.223000000000001</v>
      </c>
      <c r="J61" s="10"/>
      <c r="K61" s="10"/>
      <c r="L61" s="11">
        <v>487</v>
      </c>
      <c r="M61" s="12">
        <v>60</v>
      </c>
      <c r="P61" s="16">
        <f>L61</f>
        <v>487</v>
      </c>
      <c r="Q61" s="16">
        <f>H61</f>
        <v>38</v>
      </c>
      <c r="R61">
        <f>I61</f>
        <v>12.223000000000001</v>
      </c>
      <c r="S61" s="14"/>
      <c r="T61" s="15" t="str">
        <f t="shared" si="0"/>
        <v/>
      </c>
      <c r="U61" s="15" t="str">
        <f t="shared" si="1"/>
        <v/>
      </c>
      <c r="V61">
        <f t="shared" si="2"/>
        <v>0</v>
      </c>
      <c r="X61" s="16"/>
      <c r="Y61" s="16"/>
      <c r="Z61">
        <v>60</v>
      </c>
    </row>
    <row r="62" spans="1:26" x14ac:dyDescent="0.35">
      <c r="A62" s="10"/>
      <c r="B62" s="10"/>
      <c r="C62" s="10"/>
      <c r="D62" s="10"/>
      <c r="E62" s="10"/>
      <c r="F62" s="10"/>
      <c r="G62" s="10"/>
      <c r="H62" s="10">
        <v>39</v>
      </c>
      <c r="I62" s="10">
        <v>7.1870000000000003</v>
      </c>
      <c r="J62" s="10"/>
      <c r="K62" s="10"/>
      <c r="L62" s="11">
        <v>487</v>
      </c>
      <c r="M62" s="11">
        <v>61</v>
      </c>
      <c r="P62" s="16">
        <f>L62</f>
        <v>487</v>
      </c>
      <c r="Q62" s="16">
        <f>H62</f>
        <v>39</v>
      </c>
      <c r="R62">
        <f>I62</f>
        <v>7.1870000000000003</v>
      </c>
      <c r="S62" s="14"/>
      <c r="T62" s="15" t="str">
        <f t="shared" si="0"/>
        <v/>
      </c>
      <c r="U62" s="15" t="str">
        <f t="shared" si="1"/>
        <v/>
      </c>
      <c r="V62">
        <f t="shared" si="2"/>
        <v>0</v>
      </c>
      <c r="X62" s="16"/>
      <c r="Y62" s="16"/>
      <c r="Z62">
        <v>61</v>
      </c>
    </row>
    <row r="63" spans="1:26" x14ac:dyDescent="0.35">
      <c r="A63" s="10"/>
      <c r="B63" s="10"/>
      <c r="C63" s="10"/>
      <c r="D63" s="10"/>
      <c r="E63" s="10"/>
      <c r="F63" s="10"/>
      <c r="G63" s="10"/>
      <c r="H63" s="10">
        <v>40</v>
      </c>
      <c r="I63" s="10">
        <v>8.2080000000000002</v>
      </c>
      <c r="J63" s="10"/>
      <c r="K63" s="10"/>
      <c r="L63" s="11">
        <v>487</v>
      </c>
      <c r="M63" s="12">
        <v>62</v>
      </c>
      <c r="P63" s="16">
        <f>L63</f>
        <v>487</v>
      </c>
      <c r="Q63" s="16">
        <f>H63</f>
        <v>40</v>
      </c>
      <c r="R63">
        <f>I63</f>
        <v>8.2080000000000002</v>
      </c>
      <c r="S63" s="14"/>
      <c r="T63" s="15" t="str">
        <f t="shared" si="0"/>
        <v/>
      </c>
      <c r="U63" s="15" t="str">
        <f t="shared" si="1"/>
        <v/>
      </c>
      <c r="V63">
        <f t="shared" si="2"/>
        <v>0</v>
      </c>
      <c r="X63" s="16"/>
      <c r="Y63" s="16"/>
      <c r="Z63">
        <v>62</v>
      </c>
    </row>
    <row r="64" spans="1:26" x14ac:dyDescent="0.35">
      <c r="A64" s="10"/>
      <c r="B64" s="10"/>
      <c r="C64" s="10"/>
      <c r="D64" s="10"/>
      <c r="E64" s="10"/>
      <c r="F64" s="10"/>
      <c r="G64" s="10"/>
      <c r="H64" s="10">
        <v>41</v>
      </c>
      <c r="I64" s="10">
        <v>6.3090000000000002</v>
      </c>
      <c r="J64" s="10"/>
      <c r="K64" s="10"/>
      <c r="L64" s="11">
        <v>487</v>
      </c>
      <c r="M64" s="12">
        <v>63</v>
      </c>
      <c r="P64" s="16">
        <f>L64</f>
        <v>487</v>
      </c>
      <c r="Q64" s="16">
        <f>H64</f>
        <v>41</v>
      </c>
      <c r="R64">
        <f>I64</f>
        <v>6.3090000000000002</v>
      </c>
      <c r="S64" s="14"/>
      <c r="T64" s="15" t="str">
        <f t="shared" si="0"/>
        <v/>
      </c>
      <c r="U64" s="15" t="str">
        <f t="shared" si="1"/>
        <v/>
      </c>
      <c r="V64">
        <f t="shared" si="2"/>
        <v>0</v>
      </c>
      <c r="X64" s="16"/>
      <c r="Y64" s="16"/>
      <c r="Z64">
        <v>63</v>
      </c>
    </row>
    <row r="65" spans="1:26" x14ac:dyDescent="0.35">
      <c r="A65" s="10"/>
      <c r="B65" s="10"/>
      <c r="C65" s="10"/>
      <c r="D65" s="10"/>
      <c r="E65" s="10"/>
      <c r="F65" s="10"/>
      <c r="G65" s="10"/>
      <c r="H65" s="10">
        <v>42</v>
      </c>
      <c r="I65" s="10">
        <v>2.7559999999999998</v>
      </c>
      <c r="J65" s="10"/>
      <c r="K65" s="10"/>
      <c r="L65" s="11">
        <v>487</v>
      </c>
      <c r="M65" s="11">
        <v>64</v>
      </c>
      <c r="P65" s="16">
        <f>L65</f>
        <v>487</v>
      </c>
      <c r="Q65" s="16">
        <f>H65</f>
        <v>42</v>
      </c>
      <c r="R65">
        <f>I65</f>
        <v>2.7559999999999998</v>
      </c>
      <c r="S65" s="14"/>
      <c r="T65" s="15" t="str">
        <f t="shared" si="0"/>
        <v/>
      </c>
      <c r="U65" s="15" t="str">
        <f t="shared" si="1"/>
        <v/>
      </c>
      <c r="V65">
        <f t="shared" si="2"/>
        <v>0</v>
      </c>
      <c r="X65" s="16"/>
      <c r="Y65" s="16"/>
      <c r="Z65">
        <v>64</v>
      </c>
    </row>
    <row r="66" spans="1:26" x14ac:dyDescent="0.35">
      <c r="A66" s="10"/>
      <c r="B66" s="10"/>
      <c r="C66" s="10"/>
      <c r="D66" s="10"/>
      <c r="E66" s="10"/>
      <c r="F66" s="10"/>
      <c r="G66" s="10"/>
      <c r="H66" s="10">
        <v>43</v>
      </c>
      <c r="I66" s="10">
        <v>7.1079999999999997</v>
      </c>
      <c r="J66" s="10"/>
      <c r="K66" s="10"/>
      <c r="L66" s="11">
        <v>487</v>
      </c>
      <c r="M66" s="12">
        <v>65</v>
      </c>
      <c r="P66" s="16">
        <f>L66</f>
        <v>487</v>
      </c>
      <c r="Q66" s="16">
        <f>H66</f>
        <v>43</v>
      </c>
      <c r="R66">
        <f>I66</f>
        <v>7.1079999999999997</v>
      </c>
      <c r="S66" s="14"/>
      <c r="T66" s="15" t="str">
        <f t="shared" si="0"/>
        <v/>
      </c>
      <c r="U66" s="15" t="str">
        <f t="shared" si="1"/>
        <v/>
      </c>
      <c r="V66">
        <f t="shared" si="2"/>
        <v>0</v>
      </c>
      <c r="X66" s="16"/>
      <c r="Y66" s="16"/>
      <c r="Z66">
        <v>65</v>
      </c>
    </row>
    <row r="67" spans="1:26" x14ac:dyDescent="0.35">
      <c r="A67" s="10"/>
      <c r="B67" s="10"/>
      <c r="C67" s="10"/>
      <c r="D67" s="10"/>
      <c r="E67" s="10"/>
      <c r="F67" s="10"/>
      <c r="G67" s="10"/>
      <c r="H67" s="10">
        <v>44</v>
      </c>
      <c r="I67" s="10">
        <v>7.0330000000000004</v>
      </c>
      <c r="J67" s="10"/>
      <c r="K67" s="10"/>
      <c r="L67" s="11">
        <v>487</v>
      </c>
      <c r="M67" s="12">
        <v>66</v>
      </c>
      <c r="P67" s="16">
        <f>L67</f>
        <v>487</v>
      </c>
      <c r="Q67" s="16">
        <f>H67</f>
        <v>44</v>
      </c>
      <c r="R67">
        <f>I67</f>
        <v>7.0330000000000004</v>
      </c>
      <c r="S67" s="14"/>
      <c r="T67" s="15" t="str">
        <f t="shared" ref="T67:T107" si="6">RIGHT(B67,12)</f>
        <v/>
      </c>
      <c r="U67" s="15" t="str">
        <f t="shared" ref="U67:U107" si="7">LEFT(B67,12)</f>
        <v/>
      </c>
      <c r="V67">
        <f t="shared" ref="V67:V107" si="8">IF(W67=0,0,1)</f>
        <v>0</v>
      </c>
      <c r="X67" s="16"/>
      <c r="Y67" s="16"/>
      <c r="Z67">
        <v>66</v>
      </c>
    </row>
    <row r="68" spans="1:26" x14ac:dyDescent="0.35">
      <c r="A68" s="4">
        <v>44458.302777777775</v>
      </c>
      <c r="B68" s="1" t="s">
        <v>51</v>
      </c>
      <c r="C68" s="2">
        <v>1</v>
      </c>
      <c r="D68" s="2">
        <v>6</v>
      </c>
      <c r="E68" s="2">
        <v>1</v>
      </c>
      <c r="F68" s="2"/>
      <c r="G68" s="2"/>
      <c r="H68" s="3">
        <v>45</v>
      </c>
      <c r="I68" s="10">
        <v>10.269</v>
      </c>
      <c r="J68" s="3">
        <v>74</v>
      </c>
      <c r="K68" s="5">
        <v>-2</v>
      </c>
      <c r="L68" s="11">
        <v>487</v>
      </c>
      <c r="M68" s="11">
        <v>67</v>
      </c>
      <c r="P68" s="16">
        <f>L68</f>
        <v>487</v>
      </c>
      <c r="Q68" s="16">
        <f>H68</f>
        <v>45</v>
      </c>
      <c r="R68">
        <f>I68</f>
        <v>10.269</v>
      </c>
      <c r="S68" s="14">
        <f>A68</f>
        <v>44458.302777777775</v>
      </c>
      <c r="T68" s="15" t="str">
        <f t="shared" si="6"/>
        <v>E031°05.456'</v>
      </c>
      <c r="U68" s="15" t="str">
        <f t="shared" si="7"/>
        <v>S 13°49.290'</v>
      </c>
      <c r="V68">
        <f t="shared" si="8"/>
        <v>1</v>
      </c>
      <c r="W68">
        <f t="shared" ref="W67:W107" si="9">C68+D68+F68+G68</f>
        <v>7</v>
      </c>
      <c r="X68" s="16">
        <f t="shared" ref="X67:X107" si="10">J68</f>
        <v>74</v>
      </c>
      <c r="Y68" s="16">
        <f t="shared" ref="Y67:Y107" si="11">K68</f>
        <v>-2</v>
      </c>
      <c r="Z68">
        <v>67</v>
      </c>
    </row>
    <row r="69" spans="1:26" x14ac:dyDescent="0.35">
      <c r="A69" s="10"/>
      <c r="B69" s="10"/>
      <c r="C69" s="10"/>
      <c r="D69" s="10"/>
      <c r="E69" s="10"/>
      <c r="F69" s="10"/>
      <c r="G69" s="10"/>
      <c r="H69" s="10">
        <v>46</v>
      </c>
      <c r="I69" s="10">
        <v>3.93</v>
      </c>
      <c r="J69" s="10"/>
      <c r="K69" s="10"/>
      <c r="L69" s="11">
        <v>487</v>
      </c>
      <c r="M69" s="12">
        <v>68</v>
      </c>
      <c r="P69" s="16">
        <f>L69</f>
        <v>487</v>
      </c>
      <c r="Q69" s="16">
        <f>H69</f>
        <v>46</v>
      </c>
      <c r="R69">
        <f>I69</f>
        <v>3.93</v>
      </c>
      <c r="S69" s="14"/>
      <c r="T69" s="15" t="str">
        <f t="shared" si="6"/>
        <v/>
      </c>
      <c r="U69" s="15" t="str">
        <f t="shared" si="7"/>
        <v/>
      </c>
      <c r="V69">
        <f t="shared" si="8"/>
        <v>0</v>
      </c>
      <c r="X69" s="16"/>
      <c r="Y69" s="16"/>
      <c r="Z69">
        <v>68</v>
      </c>
    </row>
    <row r="70" spans="1:26" x14ac:dyDescent="0.35">
      <c r="A70" s="10"/>
      <c r="B70" s="10"/>
      <c r="C70" s="10"/>
      <c r="D70" s="10"/>
      <c r="E70" s="10"/>
      <c r="F70" s="10"/>
      <c r="G70" s="10"/>
      <c r="H70" s="10">
        <v>47</v>
      </c>
      <c r="I70" s="10">
        <v>4.5789999999999997</v>
      </c>
      <c r="J70" s="10"/>
      <c r="K70" s="10"/>
      <c r="L70" s="11">
        <v>487</v>
      </c>
      <c r="M70" s="12">
        <v>69</v>
      </c>
      <c r="P70" s="16">
        <f>L70</f>
        <v>487</v>
      </c>
      <c r="Q70" s="16">
        <f>H70</f>
        <v>47</v>
      </c>
      <c r="R70">
        <f>I70</f>
        <v>4.5789999999999997</v>
      </c>
      <c r="S70" s="14"/>
      <c r="T70" s="15" t="str">
        <f t="shared" si="6"/>
        <v/>
      </c>
      <c r="U70" s="15" t="str">
        <f t="shared" si="7"/>
        <v/>
      </c>
      <c r="V70">
        <f t="shared" si="8"/>
        <v>0</v>
      </c>
      <c r="X70" s="16"/>
      <c r="Y70" s="16"/>
      <c r="Z70">
        <v>69</v>
      </c>
    </row>
    <row r="71" spans="1:26" x14ac:dyDescent="0.35">
      <c r="A71" s="10"/>
      <c r="B71" s="10"/>
      <c r="C71" s="10"/>
      <c r="D71" s="10"/>
      <c r="E71" s="10"/>
      <c r="F71" s="10"/>
      <c r="G71" s="10"/>
      <c r="H71" s="10">
        <v>48</v>
      </c>
      <c r="I71" s="10">
        <v>6.758</v>
      </c>
      <c r="J71" s="10"/>
      <c r="K71" s="10"/>
      <c r="L71" s="11">
        <v>487</v>
      </c>
      <c r="M71" s="11">
        <v>70</v>
      </c>
      <c r="P71" s="16">
        <f>L71</f>
        <v>487</v>
      </c>
      <c r="Q71" s="16">
        <f>H71</f>
        <v>48</v>
      </c>
      <c r="R71">
        <f>I71</f>
        <v>6.758</v>
      </c>
      <c r="S71" s="14"/>
      <c r="T71" s="15" t="str">
        <f t="shared" si="6"/>
        <v/>
      </c>
      <c r="U71" s="15" t="str">
        <f t="shared" si="7"/>
        <v/>
      </c>
      <c r="V71">
        <f t="shared" si="8"/>
        <v>0</v>
      </c>
      <c r="X71" s="16"/>
      <c r="Y71" s="16"/>
      <c r="Z71">
        <v>70</v>
      </c>
    </row>
    <row r="72" spans="1:26" x14ac:dyDescent="0.35">
      <c r="A72" s="6">
        <v>44459.332638888889</v>
      </c>
      <c r="B72" s="7" t="s">
        <v>52</v>
      </c>
      <c r="C72" s="8">
        <v>1</v>
      </c>
      <c r="D72" s="8">
        <v>9</v>
      </c>
      <c r="E72" s="8">
        <v>1</v>
      </c>
      <c r="F72" s="8"/>
      <c r="G72" s="8"/>
      <c r="H72" s="5">
        <v>49</v>
      </c>
      <c r="I72" s="10">
        <v>18.837</v>
      </c>
      <c r="J72" s="5">
        <v>85</v>
      </c>
      <c r="K72" s="5">
        <v>116</v>
      </c>
      <c r="L72" s="11">
        <v>487</v>
      </c>
      <c r="M72" s="12">
        <v>71</v>
      </c>
      <c r="P72" s="16">
        <f>L72</f>
        <v>487</v>
      </c>
      <c r="Q72" s="16">
        <f>H72</f>
        <v>49</v>
      </c>
      <c r="R72">
        <f>I72</f>
        <v>18.837</v>
      </c>
      <c r="S72" s="14">
        <f>A72</f>
        <v>44459.332638888889</v>
      </c>
      <c r="T72" s="15" t="str">
        <f t="shared" si="6"/>
        <v>E031°07.077'</v>
      </c>
      <c r="U72" s="15" t="str">
        <f t="shared" si="7"/>
        <v>S 13°51.386'</v>
      </c>
      <c r="V72">
        <f t="shared" si="8"/>
        <v>1</v>
      </c>
      <c r="W72">
        <f t="shared" si="9"/>
        <v>10</v>
      </c>
      <c r="X72" s="16">
        <f t="shared" si="10"/>
        <v>85</v>
      </c>
      <c r="Y72" s="16">
        <f t="shared" si="11"/>
        <v>116</v>
      </c>
      <c r="Z72">
        <v>71</v>
      </c>
    </row>
    <row r="73" spans="1:26" x14ac:dyDescent="0.35">
      <c r="A73" s="4">
        <v>44459.677083333336</v>
      </c>
      <c r="B73" s="1" t="s">
        <v>53</v>
      </c>
      <c r="C73" s="2"/>
      <c r="D73" s="2"/>
      <c r="E73" s="2">
        <v>1</v>
      </c>
      <c r="F73" s="2">
        <v>4</v>
      </c>
      <c r="G73" s="2"/>
      <c r="H73" s="3">
        <v>50</v>
      </c>
      <c r="I73" s="10">
        <v>9.4469999999999992</v>
      </c>
      <c r="J73" s="3">
        <v>46</v>
      </c>
      <c r="K73" s="3">
        <v>72</v>
      </c>
      <c r="L73" s="11">
        <v>487</v>
      </c>
      <c r="M73" s="12">
        <v>72</v>
      </c>
      <c r="P73" s="16">
        <f>L73</f>
        <v>487</v>
      </c>
      <c r="Q73" s="16">
        <f>H73</f>
        <v>50</v>
      </c>
      <c r="R73">
        <f>I73</f>
        <v>9.4469999999999992</v>
      </c>
      <c r="S73" s="14">
        <f>A73</f>
        <v>44459.677083333336</v>
      </c>
      <c r="T73" s="15" t="str">
        <f t="shared" si="6"/>
        <v>E031°06.137'</v>
      </c>
      <c r="U73" s="15" t="str">
        <f t="shared" si="7"/>
        <v>S 13°44.319'</v>
      </c>
      <c r="V73">
        <f t="shared" si="8"/>
        <v>1</v>
      </c>
      <c r="W73">
        <f t="shared" si="9"/>
        <v>4</v>
      </c>
      <c r="X73" s="16">
        <f t="shared" si="10"/>
        <v>46</v>
      </c>
      <c r="Y73" s="16">
        <f t="shared" si="11"/>
        <v>72</v>
      </c>
      <c r="Z73">
        <v>72</v>
      </c>
    </row>
    <row r="74" spans="1:26" x14ac:dyDescent="0.35">
      <c r="A74" s="4">
        <v>44459.680555555555</v>
      </c>
      <c r="B74" s="1" t="s">
        <v>54</v>
      </c>
      <c r="C74" s="2">
        <v>2</v>
      </c>
      <c r="D74" s="2"/>
      <c r="E74" s="2">
        <v>1</v>
      </c>
      <c r="F74" s="2"/>
      <c r="G74" s="2"/>
      <c r="H74" s="3">
        <v>50</v>
      </c>
      <c r="I74" s="10">
        <v>9.4469999999999992</v>
      </c>
      <c r="J74" s="3">
        <v>11</v>
      </c>
      <c r="K74" s="3">
        <v>86</v>
      </c>
      <c r="L74" s="11">
        <v>487</v>
      </c>
      <c r="M74" s="11">
        <v>73</v>
      </c>
      <c r="P74" s="16">
        <f>L74</f>
        <v>487</v>
      </c>
      <c r="Q74" s="16">
        <f>H74</f>
        <v>50</v>
      </c>
      <c r="R74">
        <f>I74</f>
        <v>9.4469999999999992</v>
      </c>
      <c r="S74" s="14">
        <f>A74</f>
        <v>44459.680555555555</v>
      </c>
      <c r="T74" s="15" t="str">
        <f t="shared" si="6"/>
        <v>E031°06.306'</v>
      </c>
      <c r="U74" s="15" t="str">
        <f t="shared" si="7"/>
        <v>S 13°44.272'</v>
      </c>
      <c r="V74">
        <f t="shared" si="8"/>
        <v>1</v>
      </c>
      <c r="W74">
        <f t="shared" si="9"/>
        <v>2</v>
      </c>
      <c r="X74" s="16">
        <f t="shared" si="10"/>
        <v>11</v>
      </c>
      <c r="Y74" s="16">
        <f t="shared" si="11"/>
        <v>86</v>
      </c>
      <c r="Z74">
        <v>73</v>
      </c>
    </row>
    <row r="75" spans="1:26" x14ac:dyDescent="0.35">
      <c r="A75" s="4">
        <v>44459.702777777777</v>
      </c>
      <c r="B75" s="1" t="s">
        <v>55</v>
      </c>
      <c r="C75" s="2"/>
      <c r="D75" s="2"/>
      <c r="E75" s="2">
        <v>1</v>
      </c>
      <c r="F75" s="2">
        <v>22</v>
      </c>
      <c r="G75" s="2"/>
      <c r="H75" s="3">
        <v>50</v>
      </c>
      <c r="I75" s="10">
        <v>9.4469999999999992</v>
      </c>
      <c r="J75" s="3">
        <v>19</v>
      </c>
      <c r="K75" s="3"/>
      <c r="L75" s="11">
        <v>487</v>
      </c>
      <c r="M75" s="12">
        <v>74</v>
      </c>
      <c r="P75" s="16">
        <f>L75</f>
        <v>487</v>
      </c>
      <c r="Q75" s="16">
        <f>H75</f>
        <v>50</v>
      </c>
      <c r="R75">
        <f>I75</f>
        <v>9.4469999999999992</v>
      </c>
      <c r="S75" s="14">
        <f>A75</f>
        <v>44459.702777777777</v>
      </c>
      <c r="T75" s="15" t="str">
        <f t="shared" si="6"/>
        <v>E031°06.037'</v>
      </c>
      <c r="U75" s="15" t="str">
        <f t="shared" si="7"/>
        <v>S 13°44.553'</v>
      </c>
      <c r="V75">
        <f t="shared" si="8"/>
        <v>1</v>
      </c>
      <c r="W75">
        <f t="shared" si="9"/>
        <v>22</v>
      </c>
      <c r="X75" s="16">
        <f t="shared" si="10"/>
        <v>19</v>
      </c>
      <c r="Y75" s="16">
        <f t="shared" si="11"/>
        <v>0</v>
      </c>
      <c r="Z75">
        <v>74</v>
      </c>
    </row>
    <row r="76" spans="1:26" x14ac:dyDescent="0.35">
      <c r="A76" s="4">
        <v>44460.304861111108</v>
      </c>
      <c r="B76" s="1" t="s">
        <v>56</v>
      </c>
      <c r="C76" s="2"/>
      <c r="D76" s="2">
        <v>1</v>
      </c>
      <c r="E76" s="2">
        <v>1</v>
      </c>
      <c r="F76" s="2"/>
      <c r="G76" s="2"/>
      <c r="H76" s="3">
        <v>51</v>
      </c>
      <c r="I76" s="10">
        <v>18.754999999999999</v>
      </c>
      <c r="J76" s="3">
        <v>15</v>
      </c>
      <c r="K76" s="3">
        <v>46</v>
      </c>
      <c r="L76" s="11">
        <v>487</v>
      </c>
      <c r="M76" s="12">
        <v>75</v>
      </c>
      <c r="P76" s="16">
        <f>L76</f>
        <v>487</v>
      </c>
      <c r="Q76" s="16">
        <f>H76</f>
        <v>51</v>
      </c>
      <c r="R76">
        <f>I76</f>
        <v>18.754999999999999</v>
      </c>
      <c r="S76" s="14">
        <f>A76</f>
        <v>44460.304861111108</v>
      </c>
      <c r="T76" s="15" t="str">
        <f t="shared" si="6"/>
        <v>E031°01.852'</v>
      </c>
      <c r="U76" s="15" t="str">
        <f t="shared" si="7"/>
        <v>S 13°47.783'</v>
      </c>
      <c r="V76">
        <f t="shared" si="8"/>
        <v>1</v>
      </c>
      <c r="W76">
        <f t="shared" si="9"/>
        <v>1</v>
      </c>
      <c r="X76" s="16">
        <f t="shared" si="10"/>
        <v>15</v>
      </c>
      <c r="Y76" s="16">
        <f t="shared" si="11"/>
        <v>46</v>
      </c>
      <c r="Z76">
        <v>75</v>
      </c>
    </row>
    <row r="77" spans="1:26" x14ac:dyDescent="0.35">
      <c r="A77" s="4">
        <v>44460.314583333333</v>
      </c>
      <c r="B77" s="1" t="s">
        <v>57</v>
      </c>
      <c r="C77" s="2"/>
      <c r="D77" s="2"/>
      <c r="E77" s="2">
        <v>1</v>
      </c>
      <c r="F77" s="2">
        <v>10</v>
      </c>
      <c r="G77" s="2"/>
      <c r="H77" s="3">
        <v>51</v>
      </c>
      <c r="I77" s="10">
        <v>18.754999999999999</v>
      </c>
      <c r="J77" s="3">
        <v>79</v>
      </c>
      <c r="K77" s="3">
        <v>85</v>
      </c>
      <c r="L77" s="11">
        <v>487</v>
      </c>
      <c r="M77" s="11">
        <v>76</v>
      </c>
      <c r="P77" s="16">
        <f>L77</f>
        <v>487</v>
      </c>
      <c r="Q77" s="16">
        <f>H77</f>
        <v>51</v>
      </c>
      <c r="R77">
        <f>I77</f>
        <v>18.754999999999999</v>
      </c>
      <c r="S77" s="14">
        <f>A77</f>
        <v>44460.314583333333</v>
      </c>
      <c r="T77" s="15" t="str">
        <f t="shared" si="6"/>
        <v>E031°02.213'</v>
      </c>
      <c r="U77" s="15" t="str">
        <f t="shared" si="7"/>
        <v>S 13°48.135'</v>
      </c>
      <c r="V77">
        <f t="shared" si="8"/>
        <v>1</v>
      </c>
      <c r="W77">
        <f t="shared" si="9"/>
        <v>10</v>
      </c>
      <c r="X77" s="16">
        <f t="shared" si="10"/>
        <v>79</v>
      </c>
      <c r="Y77" s="16">
        <f t="shared" si="11"/>
        <v>85</v>
      </c>
      <c r="Z77">
        <v>76</v>
      </c>
    </row>
    <row r="78" spans="1:26" x14ac:dyDescent="0.35">
      <c r="A78" s="4">
        <v>44460.321527777778</v>
      </c>
      <c r="B78" s="1" t="s">
        <v>58</v>
      </c>
      <c r="C78" s="2"/>
      <c r="D78" s="2"/>
      <c r="E78" s="2">
        <v>1</v>
      </c>
      <c r="F78" s="2">
        <v>15</v>
      </c>
      <c r="G78" s="2"/>
      <c r="H78" s="3">
        <v>51</v>
      </c>
      <c r="I78" s="10">
        <v>18.754999999999999</v>
      </c>
      <c r="J78" s="3">
        <v>25</v>
      </c>
      <c r="K78" s="3">
        <v>90</v>
      </c>
      <c r="L78" s="11">
        <v>487</v>
      </c>
      <c r="M78" s="12">
        <v>77</v>
      </c>
      <c r="P78" s="16">
        <f>L78</f>
        <v>487</v>
      </c>
      <c r="Q78" s="16">
        <f>H78</f>
        <v>51</v>
      </c>
      <c r="R78">
        <f>I78</f>
        <v>18.754999999999999</v>
      </c>
      <c r="S78" s="14">
        <f>A78</f>
        <v>44460.321527777778</v>
      </c>
      <c r="T78" s="15" t="str">
        <f t="shared" si="6"/>
        <v>E031°02.583'</v>
      </c>
      <c r="U78" s="15" t="str">
        <f t="shared" si="7"/>
        <v>S 13°48.157'</v>
      </c>
      <c r="V78">
        <f t="shared" si="8"/>
        <v>1</v>
      </c>
      <c r="W78">
        <f t="shared" si="9"/>
        <v>15</v>
      </c>
      <c r="X78" s="16">
        <f t="shared" si="10"/>
        <v>25</v>
      </c>
      <c r="Y78" s="16">
        <f t="shared" si="11"/>
        <v>90</v>
      </c>
      <c r="Z78">
        <v>77</v>
      </c>
    </row>
    <row r="79" spans="1:26" x14ac:dyDescent="0.35">
      <c r="A79" s="4">
        <v>44460.322222222225</v>
      </c>
      <c r="B79" s="1" t="s">
        <v>59</v>
      </c>
      <c r="C79" s="2"/>
      <c r="D79" s="2"/>
      <c r="E79" s="2">
        <v>1</v>
      </c>
      <c r="F79" s="2">
        <v>1</v>
      </c>
      <c r="G79" s="2"/>
      <c r="H79" s="3">
        <v>51</v>
      </c>
      <c r="I79" s="10">
        <v>18.754999999999999</v>
      </c>
      <c r="J79" s="3">
        <v>106</v>
      </c>
      <c r="K79" s="3">
        <v>18</v>
      </c>
      <c r="L79" s="11">
        <v>487</v>
      </c>
      <c r="M79" s="12">
        <v>78</v>
      </c>
      <c r="P79" s="16">
        <f>L79</f>
        <v>487</v>
      </c>
      <c r="Q79" s="16">
        <f>H79</f>
        <v>51</v>
      </c>
      <c r="R79">
        <f>I79</f>
        <v>18.754999999999999</v>
      </c>
      <c r="S79" s="14">
        <f>A79</f>
        <v>44460.322222222225</v>
      </c>
      <c r="T79" s="15" t="str">
        <f t="shared" si="6"/>
        <v>E031°02.583'</v>
      </c>
      <c r="U79" s="15" t="str">
        <f t="shared" si="7"/>
        <v>S 13°48.158'</v>
      </c>
      <c r="V79">
        <f t="shared" si="8"/>
        <v>1</v>
      </c>
      <c r="W79">
        <f t="shared" si="9"/>
        <v>1</v>
      </c>
      <c r="X79" s="16">
        <f t="shared" si="10"/>
        <v>106</v>
      </c>
      <c r="Y79" s="16">
        <f t="shared" si="11"/>
        <v>18</v>
      </c>
      <c r="Z79">
        <v>78</v>
      </c>
    </row>
    <row r="80" spans="1:26" x14ac:dyDescent="0.35">
      <c r="A80" s="4">
        <v>44460.352777777778</v>
      </c>
      <c r="B80" s="1" t="s">
        <v>60</v>
      </c>
      <c r="C80" s="2">
        <v>1</v>
      </c>
      <c r="D80" s="2"/>
      <c r="E80" s="2">
        <v>1</v>
      </c>
      <c r="F80" s="2"/>
      <c r="G80" s="2"/>
      <c r="H80" s="3">
        <v>51</v>
      </c>
      <c r="I80" s="10">
        <v>18.754999999999999</v>
      </c>
      <c r="J80" s="3">
        <v>110</v>
      </c>
      <c r="K80" s="3">
        <v>7</v>
      </c>
      <c r="L80" s="11">
        <v>487</v>
      </c>
      <c r="M80" s="11">
        <v>79</v>
      </c>
      <c r="P80" s="16">
        <f>L80</f>
        <v>487</v>
      </c>
      <c r="Q80" s="16">
        <f>H80</f>
        <v>51</v>
      </c>
      <c r="R80">
        <f>I80</f>
        <v>18.754999999999999</v>
      </c>
      <c r="S80" s="14">
        <f>A80</f>
        <v>44460.352777777778</v>
      </c>
      <c r="T80" s="15" t="str">
        <f t="shared" si="6"/>
        <v>E031°03.121'</v>
      </c>
      <c r="U80" s="15" t="str">
        <f t="shared" si="7"/>
        <v>S 13°48.014'</v>
      </c>
      <c r="V80">
        <f t="shared" si="8"/>
        <v>1</v>
      </c>
      <c r="W80">
        <f t="shared" si="9"/>
        <v>1</v>
      </c>
      <c r="X80" s="16">
        <f t="shared" si="10"/>
        <v>110</v>
      </c>
      <c r="Y80" s="16">
        <f t="shared" si="11"/>
        <v>7</v>
      </c>
      <c r="Z80">
        <v>79</v>
      </c>
    </row>
    <row r="81" spans="1:26" x14ac:dyDescent="0.35">
      <c r="A81" s="4">
        <v>44460.365277777775</v>
      </c>
      <c r="B81" s="1" t="s">
        <v>61</v>
      </c>
      <c r="C81" s="2"/>
      <c r="D81" s="2"/>
      <c r="E81" s="2">
        <v>1</v>
      </c>
      <c r="F81" s="2">
        <v>1</v>
      </c>
      <c r="G81" s="2"/>
      <c r="H81" s="3">
        <v>51</v>
      </c>
      <c r="I81" s="10">
        <v>18.754999999999999</v>
      </c>
      <c r="J81" s="3">
        <v>132</v>
      </c>
      <c r="K81" s="3">
        <v>5</v>
      </c>
      <c r="L81" s="11">
        <v>487</v>
      </c>
      <c r="M81" s="12">
        <v>80</v>
      </c>
      <c r="P81" s="16">
        <f>L81</f>
        <v>487</v>
      </c>
      <c r="Q81" s="16">
        <f>H81</f>
        <v>51</v>
      </c>
      <c r="R81">
        <f>I81</f>
        <v>18.754999999999999</v>
      </c>
      <c r="S81" s="14">
        <f>A81</f>
        <v>44460.365277777775</v>
      </c>
      <c r="T81" s="15" t="str">
        <f t="shared" si="6"/>
        <v>E031°02.564'</v>
      </c>
      <c r="U81" s="15" t="str">
        <f t="shared" si="7"/>
        <v>S 13°47.527'</v>
      </c>
      <c r="V81">
        <f t="shared" si="8"/>
        <v>1</v>
      </c>
      <c r="W81">
        <f t="shared" si="9"/>
        <v>1</v>
      </c>
      <c r="X81" s="16">
        <f t="shared" si="10"/>
        <v>132</v>
      </c>
      <c r="Y81" s="16">
        <f t="shared" si="11"/>
        <v>5</v>
      </c>
      <c r="Z81">
        <v>80</v>
      </c>
    </row>
    <row r="82" spans="1:26" x14ac:dyDescent="0.35">
      <c r="A82" s="4">
        <v>44460.371527777781</v>
      </c>
      <c r="B82" s="1" t="s">
        <v>62</v>
      </c>
      <c r="C82" s="2"/>
      <c r="D82" s="2">
        <v>4</v>
      </c>
      <c r="E82" s="2">
        <v>1</v>
      </c>
      <c r="F82" s="2"/>
      <c r="G82" s="2">
        <v>2</v>
      </c>
      <c r="H82" s="3">
        <v>51</v>
      </c>
      <c r="I82" s="10">
        <v>18.754999999999999</v>
      </c>
      <c r="J82" s="3">
        <v>42</v>
      </c>
      <c r="K82" s="3">
        <v>4</v>
      </c>
      <c r="L82" s="11">
        <v>487</v>
      </c>
      <c r="M82" s="12">
        <v>81</v>
      </c>
      <c r="P82" s="16">
        <f>L82</f>
        <v>487</v>
      </c>
      <c r="Q82" s="16">
        <f>H82</f>
        <v>51</v>
      </c>
      <c r="R82">
        <f>I82</f>
        <v>18.754999999999999</v>
      </c>
      <c r="S82" s="14">
        <f>A82</f>
        <v>44460.371527777781</v>
      </c>
      <c r="T82" s="15" t="str">
        <f t="shared" si="6"/>
        <v>E031°02.326'</v>
      </c>
      <c r="U82" s="15" t="str">
        <f t="shared" si="7"/>
        <v>S 13°47.366'</v>
      </c>
      <c r="V82">
        <f t="shared" si="8"/>
        <v>1</v>
      </c>
      <c r="W82">
        <f t="shared" si="9"/>
        <v>6</v>
      </c>
      <c r="X82" s="16">
        <f t="shared" si="10"/>
        <v>42</v>
      </c>
      <c r="Y82" s="16">
        <f t="shared" si="11"/>
        <v>4</v>
      </c>
      <c r="Z82">
        <v>81</v>
      </c>
    </row>
    <row r="83" spans="1:26" x14ac:dyDescent="0.35">
      <c r="A83" s="10"/>
      <c r="B83" s="10"/>
      <c r="C83" s="10"/>
      <c r="D83" s="10"/>
      <c r="E83" s="10"/>
      <c r="F83" s="10"/>
      <c r="G83" s="10"/>
      <c r="H83" s="10">
        <v>52</v>
      </c>
      <c r="I83" s="10">
        <v>5.7439999999999998</v>
      </c>
      <c r="J83" s="10"/>
      <c r="K83" s="10"/>
      <c r="L83" s="11">
        <v>487</v>
      </c>
      <c r="M83" s="11">
        <v>82</v>
      </c>
      <c r="P83" s="16">
        <f>L83</f>
        <v>487</v>
      </c>
      <c r="Q83" s="16">
        <f>H83</f>
        <v>52</v>
      </c>
      <c r="R83">
        <f>I83</f>
        <v>5.7439999999999998</v>
      </c>
      <c r="S83" s="14"/>
      <c r="T83" s="15" t="str">
        <f t="shared" si="6"/>
        <v/>
      </c>
      <c r="U83" s="15" t="str">
        <f t="shared" si="7"/>
        <v/>
      </c>
      <c r="V83">
        <f t="shared" si="8"/>
        <v>0</v>
      </c>
      <c r="X83" s="16"/>
      <c r="Y83" s="16"/>
      <c r="Z83">
        <v>82</v>
      </c>
    </row>
    <row r="84" spans="1:26" x14ac:dyDescent="0.35">
      <c r="A84" s="4">
        <v>44460.708333333336</v>
      </c>
      <c r="B84" s="1" t="s">
        <v>63</v>
      </c>
      <c r="C84" s="2"/>
      <c r="D84" s="2"/>
      <c r="E84" s="2">
        <v>1</v>
      </c>
      <c r="F84" s="2">
        <v>1</v>
      </c>
      <c r="G84" s="2"/>
      <c r="H84" s="3">
        <v>53</v>
      </c>
      <c r="I84" s="10">
        <v>10.269</v>
      </c>
      <c r="J84" s="3">
        <v>141</v>
      </c>
      <c r="K84" s="3">
        <v>5</v>
      </c>
      <c r="L84" s="11">
        <v>487</v>
      </c>
      <c r="M84" s="12">
        <v>83</v>
      </c>
      <c r="P84" s="16">
        <f>L84</f>
        <v>487</v>
      </c>
      <c r="Q84" s="16">
        <f>H84</f>
        <v>53</v>
      </c>
      <c r="R84">
        <f>I84</f>
        <v>10.269</v>
      </c>
      <c r="S84" s="14">
        <f>A84</f>
        <v>44460.708333333336</v>
      </c>
      <c r="T84" s="15" t="str">
        <f t="shared" si="6"/>
        <v>E031°04.598'</v>
      </c>
      <c r="U84" s="15" t="str">
        <f t="shared" si="7"/>
        <v>S 13°47.190'</v>
      </c>
      <c r="V84">
        <f t="shared" si="8"/>
        <v>1</v>
      </c>
      <c r="W84">
        <f t="shared" si="9"/>
        <v>1</v>
      </c>
      <c r="X84" s="16">
        <f t="shared" si="10"/>
        <v>141</v>
      </c>
      <c r="Y84" s="16">
        <f t="shared" si="11"/>
        <v>5</v>
      </c>
      <c r="Z84">
        <v>83</v>
      </c>
    </row>
    <row r="85" spans="1:26" x14ac:dyDescent="0.35">
      <c r="A85" s="4">
        <v>44460.723611111112</v>
      </c>
      <c r="B85" s="1" t="s">
        <v>64</v>
      </c>
      <c r="C85" s="2">
        <v>1</v>
      </c>
      <c r="D85" s="2">
        <v>6</v>
      </c>
      <c r="E85" s="2">
        <v>1</v>
      </c>
      <c r="F85" s="2"/>
      <c r="G85" s="2"/>
      <c r="H85" s="3">
        <v>53</v>
      </c>
      <c r="I85" s="10">
        <v>10.269</v>
      </c>
      <c r="J85" s="3">
        <v>65</v>
      </c>
      <c r="K85" s="5">
        <v>-13</v>
      </c>
      <c r="L85" s="11">
        <v>487</v>
      </c>
      <c r="M85" s="12">
        <v>84</v>
      </c>
      <c r="P85" s="16">
        <f>L85</f>
        <v>487</v>
      </c>
      <c r="Q85" s="16">
        <f>H85</f>
        <v>53</v>
      </c>
      <c r="R85">
        <f>I85</f>
        <v>10.269</v>
      </c>
      <c r="S85" s="14">
        <f>A85</f>
        <v>44460.723611111112</v>
      </c>
      <c r="T85" s="15" t="str">
        <f t="shared" si="6"/>
        <v>E031°05.221'</v>
      </c>
      <c r="U85" s="15" t="str">
        <f t="shared" si="7"/>
        <v>S 13°48.129'</v>
      </c>
      <c r="V85">
        <f t="shared" si="8"/>
        <v>1</v>
      </c>
      <c r="W85">
        <f t="shared" si="9"/>
        <v>7</v>
      </c>
      <c r="X85" s="16">
        <f t="shared" si="10"/>
        <v>65</v>
      </c>
      <c r="Y85" s="16">
        <f t="shared" si="11"/>
        <v>-13</v>
      </c>
      <c r="Z85">
        <v>84</v>
      </c>
    </row>
    <row r="86" spans="1:26" x14ac:dyDescent="0.35">
      <c r="A86" s="4">
        <v>44460.731249999997</v>
      </c>
      <c r="B86" s="1" t="s">
        <v>65</v>
      </c>
      <c r="C86" s="2"/>
      <c r="D86" s="2"/>
      <c r="E86" s="2">
        <v>1</v>
      </c>
      <c r="F86" s="2">
        <v>8</v>
      </c>
      <c r="G86" s="2"/>
      <c r="H86" s="3">
        <v>53</v>
      </c>
      <c r="I86" s="10">
        <v>10.269</v>
      </c>
      <c r="J86" s="3">
        <v>53</v>
      </c>
      <c r="K86" s="3">
        <v>80</v>
      </c>
      <c r="L86" s="11">
        <v>487</v>
      </c>
      <c r="M86" s="11">
        <v>85</v>
      </c>
      <c r="P86" s="16">
        <f>L86</f>
        <v>487</v>
      </c>
      <c r="Q86" s="16">
        <f>H86</f>
        <v>53</v>
      </c>
      <c r="R86">
        <f>I86</f>
        <v>10.269</v>
      </c>
      <c r="S86" s="14">
        <f>A86</f>
        <v>44460.731249999997</v>
      </c>
      <c r="T86" s="15" t="str">
        <f t="shared" si="6"/>
        <v>E031°05.557'</v>
      </c>
      <c r="U86" s="15" t="str">
        <f t="shared" si="7"/>
        <v>S 13°48.804'</v>
      </c>
      <c r="V86">
        <f t="shared" si="8"/>
        <v>1</v>
      </c>
      <c r="W86">
        <f t="shared" si="9"/>
        <v>8</v>
      </c>
      <c r="X86" s="16">
        <f t="shared" si="10"/>
        <v>53</v>
      </c>
      <c r="Y86" s="16">
        <f t="shared" si="11"/>
        <v>80</v>
      </c>
      <c r="Z86">
        <v>85</v>
      </c>
    </row>
    <row r="87" spans="1:26" x14ac:dyDescent="0.35">
      <c r="A87" s="10"/>
      <c r="B87" s="10"/>
      <c r="C87" s="10"/>
      <c r="D87" s="10"/>
      <c r="E87" s="10"/>
      <c r="F87" s="10"/>
      <c r="G87" s="10"/>
      <c r="H87" s="10">
        <v>54</v>
      </c>
      <c r="I87" s="10">
        <v>13.045</v>
      </c>
      <c r="J87" s="10"/>
      <c r="K87" s="10"/>
      <c r="L87" s="11">
        <v>487</v>
      </c>
      <c r="M87" s="12">
        <v>86</v>
      </c>
      <c r="P87" s="16">
        <f>L87</f>
        <v>487</v>
      </c>
      <c r="Q87" s="16">
        <f>H87</f>
        <v>54</v>
      </c>
      <c r="R87">
        <f>I87</f>
        <v>13.045</v>
      </c>
      <c r="S87" s="14"/>
      <c r="T87" s="15" t="str">
        <f t="shared" si="6"/>
        <v/>
      </c>
      <c r="U87" s="15" t="str">
        <f t="shared" si="7"/>
        <v/>
      </c>
      <c r="V87">
        <f t="shared" si="8"/>
        <v>0</v>
      </c>
      <c r="X87" s="16"/>
      <c r="Y87" s="16"/>
      <c r="Z87">
        <v>86</v>
      </c>
    </row>
    <row r="88" spans="1:26" x14ac:dyDescent="0.35">
      <c r="A88" s="10"/>
      <c r="B88" s="10"/>
      <c r="C88" s="10"/>
      <c r="D88" s="10"/>
      <c r="E88" s="10"/>
      <c r="F88" s="10"/>
      <c r="G88" s="10"/>
      <c r="H88" s="10">
        <v>55</v>
      </c>
      <c r="I88" s="10">
        <v>18.515999999999998</v>
      </c>
      <c r="J88" s="10"/>
      <c r="K88" s="10"/>
      <c r="L88" s="11">
        <v>487</v>
      </c>
      <c r="M88" s="12">
        <v>87</v>
      </c>
      <c r="P88" s="16">
        <f>L88</f>
        <v>487</v>
      </c>
      <c r="Q88" s="16">
        <f>H88</f>
        <v>55</v>
      </c>
      <c r="R88">
        <f>I88</f>
        <v>18.515999999999998</v>
      </c>
      <c r="S88" s="14"/>
      <c r="T88" s="15" t="str">
        <f t="shared" si="6"/>
        <v/>
      </c>
      <c r="U88" s="15" t="str">
        <f t="shared" si="7"/>
        <v/>
      </c>
      <c r="V88">
        <f t="shared" si="8"/>
        <v>0</v>
      </c>
      <c r="X88" s="16"/>
      <c r="Y88" s="16"/>
      <c r="Z88">
        <v>87</v>
      </c>
    </row>
    <row r="89" spans="1:26" x14ac:dyDescent="0.35">
      <c r="A89" s="4">
        <v>44461.652083333334</v>
      </c>
      <c r="B89" s="1" t="s">
        <v>66</v>
      </c>
      <c r="C89" s="2"/>
      <c r="D89" s="2"/>
      <c r="E89" s="2">
        <v>1</v>
      </c>
      <c r="F89" s="2">
        <v>25</v>
      </c>
      <c r="G89" s="2"/>
      <c r="H89" s="3">
        <v>56</v>
      </c>
      <c r="I89" s="10">
        <v>3.4350000000000001</v>
      </c>
      <c r="J89" s="3">
        <v>12</v>
      </c>
      <c r="K89" s="3">
        <v>179</v>
      </c>
      <c r="L89" s="11">
        <v>487</v>
      </c>
      <c r="M89" s="11">
        <v>88</v>
      </c>
      <c r="P89" s="16">
        <f>L89</f>
        <v>487</v>
      </c>
      <c r="Q89" s="16">
        <f>H89</f>
        <v>56</v>
      </c>
      <c r="R89">
        <f>I89</f>
        <v>3.4350000000000001</v>
      </c>
      <c r="S89" s="14">
        <f>A89</f>
        <v>44461.652083333334</v>
      </c>
      <c r="T89" s="15" t="str">
        <f t="shared" si="6"/>
        <v>E031°05.728'</v>
      </c>
      <c r="U89" s="15" t="str">
        <f t="shared" si="7"/>
        <v>S 13°54.169'</v>
      </c>
      <c r="V89">
        <f t="shared" si="8"/>
        <v>1</v>
      </c>
      <c r="W89">
        <f t="shared" si="9"/>
        <v>25</v>
      </c>
      <c r="X89" s="16">
        <f t="shared" si="10"/>
        <v>12</v>
      </c>
      <c r="Y89" s="16">
        <f t="shared" si="11"/>
        <v>179</v>
      </c>
      <c r="Z89">
        <v>88</v>
      </c>
    </row>
    <row r="90" spans="1:26" x14ac:dyDescent="0.35">
      <c r="A90" s="6">
        <v>44461.674305555556</v>
      </c>
      <c r="B90" s="7" t="s">
        <v>67</v>
      </c>
      <c r="C90" s="8"/>
      <c r="D90" s="8"/>
      <c r="E90" s="8">
        <v>1</v>
      </c>
      <c r="F90" s="8">
        <v>3</v>
      </c>
      <c r="G90" s="8"/>
      <c r="H90" s="5">
        <v>56</v>
      </c>
      <c r="I90" s="10">
        <v>3.4350000000000001</v>
      </c>
      <c r="J90" s="5">
        <v>240</v>
      </c>
      <c r="K90" s="5">
        <v>467</v>
      </c>
      <c r="L90" s="11">
        <v>487</v>
      </c>
      <c r="M90" s="12">
        <v>89</v>
      </c>
      <c r="P90" s="16">
        <f>L90</f>
        <v>487</v>
      </c>
      <c r="Q90" s="16">
        <f>H90</f>
        <v>56</v>
      </c>
      <c r="R90">
        <f>I90</f>
        <v>3.4350000000000001</v>
      </c>
      <c r="S90" s="14">
        <f>A90</f>
        <v>44461.674305555556</v>
      </c>
      <c r="T90" s="15" t="str">
        <f t="shared" si="6"/>
        <v>E031°05.753'</v>
      </c>
      <c r="U90" s="15" t="str">
        <f t="shared" si="7"/>
        <v>S 13°54.018'</v>
      </c>
      <c r="V90">
        <f t="shared" si="8"/>
        <v>1</v>
      </c>
      <c r="W90">
        <f t="shared" si="9"/>
        <v>3</v>
      </c>
      <c r="X90" s="16">
        <f t="shared" si="10"/>
        <v>240</v>
      </c>
      <c r="Y90" s="16">
        <f t="shared" si="11"/>
        <v>467</v>
      </c>
      <c r="Z90">
        <v>89</v>
      </c>
    </row>
    <row r="91" spans="1:26" x14ac:dyDescent="0.35">
      <c r="A91" s="4">
        <v>44461.676388888889</v>
      </c>
      <c r="B91" s="1" t="s">
        <v>68</v>
      </c>
      <c r="C91" s="2">
        <v>25</v>
      </c>
      <c r="D91" s="2">
        <v>2</v>
      </c>
      <c r="E91" s="2">
        <v>1</v>
      </c>
      <c r="F91" s="2"/>
      <c r="G91" s="2"/>
      <c r="H91" s="3">
        <v>56</v>
      </c>
      <c r="I91" s="10">
        <v>3.4350000000000001</v>
      </c>
      <c r="J91" s="3">
        <v>3</v>
      </c>
      <c r="K91" s="3">
        <v>205</v>
      </c>
      <c r="L91" s="11">
        <v>487</v>
      </c>
      <c r="M91" s="12">
        <v>90</v>
      </c>
      <c r="P91" s="16">
        <f>L91</f>
        <v>487</v>
      </c>
      <c r="Q91" s="16">
        <f>H91</f>
        <v>56</v>
      </c>
      <c r="R91">
        <f>I91</f>
        <v>3.4350000000000001</v>
      </c>
      <c r="S91" s="14">
        <f>A91</f>
        <v>44461.676388888889</v>
      </c>
      <c r="T91" s="15" t="str">
        <f t="shared" si="6"/>
        <v>31°05.753' 1</v>
      </c>
      <c r="U91" s="15" t="str">
        <f t="shared" si="7"/>
        <v>S 13°54.018'</v>
      </c>
      <c r="V91">
        <f t="shared" si="8"/>
        <v>1</v>
      </c>
      <c r="W91">
        <f t="shared" si="9"/>
        <v>27</v>
      </c>
      <c r="X91" s="16">
        <f t="shared" si="10"/>
        <v>3</v>
      </c>
      <c r="Y91" s="16">
        <f t="shared" si="11"/>
        <v>205</v>
      </c>
      <c r="Z91">
        <v>90</v>
      </c>
    </row>
    <row r="92" spans="1:26" x14ac:dyDescent="0.35">
      <c r="A92" s="4">
        <v>44461.70416666667</v>
      </c>
      <c r="B92" s="1" t="s">
        <v>69</v>
      </c>
      <c r="C92" s="2"/>
      <c r="D92" s="2"/>
      <c r="E92" s="2">
        <v>1</v>
      </c>
      <c r="F92" s="2">
        <v>6</v>
      </c>
      <c r="G92" s="2"/>
      <c r="H92" s="3">
        <v>57</v>
      </c>
      <c r="I92" s="10">
        <v>8.1739999999999995</v>
      </c>
      <c r="J92" s="3">
        <v>1</v>
      </c>
      <c r="K92" s="3">
        <v>108</v>
      </c>
      <c r="L92" s="11">
        <v>487</v>
      </c>
      <c r="M92" s="11">
        <v>91</v>
      </c>
      <c r="P92" s="16">
        <f>L92</f>
        <v>487</v>
      </c>
      <c r="Q92" s="16">
        <f>H92</f>
        <v>57</v>
      </c>
      <c r="R92">
        <f>I92</f>
        <v>8.1739999999999995</v>
      </c>
      <c r="S92" s="14">
        <f>A92</f>
        <v>44461.70416666667</v>
      </c>
      <c r="T92" s="15" t="str">
        <f t="shared" si="6"/>
        <v>E031°05.737'</v>
      </c>
      <c r="U92" s="15" t="str">
        <f t="shared" si="7"/>
        <v>S 13°53.047'</v>
      </c>
      <c r="V92">
        <f t="shared" si="8"/>
        <v>1</v>
      </c>
      <c r="W92">
        <f t="shared" si="9"/>
        <v>6</v>
      </c>
      <c r="X92" s="16">
        <f t="shared" si="10"/>
        <v>1</v>
      </c>
      <c r="Y92" s="16">
        <f t="shared" si="11"/>
        <v>108</v>
      </c>
      <c r="Z92">
        <v>91</v>
      </c>
    </row>
    <row r="93" spans="1:26" x14ac:dyDescent="0.35">
      <c r="A93" s="10"/>
      <c r="B93" s="10"/>
      <c r="C93" s="10"/>
      <c r="D93" s="10"/>
      <c r="E93" s="10"/>
      <c r="F93" s="10"/>
      <c r="G93" s="10"/>
      <c r="H93" s="10">
        <v>58</v>
      </c>
      <c r="I93" s="10">
        <v>3.93</v>
      </c>
      <c r="J93" s="10"/>
      <c r="K93" s="10"/>
      <c r="L93" s="11">
        <v>487</v>
      </c>
      <c r="M93" s="12">
        <v>92</v>
      </c>
      <c r="P93" s="16">
        <f>L93</f>
        <v>487</v>
      </c>
      <c r="Q93" s="16">
        <f>H93</f>
        <v>58</v>
      </c>
      <c r="R93">
        <f>I93</f>
        <v>3.93</v>
      </c>
      <c r="S93" s="14"/>
      <c r="T93" s="15" t="str">
        <f t="shared" si="6"/>
        <v/>
      </c>
      <c r="U93" s="15" t="str">
        <f t="shared" si="7"/>
        <v/>
      </c>
      <c r="V93">
        <f t="shared" si="8"/>
        <v>0</v>
      </c>
      <c r="X93" s="16"/>
      <c r="Y93" s="16"/>
      <c r="Z93">
        <v>92</v>
      </c>
    </row>
    <row r="94" spans="1:26" x14ac:dyDescent="0.35">
      <c r="A94" s="9">
        <v>44463.698611111111</v>
      </c>
      <c r="B94" s="1" t="s">
        <v>70</v>
      </c>
      <c r="C94" s="2"/>
      <c r="D94" s="2"/>
      <c r="E94" s="2">
        <v>1</v>
      </c>
      <c r="F94" s="2"/>
      <c r="G94" s="2"/>
      <c r="H94" s="3">
        <v>59</v>
      </c>
      <c r="I94" s="10">
        <v>8.9710000000000001</v>
      </c>
      <c r="J94" s="3">
        <v>83</v>
      </c>
      <c r="K94" s="3"/>
      <c r="L94" s="11">
        <v>487</v>
      </c>
      <c r="M94" s="12">
        <v>93</v>
      </c>
      <c r="P94" s="16">
        <f>L94</f>
        <v>487</v>
      </c>
      <c r="Q94" s="16">
        <f>H94</f>
        <v>59</v>
      </c>
      <c r="R94">
        <f>I94</f>
        <v>8.9710000000000001</v>
      </c>
      <c r="S94" s="14">
        <f>A94</f>
        <v>44463.698611111111</v>
      </c>
      <c r="T94" s="15" t="str">
        <f t="shared" si="6"/>
        <v>E031°05.551'</v>
      </c>
      <c r="U94" s="15" t="str">
        <f t="shared" si="7"/>
        <v>S 13°46.998'</v>
      </c>
      <c r="V94">
        <v>1</v>
      </c>
      <c r="W94">
        <v>3</v>
      </c>
      <c r="X94" s="16" t="s">
        <v>88</v>
      </c>
      <c r="Y94" s="16" t="s">
        <v>88</v>
      </c>
      <c r="Z94">
        <v>93</v>
      </c>
    </row>
    <row r="95" spans="1:26" x14ac:dyDescent="0.35">
      <c r="A95" s="10"/>
      <c r="B95" s="10"/>
      <c r="C95" s="10"/>
      <c r="D95" s="10"/>
      <c r="E95" s="10"/>
      <c r="F95" s="10"/>
      <c r="G95" s="10"/>
      <c r="H95" s="10">
        <v>60</v>
      </c>
      <c r="I95" s="10">
        <v>14.628</v>
      </c>
      <c r="J95" s="10"/>
      <c r="K95" s="10"/>
      <c r="L95" s="11">
        <v>487</v>
      </c>
      <c r="M95" s="11">
        <v>94</v>
      </c>
      <c r="P95" s="16">
        <f>L95</f>
        <v>487</v>
      </c>
      <c r="Q95" s="16">
        <f>H95</f>
        <v>60</v>
      </c>
      <c r="R95">
        <f>I95</f>
        <v>14.628</v>
      </c>
      <c r="S95" s="14"/>
      <c r="T95" s="15" t="str">
        <f t="shared" si="6"/>
        <v/>
      </c>
      <c r="U95" s="15" t="str">
        <f t="shared" si="7"/>
        <v/>
      </c>
      <c r="V95">
        <f t="shared" si="8"/>
        <v>0</v>
      </c>
      <c r="X95" s="16"/>
      <c r="Y95" s="16"/>
      <c r="Z95">
        <v>94</v>
      </c>
    </row>
    <row r="96" spans="1:26" x14ac:dyDescent="0.35">
      <c r="A96" s="6">
        <v>44464.34375</v>
      </c>
      <c r="B96" s="7" t="s">
        <v>71</v>
      </c>
      <c r="C96" s="8">
        <v>6</v>
      </c>
      <c r="D96" s="8">
        <v>21</v>
      </c>
      <c r="E96" s="8">
        <v>1</v>
      </c>
      <c r="F96" s="8">
        <v>7</v>
      </c>
      <c r="G96" s="8"/>
      <c r="H96" s="5">
        <v>61</v>
      </c>
      <c r="I96" s="10">
        <v>9.0280000000000005</v>
      </c>
      <c r="J96" s="5">
        <v>37</v>
      </c>
      <c r="K96" s="5">
        <v>108</v>
      </c>
      <c r="L96" s="11">
        <v>487</v>
      </c>
      <c r="M96" s="12">
        <v>95</v>
      </c>
      <c r="P96" s="16">
        <f>L96</f>
        <v>487</v>
      </c>
      <c r="Q96" s="16">
        <f>H96</f>
        <v>61</v>
      </c>
      <c r="R96">
        <f>I96</f>
        <v>9.0280000000000005</v>
      </c>
      <c r="S96" s="14">
        <f>A96</f>
        <v>44464.34375</v>
      </c>
      <c r="T96" s="15" t="str">
        <f t="shared" si="6"/>
        <v>31°03.653' 1</v>
      </c>
      <c r="U96" s="15" t="str">
        <f t="shared" si="7"/>
        <v>S 13°50.511'</v>
      </c>
      <c r="V96">
        <f t="shared" si="8"/>
        <v>1</v>
      </c>
      <c r="W96">
        <f t="shared" si="9"/>
        <v>34</v>
      </c>
      <c r="X96" s="16">
        <f t="shared" si="10"/>
        <v>37</v>
      </c>
      <c r="Y96" s="16">
        <f t="shared" si="11"/>
        <v>108</v>
      </c>
      <c r="Z96">
        <v>95</v>
      </c>
    </row>
    <row r="97" spans="1:26" x14ac:dyDescent="0.35">
      <c r="A97" s="4">
        <v>44464.351388888892</v>
      </c>
      <c r="B97" s="1" t="s">
        <v>72</v>
      </c>
      <c r="C97" s="2"/>
      <c r="D97" s="2"/>
      <c r="E97" s="2">
        <v>1</v>
      </c>
      <c r="F97" s="2"/>
      <c r="G97" s="2"/>
      <c r="H97" s="3">
        <v>61</v>
      </c>
      <c r="I97" s="10">
        <v>9.0280000000000005</v>
      </c>
      <c r="J97" s="3">
        <v>82</v>
      </c>
      <c r="K97" s="3"/>
      <c r="L97" s="11">
        <v>487</v>
      </c>
      <c r="M97" s="12">
        <v>96</v>
      </c>
      <c r="P97" s="16">
        <f>L97</f>
        <v>487</v>
      </c>
      <c r="Q97" s="16">
        <f>H97</f>
        <v>61</v>
      </c>
      <c r="R97">
        <f>I97</f>
        <v>9.0280000000000005</v>
      </c>
      <c r="S97" s="14">
        <f>A97</f>
        <v>44464.351388888892</v>
      </c>
      <c r="T97" s="15" t="str">
        <f t="shared" si="6"/>
        <v>E031°03.455'</v>
      </c>
      <c r="U97" s="15" t="str">
        <f t="shared" si="7"/>
        <v>S 13°50.315'</v>
      </c>
      <c r="V97">
        <f>IF(W97=0,0,1)</f>
        <v>1</v>
      </c>
      <c r="W97">
        <v>15</v>
      </c>
      <c r="X97" s="16">
        <f t="shared" si="10"/>
        <v>82</v>
      </c>
      <c r="Y97" s="16" t="s">
        <v>88</v>
      </c>
      <c r="Z97">
        <v>96</v>
      </c>
    </row>
    <row r="98" spans="1:26" x14ac:dyDescent="0.35">
      <c r="A98" s="4">
        <v>44465.328472222223</v>
      </c>
      <c r="B98" s="1" t="s">
        <v>73</v>
      </c>
      <c r="C98" s="2">
        <v>2</v>
      </c>
      <c r="D98" s="2">
        <v>7</v>
      </c>
      <c r="E98" s="2">
        <v>1</v>
      </c>
      <c r="F98" s="2"/>
      <c r="G98" s="2"/>
      <c r="H98" s="3">
        <v>62</v>
      </c>
      <c r="I98" s="10">
        <v>24.617999999999999</v>
      </c>
      <c r="J98" s="3">
        <v>56</v>
      </c>
      <c r="K98" s="5">
        <v>-22</v>
      </c>
      <c r="L98" s="11">
        <v>487</v>
      </c>
      <c r="M98" s="11">
        <v>97</v>
      </c>
      <c r="P98" s="16">
        <f>L98</f>
        <v>487</v>
      </c>
      <c r="Q98" s="16">
        <f>H98</f>
        <v>62</v>
      </c>
      <c r="R98">
        <f>I98</f>
        <v>24.617999999999999</v>
      </c>
      <c r="S98" s="14">
        <f>A98</f>
        <v>44465.328472222223</v>
      </c>
      <c r="T98" s="15" t="str">
        <f t="shared" si="6"/>
        <v>E031°18.611'</v>
      </c>
      <c r="U98" s="15" t="str">
        <f t="shared" si="7"/>
        <v>S 13°42.963'</v>
      </c>
      <c r="V98">
        <f t="shared" si="8"/>
        <v>1</v>
      </c>
      <c r="W98">
        <f t="shared" si="9"/>
        <v>9</v>
      </c>
      <c r="X98" s="16">
        <f t="shared" si="10"/>
        <v>56</v>
      </c>
      <c r="Y98" s="16">
        <f t="shared" si="11"/>
        <v>-22</v>
      </c>
      <c r="Z98">
        <v>97</v>
      </c>
    </row>
    <row r="99" spans="1:26" x14ac:dyDescent="0.35">
      <c r="A99" s="10"/>
      <c r="B99" s="10"/>
      <c r="C99" s="10"/>
      <c r="D99" s="10"/>
      <c r="E99" s="10"/>
      <c r="F99" s="10"/>
      <c r="G99" s="10"/>
      <c r="H99" s="10">
        <v>63</v>
      </c>
      <c r="I99" s="10">
        <v>2.7559999999999998</v>
      </c>
      <c r="J99" s="10"/>
      <c r="K99" s="10"/>
      <c r="L99" s="11">
        <v>487</v>
      </c>
      <c r="M99" s="12">
        <v>98</v>
      </c>
      <c r="P99" s="16">
        <f>L99</f>
        <v>487</v>
      </c>
      <c r="Q99" s="16">
        <f>H99</f>
        <v>63</v>
      </c>
      <c r="R99">
        <f>I99</f>
        <v>2.7559999999999998</v>
      </c>
      <c r="S99" s="14"/>
      <c r="T99" s="15" t="str">
        <f t="shared" si="6"/>
        <v/>
      </c>
      <c r="U99" s="15" t="str">
        <f t="shared" si="7"/>
        <v/>
      </c>
      <c r="V99">
        <f t="shared" si="8"/>
        <v>0</v>
      </c>
      <c r="X99" s="16"/>
      <c r="Y99" s="16"/>
      <c r="Z99">
        <v>98</v>
      </c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>
        <v>64</v>
      </c>
      <c r="I100" s="10">
        <v>8.2080000000000002</v>
      </c>
      <c r="J100" s="10"/>
      <c r="K100" s="10"/>
      <c r="L100" s="11">
        <v>487</v>
      </c>
      <c r="M100" s="12">
        <v>99</v>
      </c>
      <c r="P100" s="16">
        <f>L100</f>
        <v>487</v>
      </c>
      <c r="Q100" s="16">
        <f>H100</f>
        <v>64</v>
      </c>
      <c r="R100">
        <f>I100</f>
        <v>8.2080000000000002</v>
      </c>
      <c r="S100" s="14"/>
      <c r="T100" s="15" t="str">
        <f t="shared" si="6"/>
        <v/>
      </c>
      <c r="U100" s="15" t="str">
        <f t="shared" si="7"/>
        <v/>
      </c>
      <c r="V100">
        <f t="shared" si="8"/>
        <v>0</v>
      </c>
      <c r="X100" s="16"/>
      <c r="Y100" s="16"/>
      <c r="Z100">
        <v>99</v>
      </c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>
        <v>65</v>
      </c>
      <c r="I101" s="10">
        <v>6.3090000000000002</v>
      </c>
      <c r="J101" s="10"/>
      <c r="K101" s="10"/>
      <c r="L101" s="11">
        <v>487</v>
      </c>
      <c r="M101" s="11">
        <v>100</v>
      </c>
      <c r="P101" s="16">
        <f>L101</f>
        <v>487</v>
      </c>
      <c r="Q101" s="16">
        <f>H101</f>
        <v>65</v>
      </c>
      <c r="R101">
        <f>I101</f>
        <v>6.3090000000000002</v>
      </c>
      <c r="S101" s="14"/>
      <c r="T101" s="15" t="str">
        <f t="shared" si="6"/>
        <v/>
      </c>
      <c r="U101" s="15" t="str">
        <f t="shared" si="7"/>
        <v/>
      </c>
      <c r="V101">
        <f t="shared" si="8"/>
        <v>0</v>
      </c>
      <c r="X101" s="16"/>
      <c r="Y101" s="16"/>
      <c r="Z101">
        <v>100</v>
      </c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>
        <v>66</v>
      </c>
      <c r="I102" s="10">
        <v>16.849</v>
      </c>
      <c r="J102" s="10"/>
      <c r="K102" s="10"/>
      <c r="L102" s="11">
        <v>487</v>
      </c>
      <c r="M102" s="12">
        <v>101</v>
      </c>
      <c r="P102" s="16">
        <f>L102</f>
        <v>487</v>
      </c>
      <c r="Q102" s="16">
        <f>H102</f>
        <v>66</v>
      </c>
      <c r="R102">
        <f>I102</f>
        <v>16.849</v>
      </c>
      <c r="S102" s="14"/>
      <c r="T102" s="15" t="str">
        <f t="shared" si="6"/>
        <v/>
      </c>
      <c r="U102" s="15" t="str">
        <f t="shared" si="7"/>
        <v/>
      </c>
      <c r="V102">
        <f t="shared" si="8"/>
        <v>0</v>
      </c>
      <c r="X102" s="16"/>
      <c r="Y102" s="16"/>
      <c r="Z102">
        <v>101</v>
      </c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>
        <v>67</v>
      </c>
      <c r="I103" s="10">
        <v>7.1079999999999997</v>
      </c>
      <c r="J103" s="10"/>
      <c r="K103" s="10"/>
      <c r="L103" s="11">
        <v>487</v>
      </c>
      <c r="M103" s="12">
        <v>102</v>
      </c>
      <c r="P103" s="16">
        <f>L103</f>
        <v>487</v>
      </c>
      <c r="Q103" s="16">
        <f>H103</f>
        <v>67</v>
      </c>
      <c r="R103">
        <f>I103</f>
        <v>7.1079999999999997</v>
      </c>
      <c r="S103" s="14"/>
      <c r="T103" s="15" t="str">
        <f t="shared" si="6"/>
        <v/>
      </c>
      <c r="U103" s="15" t="str">
        <f t="shared" si="7"/>
        <v/>
      </c>
      <c r="V103">
        <f t="shared" si="8"/>
        <v>0</v>
      </c>
      <c r="X103" s="16"/>
      <c r="Y103" s="16"/>
      <c r="Z103">
        <v>102</v>
      </c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>
        <v>68</v>
      </c>
      <c r="I104" s="10">
        <v>10.303000000000001</v>
      </c>
      <c r="J104" s="10"/>
      <c r="K104" s="10"/>
      <c r="L104" s="11">
        <v>487</v>
      </c>
      <c r="M104" s="11">
        <v>103</v>
      </c>
      <c r="P104" s="16">
        <f>L104</f>
        <v>487</v>
      </c>
      <c r="Q104" s="16">
        <f>H104</f>
        <v>68</v>
      </c>
      <c r="R104">
        <f>I104</f>
        <v>10.303000000000001</v>
      </c>
      <c r="S104" s="14"/>
      <c r="T104" s="15" t="str">
        <f t="shared" si="6"/>
        <v/>
      </c>
      <c r="U104" s="15" t="str">
        <f t="shared" si="7"/>
        <v/>
      </c>
      <c r="V104">
        <f t="shared" si="8"/>
        <v>0</v>
      </c>
      <c r="X104" s="16"/>
      <c r="Y104" s="16"/>
      <c r="Z104">
        <v>103</v>
      </c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>
        <v>69</v>
      </c>
      <c r="I105" s="10">
        <v>2.7559999999999998</v>
      </c>
      <c r="J105" s="10"/>
      <c r="K105" s="10"/>
      <c r="L105" s="11">
        <v>487</v>
      </c>
      <c r="M105" s="12">
        <v>104</v>
      </c>
      <c r="P105" s="16">
        <f>L105</f>
        <v>487</v>
      </c>
      <c r="Q105" s="16">
        <f>H105</f>
        <v>69</v>
      </c>
      <c r="R105">
        <f>I105</f>
        <v>2.7559999999999998</v>
      </c>
      <c r="S105" s="14"/>
      <c r="T105" s="15" t="str">
        <f t="shared" si="6"/>
        <v/>
      </c>
      <c r="U105" s="15" t="str">
        <f t="shared" si="7"/>
        <v/>
      </c>
      <c r="V105">
        <f t="shared" si="8"/>
        <v>0</v>
      </c>
      <c r="X105" s="16"/>
      <c r="Y105" s="16"/>
      <c r="Z105">
        <v>104</v>
      </c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>
        <v>70</v>
      </c>
      <c r="I106" s="10">
        <v>7.1870000000000003</v>
      </c>
      <c r="J106" s="10"/>
      <c r="K106" s="10"/>
      <c r="L106" s="11">
        <v>487</v>
      </c>
      <c r="M106" s="12">
        <v>105</v>
      </c>
      <c r="P106" s="16">
        <f>L106</f>
        <v>487</v>
      </c>
      <c r="Q106" s="16">
        <f>H106</f>
        <v>70</v>
      </c>
      <c r="R106">
        <f>I106</f>
        <v>7.1870000000000003</v>
      </c>
      <c r="S106" s="14"/>
      <c r="T106" s="15" t="str">
        <f t="shared" si="6"/>
        <v/>
      </c>
      <c r="U106" s="15" t="str">
        <f t="shared" si="7"/>
        <v/>
      </c>
      <c r="V106">
        <f t="shared" si="8"/>
        <v>0</v>
      </c>
      <c r="X106" s="16"/>
      <c r="Y106" s="16"/>
      <c r="Z106">
        <v>105</v>
      </c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>
        <v>71</v>
      </c>
      <c r="I107" s="10">
        <v>12.569000000000001</v>
      </c>
      <c r="J107" s="10"/>
      <c r="K107" s="10"/>
      <c r="L107" s="11">
        <v>487</v>
      </c>
      <c r="M107" s="11">
        <v>106</v>
      </c>
      <c r="P107" s="16">
        <f>L107</f>
        <v>487</v>
      </c>
      <c r="Q107" s="16">
        <f>H107</f>
        <v>71</v>
      </c>
      <c r="R107">
        <f>I107</f>
        <v>12.569000000000001</v>
      </c>
      <c r="S107" s="14"/>
      <c r="T107" s="15" t="str">
        <f t="shared" si="6"/>
        <v/>
      </c>
      <c r="U107" s="15" t="str">
        <f t="shared" si="7"/>
        <v/>
      </c>
      <c r="V107">
        <f t="shared" si="8"/>
        <v>0</v>
      </c>
      <c r="X107" s="16"/>
      <c r="Y107" s="16"/>
      <c r="Z107">
        <v>106</v>
      </c>
    </row>
  </sheetData>
  <sortState xmlns:xlrd2="http://schemas.microsoft.com/office/spreadsheetml/2017/richdata2" ref="A2:K136">
    <sortCondition ref="H2:H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ISC-CNR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Focardi</dc:creator>
  <cp:lastModifiedBy>Valentina La Morgia</cp:lastModifiedBy>
  <dcterms:created xsi:type="dcterms:W3CDTF">2022-11-10T13:56:42Z</dcterms:created>
  <dcterms:modified xsi:type="dcterms:W3CDTF">2022-11-10T17:24:57Z</dcterms:modified>
</cp:coreProperties>
</file>