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. Austral\Ferola Laboratorio\"/>
    </mc:Choice>
  </mc:AlternateContent>
  <bookViews>
    <workbookView xWindow="0" yWindow="0" windowWidth="19200" windowHeight="6030"/>
  </bookViews>
  <sheets>
    <sheet name="Data set Raw" sheetId="1" r:id="rId1"/>
    <sheet name="Hoja1" sheetId="9" r:id="rId2"/>
    <sheet name="Venc Tarjeas Visa y Master" sheetId="2" r:id="rId3"/>
    <sheet name="Valid de 15 abr hasta 11 junio" sheetId="8" r:id="rId4"/>
  </sheets>
  <definedNames>
    <definedName name="_xlnm._FilterDatabase" localSheetId="0" hidden="1">'Data set Raw'!$A$1:$Z$612</definedName>
    <definedName name="_xlnm._FilterDatabase" localSheetId="3" hidden="1">'Valid de 15 abr hasta 11 junio'!$B$1:$G$536</definedName>
    <definedName name="_xlnm._FilterDatabase" localSheetId="2" hidden="1">'Venc Tarjeas Visa y Master'!$A$1:$D$147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13" i="1" l="1"/>
  <c r="O614" i="1"/>
  <c r="O615" i="1"/>
  <c r="O616" i="1"/>
  <c r="O617" i="1"/>
  <c r="O618" i="1"/>
  <c r="O619" i="1"/>
  <c r="O620" i="1"/>
  <c r="O621" i="1"/>
  <c r="O622" i="1"/>
  <c r="O623" i="1"/>
  <c r="O624" i="1"/>
  <c r="O625" i="1"/>
  <c r="N617" i="1"/>
  <c r="M617" i="1"/>
  <c r="M624" i="1"/>
  <c r="W613" i="1"/>
  <c r="W614" i="1"/>
  <c r="W615" i="1"/>
  <c r="W616" i="1"/>
  <c r="W617" i="1"/>
  <c r="H617" i="1" s="1"/>
  <c r="W618" i="1"/>
  <c r="W619" i="1"/>
  <c r="W620" i="1"/>
  <c r="H620" i="1" s="1"/>
  <c r="W621" i="1"/>
  <c r="W622" i="1"/>
  <c r="W623" i="1"/>
  <c r="W624" i="1"/>
  <c r="W625" i="1"/>
  <c r="H625" i="1" s="1"/>
  <c r="V613" i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T613" i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H615" i="1"/>
  <c r="H613" i="1"/>
  <c r="H614" i="1"/>
  <c r="H616" i="1"/>
  <c r="H618" i="1"/>
  <c r="H619" i="1"/>
  <c r="H621" i="1"/>
  <c r="H622" i="1"/>
  <c r="H623" i="1"/>
  <c r="H624" i="1"/>
  <c r="D613" i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A613" i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U609" i="1" l="1"/>
  <c r="U610" i="1"/>
  <c r="U611" i="1"/>
  <c r="U612" i="1"/>
  <c r="R609" i="1"/>
  <c r="R610" i="1"/>
  <c r="R611" i="1"/>
  <c r="R612" i="1"/>
  <c r="Q609" i="1"/>
  <c r="Q610" i="1"/>
  <c r="Q611" i="1"/>
  <c r="Q612" i="1"/>
  <c r="O609" i="1"/>
  <c r="O610" i="1"/>
  <c r="O611" i="1"/>
  <c r="O612" i="1"/>
  <c r="C609" i="1"/>
  <c r="W609" i="1" s="1"/>
  <c r="H609" i="1" s="1"/>
  <c r="C610" i="1"/>
  <c r="W610" i="1" s="1"/>
  <c r="H610" i="1" s="1"/>
  <c r="C611" i="1"/>
  <c r="W611" i="1" s="1"/>
  <c r="H611" i="1" s="1"/>
  <c r="C612" i="1"/>
  <c r="W612" i="1" s="1"/>
  <c r="H61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2" i="1"/>
  <c r="D609" i="1" l="1"/>
  <c r="D610" i="1"/>
  <c r="D611" i="1" s="1"/>
  <c r="D612" i="1" s="1"/>
  <c r="O603" i="1"/>
  <c r="O594" i="1"/>
  <c r="O600" i="1"/>
  <c r="O602" i="1"/>
  <c r="O605" i="1"/>
  <c r="O606" i="1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2" i="9"/>
  <c r="M3" i="9"/>
  <c r="N3" i="9"/>
  <c r="M4" i="9"/>
  <c r="N4" i="9"/>
  <c r="M5" i="9"/>
  <c r="N5" i="9"/>
  <c r="M6" i="9"/>
  <c r="N6" i="9"/>
  <c r="M7" i="9"/>
  <c r="N7" i="9"/>
  <c r="M8" i="9"/>
  <c r="N8" i="9"/>
  <c r="M9" i="9"/>
  <c r="N9" i="9"/>
  <c r="M10" i="9"/>
  <c r="N10" i="9"/>
  <c r="M11" i="9"/>
  <c r="N11" i="9"/>
  <c r="M12" i="9"/>
  <c r="N12" i="9"/>
  <c r="M13" i="9"/>
  <c r="N13" i="9"/>
  <c r="M14" i="9"/>
  <c r="N14" i="9"/>
  <c r="M15" i="9"/>
  <c r="N15" i="9"/>
  <c r="M16" i="9"/>
  <c r="N16" i="9"/>
  <c r="M17" i="9"/>
  <c r="N17" i="9"/>
  <c r="M18" i="9"/>
  <c r="N18" i="9"/>
  <c r="M19" i="9"/>
  <c r="N19" i="9"/>
  <c r="M20" i="9"/>
  <c r="N20" i="9"/>
  <c r="M21" i="9"/>
  <c r="N21" i="9"/>
  <c r="M22" i="9"/>
  <c r="N22" i="9"/>
  <c r="M23" i="9"/>
  <c r="N23" i="9"/>
  <c r="M24" i="9"/>
  <c r="N24" i="9"/>
  <c r="M25" i="9"/>
  <c r="N25" i="9"/>
  <c r="M26" i="9"/>
  <c r="N26" i="9"/>
  <c r="M27" i="9"/>
  <c r="N27" i="9"/>
  <c r="M28" i="9"/>
  <c r="N28" i="9"/>
  <c r="M29" i="9"/>
  <c r="N29" i="9"/>
  <c r="M30" i="9"/>
  <c r="N30" i="9"/>
  <c r="M31" i="9"/>
  <c r="N31" i="9"/>
  <c r="M32" i="9"/>
  <c r="N32" i="9"/>
  <c r="N2" i="9"/>
  <c r="M2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O598" i="1"/>
  <c r="O604" i="1"/>
  <c r="O607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C590" i="1"/>
  <c r="W590" i="1" s="1"/>
  <c r="H590" i="1" s="1"/>
  <c r="C591" i="1"/>
  <c r="W591" i="1" s="1"/>
  <c r="H591" i="1" s="1"/>
  <c r="C592" i="1"/>
  <c r="W592" i="1" s="1"/>
  <c r="H592" i="1" s="1"/>
  <c r="C593" i="1"/>
  <c r="W593" i="1" s="1"/>
  <c r="H593" i="1" s="1"/>
  <c r="C594" i="1"/>
  <c r="W594" i="1" s="1"/>
  <c r="H594" i="1" s="1"/>
  <c r="C595" i="1"/>
  <c r="W595" i="1" s="1"/>
  <c r="H595" i="1" s="1"/>
  <c r="C596" i="1"/>
  <c r="W596" i="1" s="1"/>
  <c r="H596" i="1" s="1"/>
  <c r="C597" i="1"/>
  <c r="W597" i="1" s="1"/>
  <c r="H597" i="1" s="1"/>
  <c r="C598" i="1"/>
  <c r="W598" i="1" s="1"/>
  <c r="H598" i="1" s="1"/>
  <c r="C599" i="1"/>
  <c r="W599" i="1" s="1"/>
  <c r="H599" i="1" s="1"/>
  <c r="C600" i="1"/>
  <c r="W600" i="1" s="1"/>
  <c r="H600" i="1" s="1"/>
  <c r="C601" i="1"/>
  <c r="W601" i="1" s="1"/>
  <c r="H601" i="1" s="1"/>
  <c r="C602" i="1"/>
  <c r="W602" i="1" s="1"/>
  <c r="H602" i="1" s="1"/>
  <c r="C603" i="1"/>
  <c r="W603" i="1" s="1"/>
  <c r="H603" i="1" s="1"/>
  <c r="C604" i="1"/>
  <c r="W604" i="1" s="1"/>
  <c r="H604" i="1" s="1"/>
  <c r="C605" i="1"/>
  <c r="W605" i="1" s="1"/>
  <c r="H605" i="1" s="1"/>
  <c r="C606" i="1"/>
  <c r="W606" i="1" s="1"/>
  <c r="H606" i="1" s="1"/>
  <c r="C607" i="1"/>
  <c r="W607" i="1" s="1"/>
  <c r="H607" i="1" s="1"/>
  <c r="C608" i="1"/>
  <c r="W608" i="1" s="1"/>
  <c r="H608" i="1" s="1"/>
  <c r="O597" i="1" l="1"/>
  <c r="O592" i="1"/>
  <c r="O595" i="1"/>
  <c r="O591" i="1"/>
  <c r="O601" i="1"/>
  <c r="O593" i="1"/>
  <c r="O590" i="1"/>
  <c r="O608" i="1"/>
  <c r="O599" i="1"/>
  <c r="O596" i="1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2" i="8"/>
  <c r="D62" i="8"/>
  <c r="G61" i="8"/>
  <c r="D61" i="8"/>
  <c r="H60" i="8"/>
  <c r="G60" i="8"/>
  <c r="E60" i="8"/>
  <c r="D60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2" i="8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V537" i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37" i="1"/>
  <c r="C537" i="1"/>
  <c r="W537" i="1" s="1"/>
  <c r="H537" i="1" s="1"/>
  <c r="C538" i="1"/>
  <c r="W538" i="1" s="1"/>
  <c r="H538" i="1" s="1"/>
  <c r="C539" i="1"/>
  <c r="W539" i="1" s="1"/>
  <c r="H539" i="1" s="1"/>
  <c r="C540" i="1"/>
  <c r="W540" i="1" s="1"/>
  <c r="H540" i="1" s="1"/>
  <c r="C541" i="1"/>
  <c r="W541" i="1" s="1"/>
  <c r="H541" i="1" s="1"/>
  <c r="C542" i="1"/>
  <c r="W542" i="1" s="1"/>
  <c r="H542" i="1" s="1"/>
  <c r="C543" i="1"/>
  <c r="W543" i="1" s="1"/>
  <c r="H543" i="1" s="1"/>
  <c r="C544" i="1"/>
  <c r="W544" i="1" s="1"/>
  <c r="H544" i="1" s="1"/>
  <c r="C545" i="1"/>
  <c r="W545" i="1" s="1"/>
  <c r="H545" i="1" s="1"/>
  <c r="C546" i="1"/>
  <c r="W546" i="1" s="1"/>
  <c r="H546" i="1" s="1"/>
  <c r="C547" i="1"/>
  <c r="W547" i="1" s="1"/>
  <c r="H547" i="1" s="1"/>
  <c r="C548" i="1"/>
  <c r="W548" i="1" s="1"/>
  <c r="H548" i="1" s="1"/>
  <c r="C549" i="1"/>
  <c r="W549" i="1" s="1"/>
  <c r="H549" i="1" s="1"/>
  <c r="C550" i="1"/>
  <c r="W550" i="1" s="1"/>
  <c r="H550" i="1" s="1"/>
  <c r="C551" i="1"/>
  <c r="W551" i="1" s="1"/>
  <c r="H551" i="1" s="1"/>
  <c r="C552" i="1"/>
  <c r="W552" i="1" s="1"/>
  <c r="H552" i="1" s="1"/>
  <c r="C553" i="1"/>
  <c r="W553" i="1" s="1"/>
  <c r="H553" i="1" s="1"/>
  <c r="C554" i="1"/>
  <c r="W554" i="1" s="1"/>
  <c r="H554" i="1" s="1"/>
  <c r="C555" i="1"/>
  <c r="W555" i="1" s="1"/>
  <c r="H555" i="1" s="1"/>
  <c r="C556" i="1"/>
  <c r="W556" i="1" s="1"/>
  <c r="H556" i="1" s="1"/>
  <c r="C557" i="1"/>
  <c r="W557" i="1" s="1"/>
  <c r="H557" i="1" s="1"/>
  <c r="C558" i="1"/>
  <c r="W558" i="1" s="1"/>
  <c r="H558" i="1" s="1"/>
  <c r="C559" i="1"/>
  <c r="W559" i="1" s="1"/>
  <c r="H559" i="1" s="1"/>
  <c r="C560" i="1"/>
  <c r="W560" i="1" s="1"/>
  <c r="H560" i="1" s="1"/>
  <c r="C561" i="1"/>
  <c r="W561" i="1" s="1"/>
  <c r="H561" i="1" s="1"/>
  <c r="C562" i="1"/>
  <c r="W562" i="1" s="1"/>
  <c r="H562" i="1" s="1"/>
  <c r="C563" i="1"/>
  <c r="W563" i="1" s="1"/>
  <c r="H563" i="1" s="1"/>
  <c r="C564" i="1"/>
  <c r="W564" i="1" s="1"/>
  <c r="H564" i="1" s="1"/>
  <c r="C565" i="1"/>
  <c r="W565" i="1" s="1"/>
  <c r="H565" i="1" s="1"/>
  <c r="C566" i="1"/>
  <c r="W566" i="1" s="1"/>
  <c r="H566" i="1" s="1"/>
  <c r="C567" i="1"/>
  <c r="W567" i="1" s="1"/>
  <c r="H567" i="1" s="1"/>
  <c r="C568" i="1"/>
  <c r="W568" i="1" s="1"/>
  <c r="H568" i="1" s="1"/>
  <c r="C569" i="1"/>
  <c r="W569" i="1" s="1"/>
  <c r="H569" i="1" s="1"/>
  <c r="C570" i="1"/>
  <c r="W570" i="1" s="1"/>
  <c r="H570" i="1" s="1"/>
  <c r="C571" i="1"/>
  <c r="W571" i="1" s="1"/>
  <c r="H571" i="1" s="1"/>
  <c r="C572" i="1"/>
  <c r="W572" i="1" s="1"/>
  <c r="H572" i="1" s="1"/>
  <c r="C573" i="1"/>
  <c r="W573" i="1" s="1"/>
  <c r="H573" i="1" s="1"/>
  <c r="C574" i="1"/>
  <c r="W574" i="1" s="1"/>
  <c r="H574" i="1" s="1"/>
  <c r="C575" i="1"/>
  <c r="W575" i="1" s="1"/>
  <c r="H575" i="1" s="1"/>
  <c r="C576" i="1"/>
  <c r="W576" i="1" s="1"/>
  <c r="H576" i="1" s="1"/>
  <c r="C577" i="1"/>
  <c r="W577" i="1" s="1"/>
  <c r="H577" i="1" s="1"/>
  <c r="C578" i="1"/>
  <c r="W578" i="1" s="1"/>
  <c r="H578" i="1" s="1"/>
  <c r="C579" i="1"/>
  <c r="W579" i="1" s="1"/>
  <c r="H579" i="1" s="1"/>
  <c r="C580" i="1"/>
  <c r="W580" i="1" s="1"/>
  <c r="H580" i="1" s="1"/>
  <c r="C581" i="1"/>
  <c r="W581" i="1" s="1"/>
  <c r="H581" i="1" s="1"/>
  <c r="C582" i="1"/>
  <c r="W582" i="1" s="1"/>
  <c r="H582" i="1" s="1"/>
  <c r="C583" i="1"/>
  <c r="W583" i="1" s="1"/>
  <c r="H583" i="1" s="1"/>
  <c r="C584" i="1"/>
  <c r="W584" i="1" s="1"/>
  <c r="H584" i="1" s="1"/>
  <c r="C585" i="1"/>
  <c r="W585" i="1" s="1"/>
  <c r="H585" i="1" s="1"/>
  <c r="C586" i="1"/>
  <c r="W586" i="1" s="1"/>
  <c r="H586" i="1" s="1"/>
  <c r="C587" i="1"/>
  <c r="W587" i="1" s="1"/>
  <c r="H587" i="1" s="1"/>
  <c r="C588" i="1"/>
  <c r="W588" i="1" s="1"/>
  <c r="H588" i="1" s="1"/>
  <c r="C589" i="1"/>
  <c r="W589" i="1" s="1"/>
  <c r="H589" i="1" s="1"/>
  <c r="D548" i="1" l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C2" i="1"/>
  <c r="D591" i="1" l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32" i="1"/>
  <c r="D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G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5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8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54" i="2"/>
  <c r="D49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4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3" i="2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127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D94" i="1" s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D122" i="1" s="1"/>
  <c r="D123" i="1" s="1"/>
  <c r="D124" i="1" s="1"/>
  <c r="D125" i="1" s="1"/>
  <c r="D126" i="1" s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D153" i="1" s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D214" i="1" s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D244" i="1" s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D275" i="1" s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D306" i="1" s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D336" i="1" s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D367" i="1" s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D397" i="1" s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D459" i="1" s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D487" i="1" s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D518" i="1" s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S486" i="1"/>
  <c r="S485" i="1" s="1"/>
  <c r="S484" i="1" s="1"/>
  <c r="S483" i="1" s="1"/>
  <c r="S482" i="1" s="1"/>
  <c r="S481" i="1" s="1"/>
  <c r="S480" i="1" s="1"/>
  <c r="S479" i="1" s="1"/>
  <c r="S478" i="1" s="1"/>
  <c r="S477" i="1" s="1"/>
  <c r="S476" i="1" s="1"/>
  <c r="S475" i="1" s="1"/>
  <c r="S474" i="1" s="1"/>
  <c r="S473" i="1" s="1"/>
  <c r="S472" i="1" s="1"/>
  <c r="S471" i="1" s="1"/>
  <c r="S470" i="1" s="1"/>
  <c r="S469" i="1" s="1"/>
  <c r="S468" i="1" s="1"/>
  <c r="S467" i="1" s="1"/>
  <c r="S466" i="1" s="1"/>
  <c r="S465" i="1" s="1"/>
  <c r="S464" i="1" s="1"/>
  <c r="S463" i="1" s="1"/>
  <c r="S462" i="1" s="1"/>
  <c r="S461" i="1" s="1"/>
  <c r="S460" i="1" s="1"/>
  <c r="S459" i="1" s="1"/>
  <c r="S458" i="1"/>
  <c r="S457" i="1" s="1"/>
  <c r="S456" i="1" s="1"/>
  <c r="S455" i="1" s="1"/>
  <c r="S454" i="1" s="1"/>
  <c r="S453" i="1" s="1"/>
  <c r="S452" i="1" s="1"/>
  <c r="S451" i="1" s="1"/>
  <c r="S450" i="1" s="1"/>
  <c r="S449" i="1" s="1"/>
  <c r="S448" i="1" s="1"/>
  <c r="S447" i="1" s="1"/>
  <c r="S446" i="1" s="1"/>
  <c r="S445" i="1" s="1"/>
  <c r="S444" i="1" s="1"/>
  <c r="S443" i="1" s="1"/>
  <c r="S442" i="1" s="1"/>
  <c r="S441" i="1" s="1"/>
  <c r="S440" i="1" s="1"/>
  <c r="S439" i="1" s="1"/>
  <c r="S438" i="1" s="1"/>
  <c r="S437" i="1" s="1"/>
  <c r="S436" i="1" s="1"/>
  <c r="S435" i="1" s="1"/>
  <c r="S434" i="1" s="1"/>
  <c r="S433" i="1" s="1"/>
  <c r="S432" i="1" s="1"/>
  <c r="S431" i="1" s="1"/>
  <c r="S430" i="1" s="1"/>
  <c r="S429" i="1" s="1"/>
  <c r="S428" i="1" s="1"/>
  <c r="S427" i="1"/>
  <c r="S426" i="1" s="1"/>
  <c r="S425" i="1" s="1"/>
  <c r="S424" i="1" s="1"/>
  <c r="S423" i="1" s="1"/>
  <c r="S422" i="1" s="1"/>
  <c r="S421" i="1" s="1"/>
  <c r="S420" i="1" s="1"/>
  <c r="S419" i="1" s="1"/>
  <c r="S418" i="1" s="1"/>
  <c r="S417" i="1" s="1"/>
  <c r="S416" i="1" s="1"/>
  <c r="S415" i="1" s="1"/>
  <c r="S414" i="1" s="1"/>
  <c r="S413" i="1" s="1"/>
  <c r="S412" i="1" s="1"/>
  <c r="S411" i="1" s="1"/>
  <c r="S410" i="1" s="1"/>
  <c r="S409" i="1" s="1"/>
  <c r="S408" i="1" s="1"/>
  <c r="S407" i="1" s="1"/>
  <c r="S406" i="1" s="1"/>
  <c r="S405" i="1" s="1"/>
  <c r="S404" i="1" s="1"/>
  <c r="S403" i="1" s="1"/>
  <c r="S402" i="1" s="1"/>
  <c r="S401" i="1" s="1"/>
  <c r="S400" i="1" s="1"/>
  <c r="S399" i="1" s="1"/>
  <c r="S398" i="1" s="1"/>
  <c r="S397" i="1" s="1"/>
  <c r="S396" i="1"/>
  <c r="S395" i="1" s="1"/>
  <c r="S394" i="1" s="1"/>
  <c r="S393" i="1" s="1"/>
  <c r="S392" i="1" s="1"/>
  <c r="S391" i="1" s="1"/>
  <c r="S390" i="1" s="1"/>
  <c r="S389" i="1" s="1"/>
  <c r="S388" i="1" s="1"/>
  <c r="S387" i="1" s="1"/>
  <c r="S386" i="1" s="1"/>
  <c r="S385" i="1" s="1"/>
  <c r="S384" i="1" s="1"/>
  <c r="S383" i="1" s="1"/>
  <c r="S382" i="1" s="1"/>
  <c r="S381" i="1" s="1"/>
  <c r="S380" i="1" s="1"/>
  <c r="S379" i="1" s="1"/>
  <c r="S378" i="1" s="1"/>
  <c r="S377" i="1" s="1"/>
  <c r="S376" i="1" s="1"/>
  <c r="S375" i="1" s="1"/>
  <c r="S374" i="1" s="1"/>
  <c r="S373" i="1" s="1"/>
  <c r="S372" i="1" s="1"/>
  <c r="S371" i="1" s="1"/>
  <c r="S370" i="1" s="1"/>
  <c r="S369" i="1" s="1"/>
  <c r="S368" i="1" s="1"/>
  <c r="S367" i="1" s="1"/>
  <c r="S366" i="1"/>
  <c r="S365" i="1" s="1"/>
  <c r="S364" i="1" s="1"/>
  <c r="S363" i="1" s="1"/>
  <c r="S362" i="1" s="1"/>
  <c r="S361" i="1" s="1"/>
  <c r="S360" i="1" s="1"/>
  <c r="S359" i="1" s="1"/>
  <c r="S358" i="1" s="1"/>
  <c r="S357" i="1" s="1"/>
  <c r="S356" i="1" s="1"/>
  <c r="S355" i="1" s="1"/>
  <c r="S354" i="1" s="1"/>
  <c r="S353" i="1" s="1"/>
  <c r="S352" i="1" s="1"/>
  <c r="S351" i="1" s="1"/>
  <c r="S350" i="1" s="1"/>
  <c r="S349" i="1" s="1"/>
  <c r="S348" i="1" s="1"/>
  <c r="S347" i="1" s="1"/>
  <c r="S346" i="1" s="1"/>
  <c r="S345" i="1" s="1"/>
  <c r="S344" i="1" s="1"/>
  <c r="S343" i="1" s="1"/>
  <c r="S342" i="1" s="1"/>
  <c r="S341" i="1" s="1"/>
  <c r="S340" i="1" s="1"/>
  <c r="S339" i="1" s="1"/>
  <c r="S338" i="1" s="1"/>
  <c r="S337" i="1" s="1"/>
  <c r="S336" i="1" s="1"/>
  <c r="S335" i="1"/>
  <c r="S334" i="1" s="1"/>
  <c r="S333" i="1" s="1"/>
  <c r="S332" i="1" s="1"/>
  <c r="S331" i="1" s="1"/>
  <c r="S330" i="1" s="1"/>
  <c r="S329" i="1" s="1"/>
  <c r="S328" i="1" s="1"/>
  <c r="S327" i="1" s="1"/>
  <c r="S326" i="1" s="1"/>
  <c r="S325" i="1" s="1"/>
  <c r="S324" i="1" s="1"/>
  <c r="S323" i="1" s="1"/>
  <c r="S322" i="1" s="1"/>
  <c r="S321" i="1" s="1"/>
  <c r="S320" i="1" s="1"/>
  <c r="S319" i="1" s="1"/>
  <c r="S318" i="1" s="1"/>
  <c r="S317" i="1" s="1"/>
  <c r="S316" i="1" s="1"/>
  <c r="S315" i="1" s="1"/>
  <c r="S314" i="1" s="1"/>
  <c r="S313" i="1" s="1"/>
  <c r="S312" i="1" s="1"/>
  <c r="S311" i="1" s="1"/>
  <c r="S310" i="1" s="1"/>
  <c r="S309" i="1" s="1"/>
  <c r="S308" i="1" s="1"/>
  <c r="S307" i="1" s="1"/>
  <c r="S306" i="1" s="1"/>
  <c r="S305" i="1"/>
  <c r="S304" i="1" s="1"/>
  <c r="S303" i="1" s="1"/>
  <c r="S302" i="1" s="1"/>
  <c r="S301" i="1" s="1"/>
  <c r="S300" i="1" s="1"/>
  <c r="S299" i="1" s="1"/>
  <c r="S298" i="1" s="1"/>
  <c r="S297" i="1" s="1"/>
  <c r="S296" i="1" s="1"/>
  <c r="S295" i="1" s="1"/>
  <c r="S294" i="1" s="1"/>
  <c r="S293" i="1" s="1"/>
  <c r="S292" i="1" s="1"/>
  <c r="S291" i="1" s="1"/>
  <c r="S290" i="1" s="1"/>
  <c r="S289" i="1" s="1"/>
  <c r="S288" i="1" s="1"/>
  <c r="S287" i="1" s="1"/>
  <c r="S286" i="1" s="1"/>
  <c r="S285" i="1" s="1"/>
  <c r="S284" i="1" s="1"/>
  <c r="S283" i="1" s="1"/>
  <c r="S282" i="1" s="1"/>
  <c r="S281" i="1" s="1"/>
  <c r="S280" i="1" s="1"/>
  <c r="S279" i="1" s="1"/>
  <c r="S278" i="1" s="1"/>
  <c r="S277" i="1" s="1"/>
  <c r="S276" i="1" s="1"/>
  <c r="S275" i="1" s="1"/>
  <c r="S274" i="1"/>
  <c r="S273" i="1" s="1"/>
  <c r="S272" i="1" s="1"/>
  <c r="S271" i="1" s="1"/>
  <c r="S270" i="1" s="1"/>
  <c r="S269" i="1" s="1"/>
  <c r="S268" i="1" s="1"/>
  <c r="S267" i="1" s="1"/>
  <c r="S266" i="1" s="1"/>
  <c r="S265" i="1" s="1"/>
  <c r="S264" i="1" s="1"/>
  <c r="S263" i="1" s="1"/>
  <c r="S262" i="1" s="1"/>
  <c r="S261" i="1" s="1"/>
  <c r="S260" i="1" s="1"/>
  <c r="S259" i="1" s="1"/>
  <c r="S258" i="1" s="1"/>
  <c r="S257" i="1" s="1"/>
  <c r="S256" i="1" s="1"/>
  <c r="S255" i="1" s="1"/>
  <c r="S254" i="1" s="1"/>
  <c r="S253" i="1" s="1"/>
  <c r="S252" i="1" s="1"/>
  <c r="S251" i="1" s="1"/>
  <c r="S250" i="1" s="1"/>
  <c r="S249" i="1" s="1"/>
  <c r="S248" i="1" s="1"/>
  <c r="S247" i="1" s="1"/>
  <c r="S246" i="1" s="1"/>
  <c r="S245" i="1" s="1"/>
  <c r="S244" i="1" s="1"/>
  <c r="S243" i="1"/>
  <c r="S242" i="1" s="1"/>
  <c r="S241" i="1" s="1"/>
  <c r="S240" i="1" s="1"/>
  <c r="S239" i="1" s="1"/>
  <c r="S238" i="1" s="1"/>
  <c r="S237" i="1" s="1"/>
  <c r="S236" i="1" s="1"/>
  <c r="S235" i="1" s="1"/>
  <c r="S234" i="1" s="1"/>
  <c r="S233" i="1" s="1"/>
  <c r="S232" i="1" s="1"/>
  <c r="S231" i="1" s="1"/>
  <c r="S230" i="1" s="1"/>
  <c r="S229" i="1" s="1"/>
  <c r="S228" i="1" s="1"/>
  <c r="S227" i="1" s="1"/>
  <c r="S226" i="1" s="1"/>
  <c r="S225" i="1" s="1"/>
  <c r="S224" i="1" s="1"/>
  <c r="S223" i="1" s="1"/>
  <c r="S222" i="1" s="1"/>
  <c r="S221" i="1" s="1"/>
  <c r="S220" i="1" s="1"/>
  <c r="S219" i="1" s="1"/>
  <c r="S218" i="1" s="1"/>
  <c r="S217" i="1" s="1"/>
  <c r="S216" i="1" s="1"/>
  <c r="S215" i="1" s="1"/>
  <c r="S214" i="1" s="1"/>
  <c r="S213" i="1"/>
  <c r="S212" i="1" s="1"/>
  <c r="S211" i="1" s="1"/>
  <c r="S210" i="1" s="1"/>
  <c r="S209" i="1" s="1"/>
  <c r="S208" i="1" s="1"/>
  <c r="S207" i="1" s="1"/>
  <c r="S206" i="1" s="1"/>
  <c r="S205" i="1" s="1"/>
  <c r="S204" i="1" s="1"/>
  <c r="S203" i="1" s="1"/>
  <c r="S202" i="1" s="1"/>
  <c r="S201" i="1" s="1"/>
  <c r="S200" i="1" s="1"/>
  <c r="S199" i="1" s="1"/>
  <c r="S198" i="1" s="1"/>
  <c r="S197" i="1" s="1"/>
  <c r="S196" i="1" s="1"/>
  <c r="S195" i="1" s="1"/>
  <c r="S194" i="1" s="1"/>
  <c r="S193" i="1" s="1"/>
  <c r="S192" i="1" s="1"/>
  <c r="S191" i="1" s="1"/>
  <c r="S190" i="1" s="1"/>
  <c r="S189" i="1" s="1"/>
  <c r="S188" i="1" s="1"/>
  <c r="S187" i="1" s="1"/>
  <c r="S186" i="1" s="1"/>
  <c r="S185" i="1" s="1"/>
  <c r="S184" i="1" s="1"/>
  <c r="S183" i="1" s="1"/>
  <c r="S182" i="1"/>
  <c r="S181" i="1" s="1"/>
  <c r="S180" i="1" s="1"/>
  <c r="S179" i="1" s="1"/>
  <c r="S178" i="1" s="1"/>
  <c r="S177" i="1" s="1"/>
  <c r="S176" i="1" s="1"/>
  <c r="S175" i="1" s="1"/>
  <c r="S174" i="1" s="1"/>
  <c r="S173" i="1" s="1"/>
  <c r="S172" i="1" s="1"/>
  <c r="S171" i="1" s="1"/>
  <c r="S170" i="1" s="1"/>
  <c r="S169" i="1" s="1"/>
  <c r="S168" i="1" s="1"/>
  <c r="S167" i="1" s="1"/>
  <c r="S166" i="1" s="1"/>
  <c r="S165" i="1" s="1"/>
  <c r="S164" i="1" s="1"/>
  <c r="S163" i="1" s="1"/>
  <c r="S162" i="1" s="1"/>
  <c r="S161" i="1" s="1"/>
  <c r="S160" i="1" s="1"/>
  <c r="S159" i="1" s="1"/>
  <c r="S158" i="1" s="1"/>
  <c r="S157" i="1" s="1"/>
  <c r="S156" i="1" s="1"/>
  <c r="S155" i="1" s="1"/>
  <c r="S154" i="1" s="1"/>
  <c r="S153" i="1" s="1"/>
  <c r="S152" i="1"/>
  <c r="S151" i="1" s="1"/>
  <c r="S150" i="1" s="1"/>
  <c r="S149" i="1" s="1"/>
  <c r="S148" i="1" s="1"/>
  <c r="S147" i="1" s="1"/>
  <c r="S146" i="1" s="1"/>
  <c r="S145" i="1" s="1"/>
  <c r="S144" i="1" s="1"/>
  <c r="S143" i="1" s="1"/>
  <c r="S142" i="1" s="1"/>
  <c r="S141" i="1" s="1"/>
  <c r="S140" i="1" s="1"/>
  <c r="S139" i="1" s="1"/>
  <c r="S138" i="1" s="1"/>
  <c r="S137" i="1" s="1"/>
  <c r="S136" i="1" s="1"/>
  <c r="S135" i="1" s="1"/>
  <c r="S134" i="1" s="1"/>
  <c r="S133" i="1" s="1"/>
  <c r="S132" i="1" s="1"/>
  <c r="S131" i="1" s="1"/>
  <c r="S130" i="1" s="1"/>
  <c r="S129" i="1" s="1"/>
  <c r="S128" i="1" s="1"/>
  <c r="S127" i="1" s="1"/>
  <c r="S126" i="1" s="1"/>
  <c r="S125" i="1" s="1"/>
  <c r="S124" i="1" s="1"/>
  <c r="S123" i="1" s="1"/>
  <c r="S122" i="1" s="1"/>
  <c r="S121" i="1"/>
  <c r="S120" i="1" s="1"/>
  <c r="S119" i="1" s="1"/>
  <c r="S118" i="1" s="1"/>
  <c r="S117" i="1" s="1"/>
  <c r="S116" i="1" s="1"/>
  <c r="S115" i="1" s="1"/>
  <c r="S114" i="1" s="1"/>
  <c r="S113" i="1" s="1"/>
  <c r="S112" i="1" s="1"/>
  <c r="S111" i="1" s="1"/>
  <c r="S110" i="1" s="1"/>
  <c r="S109" i="1" s="1"/>
  <c r="S108" i="1" s="1"/>
  <c r="S107" i="1" s="1"/>
  <c r="S106" i="1" s="1"/>
  <c r="S105" i="1" s="1"/>
  <c r="S104" i="1" s="1"/>
  <c r="S103" i="1" s="1"/>
  <c r="S102" i="1" s="1"/>
  <c r="S101" i="1" s="1"/>
  <c r="S100" i="1" s="1"/>
  <c r="S99" i="1" s="1"/>
  <c r="S98" i="1" s="1"/>
  <c r="S97" i="1" s="1"/>
  <c r="S96" i="1" s="1"/>
  <c r="S95" i="1" s="1"/>
  <c r="S94" i="1" s="1"/>
  <c r="S93" i="1"/>
  <c r="S92" i="1" s="1"/>
  <c r="S91" i="1" s="1"/>
  <c r="S90" i="1" s="1"/>
  <c r="S89" i="1" s="1"/>
  <c r="S88" i="1" s="1"/>
  <c r="S87" i="1" s="1"/>
  <c r="S86" i="1" s="1"/>
  <c r="S85" i="1" s="1"/>
  <c r="S84" i="1" s="1"/>
  <c r="S83" i="1" s="1"/>
  <c r="S82" i="1" s="1"/>
  <c r="S81" i="1" s="1"/>
  <c r="S80" i="1" s="1"/>
  <c r="S79" i="1" s="1"/>
  <c r="S78" i="1" s="1"/>
  <c r="S77" i="1" s="1"/>
  <c r="S76" i="1" s="1"/>
  <c r="S75" i="1" s="1"/>
  <c r="S74" i="1" s="1"/>
  <c r="S73" i="1" s="1"/>
  <c r="S72" i="1" s="1"/>
  <c r="S71" i="1" s="1"/>
  <c r="S70" i="1" s="1"/>
  <c r="S69" i="1" s="1"/>
  <c r="S68" i="1" s="1"/>
  <c r="S67" i="1" s="1"/>
  <c r="S66" i="1" s="1"/>
  <c r="S65" i="1" s="1"/>
  <c r="S64" i="1" s="1"/>
  <c r="S63" i="1" s="1"/>
  <c r="S62" i="1"/>
  <c r="S61" i="1" s="1"/>
  <c r="S60" i="1" s="1"/>
  <c r="S59" i="1" s="1"/>
  <c r="S58" i="1" s="1"/>
  <c r="S57" i="1" s="1"/>
  <c r="S56" i="1" s="1"/>
  <c r="S55" i="1" s="1"/>
  <c r="S54" i="1" s="1"/>
  <c r="S53" i="1" s="1"/>
  <c r="S52" i="1" s="1"/>
  <c r="S51" i="1" s="1"/>
  <c r="S50" i="1" s="1"/>
  <c r="S49" i="1" s="1"/>
  <c r="S48" i="1" s="1"/>
  <c r="S47" i="1" s="1"/>
  <c r="S46" i="1" s="1"/>
  <c r="S45" i="1" s="1"/>
  <c r="S44" i="1" s="1"/>
  <c r="S43" i="1" s="1"/>
  <c r="S42" i="1" s="1"/>
  <c r="S41" i="1" s="1"/>
  <c r="S40" i="1" s="1"/>
  <c r="S39" i="1" s="1"/>
  <c r="S38" i="1" s="1"/>
  <c r="S37" i="1" s="1"/>
  <c r="S36" i="1" s="1"/>
  <c r="S35" i="1" s="1"/>
  <c r="S34" i="1" s="1"/>
  <c r="S33" i="1" s="1"/>
  <c r="S32" i="1" s="1"/>
  <c r="S31" i="1"/>
  <c r="S30" i="1" s="1"/>
  <c r="S29" i="1" s="1"/>
  <c r="S28" i="1" s="1"/>
  <c r="S27" i="1" s="1"/>
  <c r="S26" i="1" s="1"/>
  <c r="S25" i="1" s="1"/>
  <c r="S24" i="1" s="1"/>
  <c r="S23" i="1" s="1"/>
  <c r="S22" i="1" s="1"/>
  <c r="S21" i="1" s="1"/>
  <c r="S20" i="1" s="1"/>
  <c r="S19" i="1" s="1"/>
  <c r="S18" i="1" s="1"/>
  <c r="S17" i="1" s="1"/>
  <c r="S16" i="1" s="1"/>
  <c r="S15" i="1" s="1"/>
  <c r="S14" i="1" s="1"/>
  <c r="S13" i="1" s="1"/>
  <c r="S12" i="1" s="1"/>
  <c r="S11" i="1" s="1"/>
  <c r="S10" i="1" s="1"/>
  <c r="S9" i="1" s="1"/>
  <c r="S8" i="1" s="1"/>
  <c r="S7" i="1" s="1"/>
  <c r="S6" i="1" s="1"/>
  <c r="S5" i="1" s="1"/>
  <c r="S4" i="1" s="1"/>
  <c r="S3" i="1" s="1"/>
  <c r="S2" i="1" s="1"/>
  <c r="S517" i="1"/>
  <c r="S516" i="1" s="1"/>
  <c r="S515" i="1" s="1"/>
  <c r="S514" i="1" s="1"/>
  <c r="S513" i="1" s="1"/>
  <c r="S512" i="1" s="1"/>
  <c r="S511" i="1" s="1"/>
  <c r="S510" i="1" s="1"/>
  <c r="S509" i="1" s="1"/>
  <c r="S508" i="1" s="1"/>
  <c r="S507" i="1" s="1"/>
  <c r="S506" i="1" s="1"/>
  <c r="S505" i="1" s="1"/>
  <c r="S504" i="1" s="1"/>
  <c r="S503" i="1" s="1"/>
  <c r="S502" i="1" s="1"/>
  <c r="S501" i="1" s="1"/>
  <c r="S500" i="1" s="1"/>
  <c r="S499" i="1" s="1"/>
  <c r="S498" i="1" s="1"/>
  <c r="S497" i="1" s="1"/>
  <c r="S496" i="1" s="1"/>
  <c r="S495" i="1" s="1"/>
  <c r="S494" i="1" s="1"/>
  <c r="S493" i="1" s="1"/>
  <c r="S492" i="1" s="1"/>
  <c r="S491" i="1" s="1"/>
  <c r="S490" i="1" s="1"/>
  <c r="S489" i="1" s="1"/>
  <c r="S488" i="1" s="1"/>
  <c r="S487" i="1" s="1"/>
  <c r="D127" i="1" l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398" i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88" i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368" i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215" i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95" i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64" i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519" i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183" i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460" i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28" i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276" i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245" i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307" i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7" i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538" i="1" l="1"/>
  <c r="D539" i="1" s="1"/>
  <c r="D540" i="1" s="1"/>
  <c r="D541" i="1" s="1"/>
  <c r="D542" i="1" s="1"/>
  <c r="D543" i="1" s="1"/>
  <c r="D544" i="1" s="1"/>
  <c r="D545" i="1" s="1"/>
  <c r="D546" i="1" s="1"/>
  <c r="D547" i="1" s="1"/>
  <c r="T3" i="1"/>
  <c r="T4" i="1" l="1"/>
  <c r="T5" i="1" l="1"/>
  <c r="T6" i="1" l="1"/>
  <c r="T7" i="1" l="1"/>
  <c r="T8" i="1" l="1"/>
  <c r="T9" i="1" l="1"/>
  <c r="T10" i="1" l="1"/>
  <c r="T11" i="1" l="1"/>
  <c r="T12" i="1" l="1"/>
  <c r="T13" i="1" l="1"/>
  <c r="T14" i="1" l="1"/>
  <c r="T15" i="1" l="1"/>
  <c r="T16" i="1" l="1"/>
  <c r="T17" i="1" l="1"/>
  <c r="T18" i="1" l="1"/>
  <c r="T19" i="1" l="1"/>
  <c r="T20" i="1" l="1"/>
  <c r="T21" i="1" l="1"/>
  <c r="T22" i="1" l="1"/>
  <c r="T23" i="1" l="1"/>
  <c r="T24" i="1" l="1"/>
  <c r="T25" i="1" l="1"/>
  <c r="T26" i="1" l="1"/>
  <c r="T27" i="1" l="1"/>
  <c r="T28" i="1" l="1"/>
  <c r="T29" i="1" l="1"/>
  <c r="T30" i="1" l="1"/>
  <c r="T31" i="1" l="1"/>
  <c r="T32" i="1" l="1"/>
  <c r="T33" i="1" s="1"/>
  <c r="T34" i="1" l="1"/>
  <c r="T35" i="1" l="1"/>
  <c r="T36" i="1" l="1"/>
  <c r="T37" i="1" l="1"/>
  <c r="T38" i="1" l="1"/>
  <c r="T39" i="1" l="1"/>
  <c r="T40" i="1" l="1"/>
  <c r="T41" i="1" l="1"/>
  <c r="T42" i="1" l="1"/>
  <c r="T43" i="1" l="1"/>
  <c r="T44" i="1" l="1"/>
  <c r="T45" i="1" l="1"/>
  <c r="T46" i="1" l="1"/>
  <c r="T47" i="1" l="1"/>
  <c r="T48" i="1" l="1"/>
  <c r="T49" i="1" l="1"/>
  <c r="T50" i="1" l="1"/>
  <c r="T51" i="1" l="1"/>
  <c r="T52" i="1" l="1"/>
  <c r="T53" i="1" l="1"/>
  <c r="T54" i="1" l="1"/>
  <c r="T55" i="1" l="1"/>
  <c r="T56" i="1" l="1"/>
  <c r="T57" i="1" l="1"/>
  <c r="T58" i="1" l="1"/>
  <c r="T59" i="1" l="1"/>
  <c r="T60" i="1" l="1"/>
  <c r="T61" i="1" l="1"/>
  <c r="T62" i="1" l="1"/>
  <c r="T63" i="1" l="1"/>
  <c r="T64" i="1" l="1"/>
  <c r="T65" i="1" l="1"/>
  <c r="T66" i="1" l="1"/>
  <c r="T67" i="1" l="1"/>
  <c r="T68" i="1" l="1"/>
  <c r="T69" i="1" l="1"/>
  <c r="T70" i="1" l="1"/>
  <c r="T71" i="1" l="1"/>
  <c r="T72" i="1" l="1"/>
  <c r="T73" i="1" l="1"/>
  <c r="T74" i="1" l="1"/>
  <c r="T75" i="1" l="1"/>
  <c r="T76" i="1" l="1"/>
  <c r="T77" i="1" l="1"/>
  <c r="T78" i="1" l="1"/>
  <c r="T79" i="1" l="1"/>
  <c r="T80" i="1" l="1"/>
  <c r="T81" i="1" l="1"/>
  <c r="T82" i="1" l="1"/>
  <c r="T83" i="1" l="1"/>
  <c r="T84" i="1" l="1"/>
  <c r="T85" i="1" l="1"/>
  <c r="T86" i="1" l="1"/>
  <c r="T87" i="1" l="1"/>
  <c r="T88" i="1" l="1"/>
  <c r="T89" i="1" l="1"/>
  <c r="T90" i="1" l="1"/>
  <c r="T91" i="1" l="1"/>
  <c r="T92" i="1" l="1"/>
  <c r="T93" i="1" l="1"/>
  <c r="T94" i="1" l="1"/>
  <c r="T95" i="1" l="1"/>
  <c r="T96" i="1" l="1"/>
  <c r="T97" i="1" l="1"/>
  <c r="T98" i="1" l="1"/>
  <c r="T99" i="1" l="1"/>
  <c r="T100" i="1" l="1"/>
  <c r="T101" i="1" l="1"/>
  <c r="T102" i="1" l="1"/>
  <c r="T103" i="1" l="1"/>
  <c r="T104" i="1" l="1"/>
  <c r="T105" i="1" l="1"/>
  <c r="T106" i="1" l="1"/>
  <c r="T107" i="1" l="1"/>
  <c r="T108" i="1" l="1"/>
  <c r="T109" i="1" l="1"/>
  <c r="T110" i="1" l="1"/>
  <c r="T111" i="1" l="1"/>
  <c r="T112" i="1" l="1"/>
  <c r="T113" i="1" l="1"/>
  <c r="T114" i="1" l="1"/>
  <c r="T115" i="1" l="1"/>
  <c r="T116" i="1" l="1"/>
  <c r="T117" i="1" l="1"/>
  <c r="T118" i="1" l="1"/>
  <c r="T119" i="1" l="1"/>
  <c r="T120" i="1" l="1"/>
  <c r="T121" i="1" l="1"/>
  <c r="T122" i="1" l="1"/>
  <c r="T123" i="1" l="1"/>
  <c r="T124" i="1" l="1"/>
  <c r="T125" i="1" l="1"/>
  <c r="T126" i="1" l="1"/>
  <c r="T127" i="1" l="1"/>
  <c r="T128" i="1" l="1"/>
  <c r="T129" i="1" l="1"/>
  <c r="T130" i="1" l="1"/>
  <c r="T131" i="1" l="1"/>
  <c r="T132" i="1" l="1"/>
  <c r="T133" i="1" l="1"/>
  <c r="T134" i="1" l="1"/>
  <c r="T135" i="1" l="1"/>
  <c r="T136" i="1" l="1"/>
  <c r="T137" i="1" l="1"/>
  <c r="T138" i="1" l="1"/>
  <c r="T139" i="1" l="1"/>
  <c r="T140" i="1" l="1"/>
  <c r="T141" i="1" l="1"/>
  <c r="T142" i="1" l="1"/>
  <c r="T143" i="1" l="1"/>
  <c r="T144" i="1" l="1"/>
  <c r="T145" i="1" l="1"/>
  <c r="T146" i="1" l="1"/>
  <c r="T147" i="1" l="1"/>
  <c r="T148" i="1" l="1"/>
  <c r="T149" i="1" l="1"/>
  <c r="T150" i="1" l="1"/>
  <c r="T151" i="1" l="1"/>
  <c r="T152" i="1" l="1"/>
  <c r="T153" i="1" l="1"/>
  <c r="T154" i="1" l="1"/>
  <c r="T155" i="1" l="1"/>
  <c r="T156" i="1" l="1"/>
  <c r="T157" i="1" l="1"/>
  <c r="T158" i="1" l="1"/>
  <c r="T159" i="1" l="1"/>
  <c r="T160" i="1" l="1"/>
  <c r="T161" i="1" l="1"/>
  <c r="T162" i="1" l="1"/>
  <c r="T163" i="1" l="1"/>
  <c r="T164" i="1" l="1"/>
  <c r="T165" i="1" l="1"/>
  <c r="T166" i="1" l="1"/>
  <c r="T167" i="1" l="1"/>
  <c r="T168" i="1" l="1"/>
  <c r="T169" i="1" l="1"/>
  <c r="T170" i="1" l="1"/>
  <c r="T171" i="1" l="1"/>
  <c r="T172" i="1" l="1"/>
  <c r="T173" i="1" l="1"/>
  <c r="T174" i="1" l="1"/>
  <c r="T175" i="1" l="1"/>
  <c r="T176" i="1" l="1"/>
  <c r="T177" i="1" l="1"/>
  <c r="T178" i="1" l="1"/>
  <c r="T179" i="1" l="1"/>
  <c r="T180" i="1" l="1"/>
  <c r="T181" i="1" l="1"/>
  <c r="T182" i="1" l="1"/>
  <c r="T183" i="1" l="1"/>
  <c r="T184" i="1" l="1"/>
  <c r="T185" i="1" l="1"/>
  <c r="T186" i="1" l="1"/>
  <c r="T187" i="1" l="1"/>
  <c r="T188" i="1" l="1"/>
  <c r="T189" i="1" l="1"/>
  <c r="T190" i="1" l="1"/>
  <c r="T191" i="1" l="1"/>
  <c r="T192" i="1" l="1"/>
  <c r="T193" i="1" l="1"/>
  <c r="T194" i="1" l="1"/>
  <c r="T195" i="1" l="1"/>
  <c r="T196" i="1" l="1"/>
  <c r="T197" i="1" l="1"/>
  <c r="T198" i="1" l="1"/>
  <c r="T199" i="1" l="1"/>
  <c r="T200" i="1" l="1"/>
  <c r="T201" i="1" l="1"/>
  <c r="T202" i="1" l="1"/>
  <c r="T203" i="1" l="1"/>
  <c r="T204" i="1" l="1"/>
  <c r="T205" i="1" l="1"/>
  <c r="T206" i="1" l="1"/>
  <c r="T207" i="1" l="1"/>
  <c r="T208" i="1" l="1"/>
  <c r="T209" i="1" l="1"/>
  <c r="T210" i="1" l="1"/>
  <c r="T211" i="1" l="1"/>
  <c r="T212" i="1" l="1"/>
  <c r="T213" i="1" l="1"/>
  <c r="T214" i="1" l="1"/>
  <c r="T215" i="1" l="1"/>
  <c r="T216" i="1" l="1"/>
  <c r="T217" i="1" l="1"/>
  <c r="T218" i="1" l="1"/>
  <c r="T219" i="1" l="1"/>
  <c r="T220" i="1" l="1"/>
  <c r="T221" i="1" l="1"/>
  <c r="T222" i="1" l="1"/>
  <c r="T223" i="1" l="1"/>
  <c r="T224" i="1" l="1"/>
  <c r="T225" i="1" l="1"/>
  <c r="T226" i="1" l="1"/>
  <c r="T227" i="1" l="1"/>
  <c r="T228" i="1" l="1"/>
  <c r="T229" i="1" l="1"/>
  <c r="T230" i="1" l="1"/>
  <c r="T231" i="1" l="1"/>
  <c r="T232" i="1" l="1"/>
  <c r="T233" i="1" l="1"/>
  <c r="T234" i="1" l="1"/>
  <c r="T235" i="1" l="1"/>
  <c r="T236" i="1" l="1"/>
  <c r="T237" i="1" l="1"/>
  <c r="T238" i="1" l="1"/>
  <c r="T239" i="1" l="1"/>
  <c r="T240" i="1" l="1"/>
  <c r="T241" i="1" l="1"/>
  <c r="T242" i="1" l="1"/>
  <c r="T243" i="1" l="1"/>
  <c r="T244" i="1" l="1"/>
  <c r="T245" i="1" l="1"/>
  <c r="T246" i="1" l="1"/>
  <c r="T247" i="1" l="1"/>
  <c r="T248" i="1" l="1"/>
  <c r="T249" i="1" l="1"/>
  <c r="T250" i="1" l="1"/>
  <c r="T251" i="1" l="1"/>
  <c r="T252" i="1" l="1"/>
  <c r="T253" i="1" l="1"/>
  <c r="T254" i="1" l="1"/>
  <c r="T255" i="1" l="1"/>
  <c r="T256" i="1" l="1"/>
  <c r="T257" i="1" l="1"/>
  <c r="T258" i="1" l="1"/>
  <c r="T259" i="1" l="1"/>
  <c r="T260" i="1" l="1"/>
  <c r="T261" i="1" l="1"/>
  <c r="T262" i="1" l="1"/>
  <c r="T263" i="1" l="1"/>
  <c r="T264" i="1" l="1"/>
  <c r="T265" i="1" l="1"/>
  <c r="T266" i="1" l="1"/>
  <c r="T267" i="1" l="1"/>
  <c r="T268" i="1" l="1"/>
  <c r="T269" i="1" l="1"/>
  <c r="T270" i="1" l="1"/>
  <c r="T271" i="1" l="1"/>
  <c r="T272" i="1" l="1"/>
  <c r="T273" i="1" l="1"/>
  <c r="T274" i="1" l="1"/>
  <c r="T275" i="1" l="1"/>
  <c r="T276" i="1" l="1"/>
  <c r="T277" i="1" l="1"/>
  <c r="T278" i="1" l="1"/>
  <c r="T279" i="1" l="1"/>
  <c r="T280" i="1" l="1"/>
  <c r="T281" i="1" l="1"/>
  <c r="T282" i="1" l="1"/>
  <c r="T283" i="1" l="1"/>
  <c r="T284" i="1" l="1"/>
  <c r="T285" i="1" l="1"/>
  <c r="T286" i="1" l="1"/>
  <c r="T287" i="1" l="1"/>
  <c r="T288" i="1" l="1"/>
  <c r="T289" i="1" l="1"/>
  <c r="T290" i="1" l="1"/>
  <c r="T291" i="1" l="1"/>
  <c r="T292" i="1" l="1"/>
  <c r="T293" i="1" l="1"/>
  <c r="T294" i="1" l="1"/>
  <c r="T295" i="1" l="1"/>
  <c r="T296" i="1" l="1"/>
  <c r="T297" i="1" l="1"/>
  <c r="T298" i="1" l="1"/>
  <c r="T299" i="1" l="1"/>
  <c r="T300" i="1" l="1"/>
  <c r="T301" i="1" l="1"/>
  <c r="T302" i="1" l="1"/>
  <c r="T303" i="1" l="1"/>
  <c r="T304" i="1" l="1"/>
  <c r="T305" i="1" l="1"/>
  <c r="T306" i="1" l="1"/>
  <c r="T307" i="1" l="1"/>
  <c r="T308" i="1" l="1"/>
  <c r="T309" i="1" l="1"/>
  <c r="T310" i="1" l="1"/>
  <c r="T311" i="1" l="1"/>
  <c r="T312" i="1" l="1"/>
  <c r="T313" i="1" l="1"/>
  <c r="T314" i="1" l="1"/>
  <c r="T315" i="1" l="1"/>
  <c r="T316" i="1" l="1"/>
  <c r="T317" i="1" l="1"/>
  <c r="T318" i="1" l="1"/>
  <c r="T319" i="1" l="1"/>
  <c r="T320" i="1" l="1"/>
  <c r="T321" i="1" l="1"/>
  <c r="T322" i="1" l="1"/>
  <c r="T323" i="1" l="1"/>
  <c r="T324" i="1" l="1"/>
  <c r="T325" i="1" l="1"/>
  <c r="T326" i="1" l="1"/>
  <c r="T327" i="1" l="1"/>
  <c r="T328" i="1" l="1"/>
  <c r="T329" i="1" l="1"/>
  <c r="T330" i="1" l="1"/>
  <c r="T331" i="1" l="1"/>
  <c r="T332" i="1" l="1"/>
  <c r="T333" i="1" l="1"/>
  <c r="T334" i="1" l="1"/>
  <c r="T335" i="1" l="1"/>
  <c r="T336" i="1" l="1"/>
  <c r="T337" i="1" l="1"/>
  <c r="T338" i="1" l="1"/>
  <c r="T339" i="1" l="1"/>
  <c r="T340" i="1" l="1"/>
  <c r="T341" i="1" l="1"/>
  <c r="T342" i="1" l="1"/>
  <c r="T343" i="1" l="1"/>
  <c r="T344" i="1" l="1"/>
  <c r="T345" i="1" l="1"/>
  <c r="T346" i="1" l="1"/>
  <c r="T347" i="1" l="1"/>
  <c r="T348" i="1" l="1"/>
  <c r="T349" i="1" l="1"/>
  <c r="T350" i="1" l="1"/>
  <c r="T351" i="1" l="1"/>
  <c r="T352" i="1" l="1"/>
  <c r="T353" i="1" l="1"/>
  <c r="T354" i="1" l="1"/>
  <c r="T355" i="1" l="1"/>
  <c r="T356" i="1" l="1"/>
  <c r="T357" i="1" l="1"/>
  <c r="T358" i="1" l="1"/>
  <c r="T359" i="1" l="1"/>
  <c r="T360" i="1" l="1"/>
  <c r="T361" i="1" l="1"/>
  <c r="T362" i="1" l="1"/>
  <c r="T363" i="1" l="1"/>
  <c r="T364" i="1" l="1"/>
  <c r="T365" i="1" l="1"/>
  <c r="T366" i="1" l="1"/>
  <c r="T367" i="1" l="1"/>
  <c r="T368" i="1" l="1"/>
  <c r="T369" i="1" l="1"/>
  <c r="T370" i="1" l="1"/>
  <c r="T371" i="1" l="1"/>
  <c r="T372" i="1" l="1"/>
  <c r="T373" i="1" l="1"/>
  <c r="T374" i="1" l="1"/>
  <c r="T375" i="1" l="1"/>
  <c r="T376" i="1" l="1"/>
  <c r="T377" i="1" l="1"/>
  <c r="T378" i="1" l="1"/>
  <c r="T379" i="1" l="1"/>
  <c r="T380" i="1" l="1"/>
  <c r="T381" i="1" l="1"/>
  <c r="T382" i="1" l="1"/>
  <c r="T383" i="1" l="1"/>
  <c r="T384" i="1" l="1"/>
  <c r="T385" i="1" l="1"/>
  <c r="T386" i="1" l="1"/>
  <c r="T387" i="1" l="1"/>
  <c r="T388" i="1" l="1"/>
  <c r="T389" i="1" l="1"/>
  <c r="T390" i="1" l="1"/>
  <c r="T391" i="1" l="1"/>
  <c r="T392" i="1" l="1"/>
  <c r="T393" i="1" l="1"/>
  <c r="T394" i="1" l="1"/>
  <c r="T395" i="1" l="1"/>
  <c r="T396" i="1" l="1"/>
  <c r="T397" i="1" l="1"/>
  <c r="T398" i="1" l="1"/>
  <c r="T399" i="1" l="1"/>
  <c r="T400" i="1" l="1"/>
  <c r="T401" i="1" l="1"/>
  <c r="T402" i="1" l="1"/>
  <c r="T403" i="1" l="1"/>
  <c r="T404" i="1" l="1"/>
  <c r="T405" i="1" l="1"/>
  <c r="T406" i="1" l="1"/>
  <c r="T407" i="1" l="1"/>
  <c r="T408" i="1" l="1"/>
  <c r="T409" i="1" l="1"/>
  <c r="T410" i="1" l="1"/>
  <c r="T411" i="1" l="1"/>
  <c r="T412" i="1" l="1"/>
  <c r="T413" i="1" l="1"/>
  <c r="T414" i="1" l="1"/>
  <c r="T415" i="1" l="1"/>
  <c r="T416" i="1" l="1"/>
  <c r="T417" i="1" l="1"/>
  <c r="T418" i="1" l="1"/>
  <c r="T419" i="1" l="1"/>
  <c r="T420" i="1" l="1"/>
  <c r="T421" i="1" l="1"/>
  <c r="T422" i="1" l="1"/>
  <c r="T423" i="1" l="1"/>
  <c r="T424" i="1" l="1"/>
  <c r="T425" i="1" l="1"/>
  <c r="T426" i="1" l="1"/>
  <c r="T427" i="1" l="1"/>
  <c r="T428" i="1" l="1"/>
  <c r="T429" i="1" l="1"/>
  <c r="T430" i="1" l="1"/>
  <c r="T431" i="1" l="1"/>
  <c r="T432" i="1" l="1"/>
  <c r="T433" i="1" l="1"/>
  <c r="T434" i="1" l="1"/>
  <c r="T435" i="1" l="1"/>
  <c r="T436" i="1" l="1"/>
  <c r="T437" i="1" l="1"/>
  <c r="T438" i="1" l="1"/>
  <c r="T439" i="1" l="1"/>
  <c r="T440" i="1" l="1"/>
  <c r="T441" i="1" l="1"/>
  <c r="T442" i="1" l="1"/>
  <c r="T443" i="1" l="1"/>
  <c r="T444" i="1" l="1"/>
  <c r="T445" i="1" l="1"/>
  <c r="T446" i="1" l="1"/>
  <c r="T447" i="1" l="1"/>
  <c r="T448" i="1" l="1"/>
  <c r="T449" i="1" l="1"/>
  <c r="T450" i="1" l="1"/>
  <c r="T451" i="1" l="1"/>
  <c r="T452" i="1" l="1"/>
  <c r="T453" i="1" l="1"/>
  <c r="T454" i="1" l="1"/>
  <c r="T455" i="1" l="1"/>
  <c r="T456" i="1" l="1"/>
  <c r="T457" i="1" l="1"/>
  <c r="T458" i="1" l="1"/>
  <c r="T459" i="1" l="1"/>
  <c r="T460" i="1" l="1"/>
  <c r="T461" i="1" l="1"/>
  <c r="T462" i="1" l="1"/>
  <c r="T463" i="1" l="1"/>
  <c r="T464" i="1" l="1"/>
  <c r="T465" i="1" l="1"/>
  <c r="T466" i="1" l="1"/>
  <c r="T467" i="1" l="1"/>
  <c r="T468" i="1" l="1"/>
  <c r="T469" i="1" l="1"/>
  <c r="T470" i="1" l="1"/>
  <c r="T471" i="1" l="1"/>
  <c r="T472" i="1" l="1"/>
  <c r="T473" i="1" l="1"/>
  <c r="T474" i="1" l="1"/>
  <c r="T475" i="1" l="1"/>
  <c r="T476" i="1" l="1"/>
  <c r="T477" i="1" l="1"/>
  <c r="T478" i="1" l="1"/>
  <c r="T479" i="1" l="1"/>
  <c r="T480" i="1" l="1"/>
  <c r="T481" i="1" l="1"/>
  <c r="T482" i="1" l="1"/>
  <c r="T483" i="1" l="1"/>
  <c r="T484" i="1" l="1"/>
  <c r="T485" i="1" l="1"/>
  <c r="T486" i="1" l="1"/>
  <c r="T487" i="1" l="1"/>
  <c r="T488" i="1" l="1"/>
  <c r="T489" i="1" l="1"/>
  <c r="T490" i="1" l="1"/>
  <c r="T491" i="1" l="1"/>
  <c r="T492" i="1" l="1"/>
  <c r="T493" i="1" l="1"/>
  <c r="T494" i="1" l="1"/>
  <c r="T495" i="1" l="1"/>
  <c r="T496" i="1" l="1"/>
  <c r="T497" i="1" l="1"/>
  <c r="T498" i="1" l="1"/>
  <c r="T499" i="1" l="1"/>
  <c r="T500" i="1" l="1"/>
  <c r="T501" i="1" l="1"/>
  <c r="T502" i="1" l="1"/>
  <c r="T503" i="1" l="1"/>
  <c r="T504" i="1" l="1"/>
  <c r="T505" i="1" l="1"/>
  <c r="T506" i="1" l="1"/>
  <c r="T507" i="1" l="1"/>
  <c r="T508" i="1" l="1"/>
  <c r="T509" i="1" l="1"/>
  <c r="T510" i="1" l="1"/>
  <c r="T511" i="1" l="1"/>
  <c r="T512" i="1" l="1"/>
  <c r="T513" i="1" l="1"/>
  <c r="T514" i="1" l="1"/>
  <c r="T515" i="1" l="1"/>
  <c r="T516" i="1" l="1"/>
  <c r="T517" i="1" l="1"/>
  <c r="T518" i="1" l="1"/>
  <c r="T519" i="1" l="1"/>
  <c r="T520" i="1" l="1"/>
  <c r="T521" i="1" l="1"/>
  <c r="T522" i="1" l="1"/>
  <c r="T523" i="1" l="1"/>
  <c r="T524" i="1" l="1"/>
  <c r="T525" i="1" l="1"/>
  <c r="T526" i="1" l="1"/>
  <c r="T527" i="1" l="1"/>
  <c r="T528" i="1" l="1"/>
  <c r="T529" i="1" l="1"/>
  <c r="T530" i="1" l="1"/>
  <c r="T531" i="1" l="1"/>
  <c r="T532" i="1" l="1"/>
  <c r="T533" i="1" l="1"/>
  <c r="T534" i="1" l="1"/>
  <c r="T535" i="1" l="1"/>
  <c r="T536" i="1" l="1"/>
  <c r="T537" i="1" l="1"/>
  <c r="T538" i="1" l="1"/>
  <c r="T539" i="1" l="1"/>
  <c r="T540" i="1" l="1"/>
  <c r="T541" i="1" l="1"/>
  <c r="T542" i="1" l="1"/>
  <c r="T543" i="1" l="1"/>
  <c r="T544" i="1" l="1"/>
  <c r="T545" i="1" l="1"/>
  <c r="T546" i="1" l="1"/>
  <c r="T547" i="1" l="1"/>
  <c r="T548" i="1" l="1"/>
  <c r="T549" i="1" l="1"/>
  <c r="T550" i="1" l="1"/>
  <c r="T551" i="1" l="1"/>
  <c r="T552" i="1" l="1"/>
  <c r="T553" i="1" l="1"/>
  <c r="T554" i="1" l="1"/>
  <c r="T555" i="1" l="1"/>
  <c r="T556" i="1" l="1"/>
  <c r="T557" i="1" l="1"/>
  <c r="T558" i="1" l="1"/>
  <c r="T559" i="1" l="1"/>
  <c r="T560" i="1" l="1"/>
  <c r="T561" i="1" l="1"/>
  <c r="T562" i="1" l="1"/>
  <c r="T563" i="1" l="1"/>
  <c r="T564" i="1" l="1"/>
  <c r="T565" i="1" l="1"/>
  <c r="T566" i="1" l="1"/>
  <c r="T567" i="1" l="1"/>
  <c r="T568" i="1" l="1"/>
  <c r="T569" i="1" l="1"/>
  <c r="T570" i="1" l="1"/>
  <c r="T571" i="1" l="1"/>
  <c r="T572" i="1" l="1"/>
  <c r="T573" i="1" l="1"/>
  <c r="T574" i="1" l="1"/>
  <c r="T575" i="1" l="1"/>
  <c r="T576" i="1" l="1"/>
  <c r="T577" i="1" l="1"/>
  <c r="T578" i="1" l="1"/>
  <c r="T579" i="1" l="1"/>
  <c r="T580" i="1" l="1"/>
  <c r="T581" i="1" l="1"/>
  <c r="T582" i="1" l="1"/>
  <c r="T583" i="1" l="1"/>
  <c r="T584" i="1" l="1"/>
  <c r="T585" i="1" l="1"/>
  <c r="T586" i="1" l="1"/>
  <c r="T587" i="1" l="1"/>
  <c r="T588" i="1" l="1"/>
  <c r="T589" i="1" l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</calcChain>
</file>

<file path=xl/sharedStrings.xml><?xml version="1.0" encoding="utf-8"?>
<sst xmlns="http://schemas.openxmlformats.org/spreadsheetml/2006/main" count="189" uniqueCount="40">
  <si>
    <t>pred</t>
  </si>
  <si>
    <t>fecha</t>
  </si>
  <si>
    <t>yy</t>
  </si>
  <si>
    <t>mm</t>
  </si>
  <si>
    <t>dd</t>
  </si>
  <si>
    <t>semana</t>
  </si>
  <si>
    <t>ddd</t>
  </si>
  <si>
    <t>finde</t>
  </si>
  <si>
    <t>feriado</t>
  </si>
  <si>
    <t>posferiado</t>
  </si>
  <si>
    <t>habil</t>
  </si>
  <si>
    <t>primer_habil</t>
  </si>
  <si>
    <t>ultimo_habil</t>
  </si>
  <si>
    <t>TV</t>
  </si>
  <si>
    <t>TM</t>
  </si>
  <si>
    <t>Tarjetas</t>
  </si>
  <si>
    <t>Cierra</t>
  </si>
  <si>
    <t>Vence</t>
  </si>
  <si>
    <t>semana mes</t>
  </si>
  <si>
    <t>Largo del mes</t>
  </si>
  <si>
    <t>Tipo de dia</t>
  </si>
  <si>
    <t>numero de  semana</t>
  </si>
  <si>
    <t>n</t>
  </si>
  <si>
    <t>real</t>
  </si>
  <si>
    <t>visa</t>
  </si>
  <si>
    <t>master</t>
  </si>
  <si>
    <t>coinciden</t>
  </si>
  <si>
    <t>Fecha</t>
  </si>
  <si>
    <t>Real</t>
  </si>
  <si>
    <t>Modelo actual</t>
  </si>
  <si>
    <t>Modelo Propuesto</t>
  </si>
  <si>
    <t>Visitas sobreestimadas</t>
  </si>
  <si>
    <t>Visitas Subestimadas</t>
  </si>
  <si>
    <t>Totales</t>
  </si>
  <si>
    <t>Porcentaje</t>
  </si>
  <si>
    <t>Preferiado</t>
  </si>
  <si>
    <t>semana corta 4</t>
  </si>
  <si>
    <t>Semana corta3</t>
  </si>
  <si>
    <t>Predicho Nuevo Modelo</t>
  </si>
  <si>
    <t>Semana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</si>
</sst>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left"/>
    </xf>
    <xf numFmtId="14" fontId="0" fillId="2" borderId="0" xfId="0" applyNumberFormat="1" applyFill="1"/>
    <xf numFmtId="0" fontId="0" fillId="2" borderId="0" xfId="0" applyNumberFormat="1" applyFill="1"/>
    <xf numFmtId="0" fontId="0" fillId="2" borderId="0" xfId="0" applyFill="1" applyAlignment="1">
      <alignment horizontal="left"/>
    </xf>
    <xf numFmtId="164" fontId="0" fillId="3" borderId="0" xfId="1" applyNumberFormat="1" applyFont="1" applyFill="1"/>
    <xf numFmtId="164" fontId="0" fillId="2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4" fontId="0" fillId="4" borderId="0" xfId="0" applyNumberFormat="1" applyFill="1"/>
    <xf numFmtId="0" fontId="0" fillId="4" borderId="0" xfId="0" applyNumberFormat="1" applyFill="1"/>
    <xf numFmtId="0" fontId="0" fillId="4" borderId="0" xfId="0" applyFill="1" applyAlignment="1">
      <alignment horizontal="left"/>
    </xf>
    <xf numFmtId="1" fontId="0" fillId="0" borderId="0" xfId="0" applyNumberFormat="1"/>
    <xf numFmtId="0" fontId="2" fillId="5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1" fontId="2" fillId="7" borderId="0" xfId="0" applyNumberFormat="1" applyFont="1" applyFill="1" applyAlignment="1">
      <alignment horizontal="center"/>
    </xf>
    <xf numFmtId="1" fontId="2" fillId="7" borderId="0" xfId="0" applyNumberFormat="1" applyFont="1" applyFill="1"/>
    <xf numFmtId="0" fontId="0" fillId="0" borderId="0" xfId="0"/>
    <xf numFmtId="0" fontId="0" fillId="0" borderId="0" xfId="0"/>
    <xf numFmtId="14" fontId="0" fillId="0" borderId="0" xfId="0" applyNumberFormat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/>
    <xf numFmtId="0" fontId="0" fillId="11" borderId="0" xfId="0" applyFont="1" applyFill="1" applyBorder="1" applyAlignment="1">
      <alignment horizontal="right"/>
    </xf>
    <xf numFmtId="0" fontId="0" fillId="0" borderId="0" xfId="0"/>
    <xf numFmtId="14" fontId="0" fillId="0" borderId="0" xfId="0" applyNumberFormat="1"/>
    <xf numFmtId="0" fontId="0" fillId="11" borderId="0" xfId="0" applyFont="1" applyFill="1" applyBorder="1" applyAlignment="1">
      <alignment horizontal="right"/>
    </xf>
    <xf numFmtId="14" fontId="0" fillId="10" borderId="0" xfId="0" applyNumberFormat="1" applyFill="1"/>
    <xf numFmtId="14" fontId="0" fillId="12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Hoja1!$M$2:$M$7</c:f>
              <c:numCache>
                <c:formatCode>General</c:formatCode>
                <c:ptCount val="6"/>
                <c:pt idx="0">
                  <c:v>708349</c:v>
                </c:pt>
                <c:pt idx="1">
                  <c:v>828196</c:v>
                </c:pt>
                <c:pt idx="2">
                  <c:v>147779</c:v>
                </c:pt>
                <c:pt idx="3">
                  <c:v>231006</c:v>
                </c:pt>
                <c:pt idx="4">
                  <c:v>1174956</c:v>
                </c:pt>
                <c:pt idx="5">
                  <c:v>906614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8-40DC-908F-616BD2394F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Hoja1!$N$2:$N$7</c:f>
              <c:numCache>
                <c:formatCode>General</c:formatCode>
                <c:ptCount val="6"/>
                <c:pt idx="0">
                  <c:v>745969.96024158201</c:v>
                </c:pt>
                <c:pt idx="1">
                  <c:v>882048.64135832596</c:v>
                </c:pt>
                <c:pt idx="2">
                  <c:v>193066.461361383</c:v>
                </c:pt>
                <c:pt idx="3">
                  <c:v>222001.825556564</c:v>
                </c:pt>
                <c:pt idx="4">
                  <c:v>1340971.94325081</c:v>
                </c:pt>
                <c:pt idx="5">
                  <c:v>971960.793894595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8-40DC-908F-616BD239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88496"/>
        <c:axId val="1745126800"/>
      </c:lineChart>
      <c:catAx>
        <c:axId val="182918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5126800"/>
        <c:crosses val="autoZero"/>
        <c:auto val="1"/>
        <c:lblAlgn val="ctr"/>
        <c:lblOffset val="100"/>
        <c:noMultiLvlLbl val="0"/>
      </c:catAx>
      <c:valAx>
        <c:axId val="17451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91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Hoja1!$M$2:$M$32</c:f>
              <c:numCache>
                <c:formatCode>General</c:formatCode>
                <c:ptCount val="31"/>
                <c:pt idx="0">
                  <c:v>708349</c:v>
                </c:pt>
                <c:pt idx="1">
                  <c:v>828196</c:v>
                </c:pt>
                <c:pt idx="2">
                  <c:v>147779</c:v>
                </c:pt>
                <c:pt idx="3">
                  <c:v>231006</c:v>
                </c:pt>
                <c:pt idx="4">
                  <c:v>1174956</c:v>
                </c:pt>
                <c:pt idx="5">
                  <c:v>906614</c:v>
                </c:pt>
                <c:pt idx="6">
                  <c:v>864206</c:v>
                </c:pt>
                <c:pt idx="7">
                  <c:v>757980</c:v>
                </c:pt>
                <c:pt idx="8">
                  <c:v>684282</c:v>
                </c:pt>
                <c:pt idx="9">
                  <c:v>138934</c:v>
                </c:pt>
                <c:pt idx="10">
                  <c:v>226057</c:v>
                </c:pt>
                <c:pt idx="11">
                  <c:v>1176884</c:v>
                </c:pt>
                <c:pt idx="12">
                  <c:v>734780</c:v>
                </c:pt>
                <c:pt idx="13">
                  <c:v>634312</c:v>
                </c:pt>
                <c:pt idx="14">
                  <c:v>618756</c:v>
                </c:pt>
                <c:pt idx="15">
                  <c:v>630988</c:v>
                </c:pt>
                <c:pt idx="16">
                  <c:v>108673</c:v>
                </c:pt>
                <c:pt idx="17">
                  <c:v>143668</c:v>
                </c:pt>
                <c:pt idx="18">
                  <c:v>975014</c:v>
                </c:pt>
                <c:pt idx="19">
                  <c:v>494736</c:v>
                </c:pt>
                <c:pt idx="20">
                  <c:v>125000</c:v>
                </c:pt>
                <c:pt idx="21">
                  <c:v>480000</c:v>
                </c:pt>
                <c:pt idx="22">
                  <c:v>470000</c:v>
                </c:pt>
                <c:pt idx="23">
                  <c:v>81000</c:v>
                </c:pt>
                <c:pt idx="24">
                  <c:v>107251</c:v>
                </c:pt>
                <c:pt idx="25">
                  <c:v>793474</c:v>
                </c:pt>
                <c:pt idx="26">
                  <c:v>521998</c:v>
                </c:pt>
                <c:pt idx="27">
                  <c:v>583470</c:v>
                </c:pt>
                <c:pt idx="28">
                  <c:v>708349</c:v>
                </c:pt>
                <c:pt idx="29">
                  <c:v>583470</c:v>
                </c:pt>
                <c:pt idx="30">
                  <c:v>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6-4B9B-9E4B-166516FAB4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Hoja1!$N$2:$N$32</c:f>
              <c:numCache>
                <c:formatCode>General</c:formatCode>
                <c:ptCount val="31"/>
                <c:pt idx="0">
                  <c:v>745969.96024158201</c:v>
                </c:pt>
                <c:pt idx="1">
                  <c:v>882048.64135832596</c:v>
                </c:pt>
                <c:pt idx="2">
                  <c:v>193066.461361383</c:v>
                </c:pt>
                <c:pt idx="3">
                  <c:v>222001.825556564</c:v>
                </c:pt>
                <c:pt idx="4">
                  <c:v>1340971.94325081</c:v>
                </c:pt>
                <c:pt idx="5">
                  <c:v>971960.793894595</c:v>
                </c:pt>
                <c:pt idx="6">
                  <c:v>911752.78835255303</c:v>
                </c:pt>
                <c:pt idx="7">
                  <c:v>817605.50490900001</c:v>
                </c:pt>
                <c:pt idx="8">
                  <c:v>744720.33225379803</c:v>
                </c:pt>
                <c:pt idx="9">
                  <c:v>171176.07938580701</c:v>
                </c:pt>
                <c:pt idx="10">
                  <c:v>201377.25724082199</c:v>
                </c:pt>
                <c:pt idx="11">
                  <c:v>1201520.40349282</c:v>
                </c:pt>
                <c:pt idx="12">
                  <c:v>791664.28197662497</c:v>
                </c:pt>
                <c:pt idx="13">
                  <c:v>723100.60703102697</c:v>
                </c:pt>
                <c:pt idx="14">
                  <c:v>631764.85834738298</c:v>
                </c:pt>
                <c:pt idx="15">
                  <c:v>594234.54858527298</c:v>
                </c:pt>
                <c:pt idx="16">
                  <c:v>109957.664598416</c:v>
                </c:pt>
                <c:pt idx="17">
                  <c:v>144402.26522161899</c:v>
                </c:pt>
                <c:pt idx="18">
                  <c:v>903636.95970017405</c:v>
                </c:pt>
                <c:pt idx="19">
                  <c:v>585873.05638845498</c:v>
                </c:pt>
                <c:pt idx="20">
                  <c:v>438924.701242554</c:v>
                </c:pt>
                <c:pt idx="21">
                  <c:v>612187.86076078098</c:v>
                </c:pt>
                <c:pt idx="22">
                  <c:v>486322.77380872902</c:v>
                </c:pt>
                <c:pt idx="23">
                  <c:v>90757.872619128495</c:v>
                </c:pt>
                <c:pt idx="24">
                  <c:v>107726.864989719</c:v>
                </c:pt>
                <c:pt idx="25">
                  <c:v>798294.25373943395</c:v>
                </c:pt>
                <c:pt idx="26">
                  <c:v>576003.30813708005</c:v>
                </c:pt>
                <c:pt idx="27">
                  <c:v>530108.282892672</c:v>
                </c:pt>
                <c:pt idx="28">
                  <c:v>516623.44919997302</c:v>
                </c:pt>
                <c:pt idx="29">
                  <c:v>742614.77994896995</c:v>
                </c:pt>
                <c:pt idx="30">
                  <c:v>119619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6-4B9B-9E4B-166516F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9118224"/>
        <c:axId val="1751535168"/>
      </c:lineChart>
      <c:catAx>
        <c:axId val="182911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51535168"/>
        <c:crosses val="autoZero"/>
        <c:auto val="1"/>
        <c:lblAlgn val="ctr"/>
        <c:lblOffset val="100"/>
        <c:noMultiLvlLbl val="0"/>
      </c:catAx>
      <c:valAx>
        <c:axId val="175153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911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Comparacion de modelos de visistas a Homebanking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Modelo propuesto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'Valid de 15 abr hasta 11 junio'!$B$2:$B$59</c:f>
              <c:numCache>
                <c:formatCode>General</c:formatCode>
                <c:ptCount val="58"/>
                <c:pt idx="0">
                  <c:v>141238</c:v>
                </c:pt>
                <c:pt idx="1">
                  <c:v>929265</c:v>
                </c:pt>
                <c:pt idx="2">
                  <c:v>522930</c:v>
                </c:pt>
                <c:pt idx="3">
                  <c:v>477087</c:v>
                </c:pt>
                <c:pt idx="4">
                  <c:v>461388</c:v>
                </c:pt>
                <c:pt idx="5">
                  <c:v>457301</c:v>
                </c:pt>
                <c:pt idx="6">
                  <c:v>75791</c:v>
                </c:pt>
                <c:pt idx="7">
                  <c:v>119816</c:v>
                </c:pt>
                <c:pt idx="8">
                  <c:v>750669</c:v>
                </c:pt>
                <c:pt idx="9">
                  <c:v>523850</c:v>
                </c:pt>
                <c:pt idx="10">
                  <c:v>557779</c:v>
                </c:pt>
                <c:pt idx="11">
                  <c:v>598004</c:v>
                </c:pt>
                <c:pt idx="12">
                  <c:v>700629</c:v>
                </c:pt>
                <c:pt idx="13">
                  <c:v>158289</c:v>
                </c:pt>
                <c:pt idx="14">
                  <c:v>135044</c:v>
                </c:pt>
                <c:pt idx="15">
                  <c:v>161839.99999999901</c:v>
                </c:pt>
                <c:pt idx="16">
                  <c:v>180296</c:v>
                </c:pt>
                <c:pt idx="17">
                  <c:v>1659348</c:v>
                </c:pt>
                <c:pt idx="18">
                  <c:v>1028269</c:v>
                </c:pt>
                <c:pt idx="19">
                  <c:v>1004797</c:v>
                </c:pt>
                <c:pt idx="20">
                  <c:v>217534</c:v>
                </c:pt>
                <c:pt idx="21">
                  <c:v>238390</c:v>
                </c:pt>
                <c:pt idx="22">
                  <c:v>1333706</c:v>
                </c:pt>
                <c:pt idx="23">
                  <c:v>988328</c:v>
                </c:pt>
                <c:pt idx="24">
                  <c:v>871455</c:v>
                </c:pt>
                <c:pt idx="25">
                  <c:v>857562</c:v>
                </c:pt>
                <c:pt idx="26">
                  <c:v>721868</c:v>
                </c:pt>
                <c:pt idx="27">
                  <c:v>112968</c:v>
                </c:pt>
                <c:pt idx="28">
                  <c:v>152380</c:v>
                </c:pt>
                <c:pt idx="29">
                  <c:v>1032135</c:v>
                </c:pt>
                <c:pt idx="30">
                  <c:v>758112</c:v>
                </c:pt>
                <c:pt idx="31">
                  <c:v>692877</c:v>
                </c:pt>
                <c:pt idx="32">
                  <c:v>679909</c:v>
                </c:pt>
                <c:pt idx="33">
                  <c:v>523712</c:v>
                </c:pt>
                <c:pt idx="34">
                  <c:v>93792</c:v>
                </c:pt>
                <c:pt idx="35">
                  <c:v>126023</c:v>
                </c:pt>
                <c:pt idx="36">
                  <c:v>819778</c:v>
                </c:pt>
                <c:pt idx="37">
                  <c:v>536716</c:v>
                </c:pt>
                <c:pt idx="38">
                  <c:v>516743</c:v>
                </c:pt>
                <c:pt idx="39">
                  <c:v>451377</c:v>
                </c:pt>
                <c:pt idx="40">
                  <c:v>88546</c:v>
                </c:pt>
                <c:pt idx="41">
                  <c:v>70947</c:v>
                </c:pt>
                <c:pt idx="42">
                  <c:v>128495</c:v>
                </c:pt>
                <c:pt idx="43">
                  <c:v>793474</c:v>
                </c:pt>
                <c:pt idx="44">
                  <c:v>521998</c:v>
                </c:pt>
                <c:pt idx="45">
                  <c:v>583470</c:v>
                </c:pt>
                <c:pt idx="46">
                  <c:v>708349</c:v>
                </c:pt>
                <c:pt idx="47">
                  <c:v>828196</c:v>
                </c:pt>
                <c:pt idx="48">
                  <c:v>147779</c:v>
                </c:pt>
                <c:pt idx="49">
                  <c:v>231006</c:v>
                </c:pt>
                <c:pt idx="50">
                  <c:v>1174956</c:v>
                </c:pt>
                <c:pt idx="51">
                  <c:v>906614</c:v>
                </c:pt>
                <c:pt idx="52">
                  <c:v>864206</c:v>
                </c:pt>
                <c:pt idx="53">
                  <c:v>757980</c:v>
                </c:pt>
                <c:pt idx="54">
                  <c:v>684282</c:v>
                </c:pt>
                <c:pt idx="55">
                  <c:v>138934</c:v>
                </c:pt>
                <c:pt idx="56">
                  <c:v>226057</c:v>
                </c:pt>
                <c:pt idx="57">
                  <c:v>1176883.99999999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AC-4E4B-9CF4-306A074ADAD3}"/>
            </c:ext>
          </c:extLst>
        </c:ser>
        <c:ser>
          <c:idx val="1"/>
          <c:order val="1"/>
          <c:tx>
            <c:v>Modelo actual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C000"/>
              </a:solidFill>
              <a:ln w="9525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'Valid de 15 abr hasta 11 junio'!$C$2:$C$59</c:f>
              <c:numCache>
                <c:formatCode>General</c:formatCode>
                <c:ptCount val="58"/>
                <c:pt idx="0">
                  <c:v>137394</c:v>
                </c:pt>
                <c:pt idx="1">
                  <c:v>1108612</c:v>
                </c:pt>
                <c:pt idx="2">
                  <c:v>779097</c:v>
                </c:pt>
                <c:pt idx="3">
                  <c:v>725958</c:v>
                </c:pt>
                <c:pt idx="4">
                  <c:v>699001</c:v>
                </c:pt>
                <c:pt idx="5">
                  <c:v>636325</c:v>
                </c:pt>
                <c:pt idx="6">
                  <c:v>120384</c:v>
                </c:pt>
                <c:pt idx="7">
                  <c:v>101279</c:v>
                </c:pt>
                <c:pt idx="8">
                  <c:v>839469</c:v>
                </c:pt>
                <c:pt idx="9">
                  <c:v>590290</c:v>
                </c:pt>
                <c:pt idx="10">
                  <c:v>617711</c:v>
                </c:pt>
                <c:pt idx="11">
                  <c:v>582207</c:v>
                </c:pt>
                <c:pt idx="12">
                  <c:v>563727</c:v>
                </c:pt>
                <c:pt idx="13">
                  <c:v>83917</c:v>
                </c:pt>
                <c:pt idx="14">
                  <c:v>155397</c:v>
                </c:pt>
                <c:pt idx="15">
                  <c:v>1106427</c:v>
                </c:pt>
                <c:pt idx="16">
                  <c:v>257291</c:v>
                </c:pt>
                <c:pt idx="17">
                  <c:v>817963</c:v>
                </c:pt>
                <c:pt idx="18">
                  <c:v>600542</c:v>
                </c:pt>
                <c:pt idx="19">
                  <c:v>523770</c:v>
                </c:pt>
                <c:pt idx="20">
                  <c:v>131229</c:v>
                </c:pt>
                <c:pt idx="21">
                  <c:v>195783</c:v>
                </c:pt>
                <c:pt idx="22">
                  <c:v>875860</c:v>
                </c:pt>
                <c:pt idx="23">
                  <c:v>597264</c:v>
                </c:pt>
                <c:pt idx="24">
                  <c:v>511285</c:v>
                </c:pt>
                <c:pt idx="25">
                  <c:v>250305</c:v>
                </c:pt>
                <c:pt idx="26">
                  <c:v>1019586</c:v>
                </c:pt>
                <c:pt idx="27">
                  <c:v>110518</c:v>
                </c:pt>
                <c:pt idx="28">
                  <c:v>145929</c:v>
                </c:pt>
                <c:pt idx="29">
                  <c:v>1202894</c:v>
                </c:pt>
                <c:pt idx="30">
                  <c:v>907976</c:v>
                </c:pt>
                <c:pt idx="31">
                  <c:v>844543</c:v>
                </c:pt>
                <c:pt idx="32">
                  <c:v>866465</c:v>
                </c:pt>
                <c:pt idx="33">
                  <c:v>738165</c:v>
                </c:pt>
                <c:pt idx="34">
                  <c:v>114044</c:v>
                </c:pt>
                <c:pt idx="35">
                  <c:v>105870</c:v>
                </c:pt>
                <c:pt idx="36">
                  <c:v>1117559</c:v>
                </c:pt>
                <c:pt idx="37">
                  <c:v>760410</c:v>
                </c:pt>
                <c:pt idx="38">
                  <c:v>655923</c:v>
                </c:pt>
                <c:pt idx="39">
                  <c:v>636858</c:v>
                </c:pt>
                <c:pt idx="40">
                  <c:v>124011</c:v>
                </c:pt>
                <c:pt idx="41">
                  <c:v>122728</c:v>
                </c:pt>
                <c:pt idx="42">
                  <c:v>187004</c:v>
                </c:pt>
                <c:pt idx="43">
                  <c:v>1126938</c:v>
                </c:pt>
                <c:pt idx="44">
                  <c:v>701986</c:v>
                </c:pt>
                <c:pt idx="45">
                  <c:v>637913</c:v>
                </c:pt>
                <c:pt idx="46">
                  <c:v>696590</c:v>
                </c:pt>
                <c:pt idx="47">
                  <c:v>912245</c:v>
                </c:pt>
                <c:pt idx="48">
                  <c:v>218121</c:v>
                </c:pt>
                <c:pt idx="49">
                  <c:v>199057</c:v>
                </c:pt>
                <c:pt idx="50">
                  <c:v>994979</c:v>
                </c:pt>
                <c:pt idx="51">
                  <c:v>480939</c:v>
                </c:pt>
                <c:pt idx="52">
                  <c:v>507432</c:v>
                </c:pt>
                <c:pt idx="53">
                  <c:v>480037</c:v>
                </c:pt>
                <c:pt idx="54">
                  <c:v>538695</c:v>
                </c:pt>
                <c:pt idx="55">
                  <c:v>149322</c:v>
                </c:pt>
                <c:pt idx="56">
                  <c:v>186738</c:v>
                </c:pt>
                <c:pt idx="57">
                  <c:v>626794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AC-4E4B-9CF4-306A074ADAD3}"/>
            </c:ext>
          </c:extLst>
        </c:ser>
        <c:ser>
          <c:idx val="2"/>
          <c:order val="2"/>
          <c:tx>
            <c:v>Visitas Reales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'Valid de 15 abr hasta 11 junio'!$F$2:$F$59</c:f>
              <c:numCache>
                <c:formatCode>0</c:formatCode>
                <c:ptCount val="58"/>
                <c:pt idx="0">
                  <c:v>162358.02331028201</c:v>
                </c:pt>
                <c:pt idx="1">
                  <c:v>869396.40101243905</c:v>
                </c:pt>
                <c:pt idx="2">
                  <c:v>623560.85033298505</c:v>
                </c:pt>
                <c:pt idx="3">
                  <c:v>545821.03566904005</c:v>
                </c:pt>
                <c:pt idx="4">
                  <c:v>495668.22642038402</c:v>
                </c:pt>
                <c:pt idx="5">
                  <c:v>415796.95062385802</c:v>
                </c:pt>
                <c:pt idx="6">
                  <c:v>70621.1191739981</c:v>
                </c:pt>
                <c:pt idx="7">
                  <c:v>83565.714647231507</c:v>
                </c:pt>
                <c:pt idx="8">
                  <c:v>728076.24759063905</c:v>
                </c:pt>
                <c:pt idx="9">
                  <c:v>503430.59123569098</c:v>
                </c:pt>
                <c:pt idx="10">
                  <c:v>531315.68368480098</c:v>
                </c:pt>
                <c:pt idx="11">
                  <c:v>687585.16074517299</c:v>
                </c:pt>
                <c:pt idx="12">
                  <c:v>809858.87175441999</c:v>
                </c:pt>
                <c:pt idx="13">
                  <c:v>122366.067674462</c:v>
                </c:pt>
                <c:pt idx="14">
                  <c:v>96708.272990747806</c:v>
                </c:pt>
                <c:pt idx="15">
                  <c:v>397886.88176485698</c:v>
                </c:pt>
                <c:pt idx="16">
                  <c:v>196997.08342387099</c:v>
                </c:pt>
                <c:pt idx="17">
                  <c:v>1651219.1094795801</c:v>
                </c:pt>
                <c:pt idx="18">
                  <c:v>878267.68419222301</c:v>
                </c:pt>
                <c:pt idx="19">
                  <c:v>886662.50143848697</c:v>
                </c:pt>
                <c:pt idx="20">
                  <c:v>178787.777482807</c:v>
                </c:pt>
                <c:pt idx="21">
                  <c:v>199962.50101642401</c:v>
                </c:pt>
                <c:pt idx="22">
                  <c:v>1240694.69609756</c:v>
                </c:pt>
                <c:pt idx="23">
                  <c:v>787836.00849891303</c:v>
                </c:pt>
                <c:pt idx="24">
                  <c:v>790228.96805678704</c:v>
                </c:pt>
                <c:pt idx="25">
                  <c:v>609740.98712732899</c:v>
                </c:pt>
                <c:pt idx="26">
                  <c:v>568314.641726234</c:v>
                </c:pt>
                <c:pt idx="27">
                  <c:v>148788.43546445601</c:v>
                </c:pt>
                <c:pt idx="28">
                  <c:v>174706.79090713101</c:v>
                </c:pt>
                <c:pt idx="29">
                  <c:v>877581.16368784604</c:v>
                </c:pt>
                <c:pt idx="30">
                  <c:v>677032.47988953604</c:v>
                </c:pt>
                <c:pt idx="31">
                  <c:v>628389.98263139103</c:v>
                </c:pt>
                <c:pt idx="32">
                  <c:v>607326.11669168097</c:v>
                </c:pt>
                <c:pt idx="33">
                  <c:v>575952.23878580402</c:v>
                </c:pt>
                <c:pt idx="34">
                  <c:v>80627.964092102193</c:v>
                </c:pt>
                <c:pt idx="35">
                  <c:v>79636.570053216506</c:v>
                </c:pt>
                <c:pt idx="36">
                  <c:v>754381.58088307595</c:v>
                </c:pt>
                <c:pt idx="37">
                  <c:v>538257.68106717395</c:v>
                </c:pt>
                <c:pt idx="38">
                  <c:v>540283.35955808999</c:v>
                </c:pt>
                <c:pt idx="39">
                  <c:v>565694.25808297505</c:v>
                </c:pt>
                <c:pt idx="40">
                  <c:v>139483.749312856</c:v>
                </c:pt>
                <c:pt idx="41">
                  <c:v>126252.72585645301</c:v>
                </c:pt>
                <c:pt idx="42">
                  <c:v>106880.910294129</c:v>
                </c:pt>
                <c:pt idx="43">
                  <c:v>741869.08263234096</c:v>
                </c:pt>
                <c:pt idx="44">
                  <c:v>749013.918562231</c:v>
                </c:pt>
                <c:pt idx="45">
                  <c:v>590992.62331433303</c:v>
                </c:pt>
                <c:pt idx="46">
                  <c:v>736396.92854900402</c:v>
                </c:pt>
                <c:pt idx="47">
                  <c:v>838412.04716435994</c:v>
                </c:pt>
                <c:pt idx="48">
                  <c:v>201674.86221158499</c:v>
                </c:pt>
                <c:pt idx="49">
                  <c:v>176514.27085951599</c:v>
                </c:pt>
                <c:pt idx="50">
                  <c:v>1128106.1592638299</c:v>
                </c:pt>
                <c:pt idx="51">
                  <c:v>674608.69692682801</c:v>
                </c:pt>
                <c:pt idx="52">
                  <c:v>663275.87125804601</c:v>
                </c:pt>
                <c:pt idx="53">
                  <c:v>715132.04959922505</c:v>
                </c:pt>
                <c:pt idx="54">
                  <c:v>651504.85996539204</c:v>
                </c:pt>
                <c:pt idx="55">
                  <c:v>154899.98144834401</c:v>
                </c:pt>
                <c:pt idx="56">
                  <c:v>206379.935333092</c:v>
                </c:pt>
                <c:pt idx="57">
                  <c:v>1206007.3182053801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AC-4E4B-9CF4-306A074A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494655"/>
        <c:axId val="1767219919"/>
      </c:lineChart>
      <c:catAx>
        <c:axId val="115949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7219919"/>
        <c:crosses val="autoZero"/>
        <c:auto val="1"/>
        <c:lblAlgn val="ctr"/>
        <c:lblOffset val="100"/>
        <c:noMultiLvlLbl val="0"/>
      </c:catAx>
      <c:valAx>
        <c:axId val="176721991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94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239712</xdr:colOff>
      <xdr:row>1</xdr:row>
      <xdr:rowOff>11112</xdr:rowOff>
    </xdr:from>
    <xdr:to>
      <xdr:col>8</xdr:col>
      <xdr:colOff>239712</xdr:colOff>
      <xdr:row>15</xdr:row>
      <xdr:rowOff>131762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1DE3AD-8758-47A8-9B34-338E5E7D2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525462</xdr:colOff>
      <xdr:row>17</xdr:row>
      <xdr:rowOff>128587</xdr:rowOff>
    </xdr:from>
    <xdr:to>
      <xdr:col>11</xdr:col>
      <xdr:colOff>525462</xdr:colOff>
      <xdr:row>32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82F713-4306-4F05-8DAB-920F4BFBD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327026</xdr:colOff>
      <xdr:row>49</xdr:row>
      <xdr:rowOff>103187</xdr:rowOff>
    </xdr:from>
    <xdr:to>
      <xdr:col>19</xdr:col>
      <xdr:colOff>263525</xdr:colOff>
      <xdr:row>69</xdr:row>
      <xdr:rowOff>15875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A58518-1488-4119-B951-7E1EDCACD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6"/>
  <sheetViews>
    <sheetView tabSelected="1" workbookViewId="0">
      <pane ySplit="1" topLeftCell="A611" activePane="bottomLeft" state="frozen"/>
      <selection pane="bottomLeft" activeCell="L624" sqref="L624"/>
    </sheetView>
  </sheetViews>
  <sheetFormatPr baseColWidth="10" defaultRowHeight="14.75" x14ac:dyDescent="0.75"/>
  <cols>
    <col min="2" max="2" width="13.81640625" style="11" bestFit="1" customWidth="1"/>
    <col min="3" max="4" width="10.90625" style="4"/>
    <col min="7" max="7" width="10.90625" style="33"/>
    <col min="8" max="8" width="13.58984375" style="38" bestFit="1" customWidth="1"/>
    <col min="9" max="9" width="13.1328125" style="33" bestFit="1" customWidth="1"/>
    <col min="10" max="10" width="10.90625" style="33"/>
    <col min="11" max="11" width="10.90625" style="6"/>
    <col min="13" max="14" width="10.90625" style="5"/>
    <col min="15" max="15" width="10.90625" style="1"/>
    <col min="19" max="19" width="11.58984375" style="4" bestFit="1" customWidth="1"/>
    <col min="20" max="20" width="16.86328125" style="4" bestFit="1" customWidth="1"/>
  </cols>
  <sheetData>
    <row r="1" spans="1:29" x14ac:dyDescent="0.75">
      <c r="A1" s="2" t="s">
        <v>22</v>
      </c>
      <c r="B1" s="11" t="s">
        <v>23</v>
      </c>
      <c r="C1" s="4" t="s">
        <v>20</v>
      </c>
      <c r="D1" s="4" t="s">
        <v>18</v>
      </c>
      <c r="E1" s="2" t="s">
        <v>8</v>
      </c>
      <c r="F1" s="2" t="s">
        <v>9</v>
      </c>
      <c r="G1" s="33" t="s">
        <v>35</v>
      </c>
      <c r="H1" s="38" t="s">
        <v>39</v>
      </c>
      <c r="I1" s="33" t="s">
        <v>36</v>
      </c>
      <c r="J1" s="33" t="s">
        <v>37</v>
      </c>
      <c r="K1" s="6" t="s">
        <v>0</v>
      </c>
      <c r="L1" s="2" t="s">
        <v>1</v>
      </c>
      <c r="M1" s="5" t="s">
        <v>24</v>
      </c>
      <c r="N1" s="5" t="s">
        <v>25</v>
      </c>
      <c r="O1" s="1" t="s">
        <v>26</v>
      </c>
      <c r="P1" s="2" t="s">
        <v>2</v>
      </c>
      <c r="Q1" s="2" t="s">
        <v>3</v>
      </c>
      <c r="R1" s="2" t="s">
        <v>4</v>
      </c>
      <c r="S1" s="4" t="s">
        <v>19</v>
      </c>
      <c r="T1" s="4" t="s">
        <v>21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11</v>
      </c>
      <c r="Z1" s="2" t="s">
        <v>12</v>
      </c>
    </row>
    <row r="2" spans="1:29" x14ac:dyDescent="0.75">
      <c r="A2" s="2">
        <v>1</v>
      </c>
      <c r="B2" s="11">
        <v>826648</v>
      </c>
      <c r="C2" s="4">
        <f t="shared" ref="C2:C33" si="0">+WEEKDAY(L2,2)</f>
        <v>2</v>
      </c>
      <c r="D2" s="4">
        <f t="shared" ref="D2:D33" si="1">+IF(R2=1,1,IF(C2&lt;&gt;1,D1,1+D1))</f>
        <v>1</v>
      </c>
      <c r="E2" s="2">
        <v>0</v>
      </c>
      <c r="F2" s="2">
        <v>0</v>
      </c>
      <c r="G2" s="33">
        <v>0</v>
      </c>
      <c r="H2" s="38">
        <f>+IF(AND(W2=0,E2=0),IF(AND(I2=0,J2=0),1,0),0)</f>
        <v>1</v>
      </c>
      <c r="I2" s="33">
        <v>0</v>
      </c>
      <c r="J2" s="33">
        <v>0</v>
      </c>
      <c r="K2" s="6">
        <v>849285</v>
      </c>
      <c r="L2" s="3">
        <v>42675</v>
      </c>
      <c r="M2" s="34">
        <v>25569</v>
      </c>
      <c r="N2" s="5">
        <v>25569</v>
      </c>
      <c r="O2" s="1">
        <f t="shared" ref="O2:O65" si="2">+IF(OR(M2=$L$2,N2=$M$2),0,IF(M2=N2,1,0))</f>
        <v>0</v>
      </c>
      <c r="P2" s="2">
        <v>1</v>
      </c>
      <c r="Q2" s="2">
        <v>11</v>
      </c>
      <c r="R2" s="2">
        <v>1</v>
      </c>
      <c r="S2" s="4">
        <f t="shared" ref="S2:S64" si="3">+IF(R3=1,R2,S3)</f>
        <v>30</v>
      </c>
      <c r="T2" s="4">
        <v>1</v>
      </c>
      <c r="U2" s="2">
        <v>45</v>
      </c>
      <c r="V2" s="2">
        <v>306</v>
      </c>
      <c r="W2" s="2">
        <v>0</v>
      </c>
      <c r="X2" s="2">
        <v>1</v>
      </c>
      <c r="Y2" s="2">
        <v>1</v>
      </c>
      <c r="Z2" s="2">
        <v>0</v>
      </c>
    </row>
    <row r="3" spans="1:29" x14ac:dyDescent="0.75">
      <c r="A3" s="2">
        <f>1+A2</f>
        <v>2</v>
      </c>
      <c r="B3" s="11">
        <v>686126</v>
      </c>
      <c r="C3" s="4">
        <f t="shared" si="0"/>
        <v>3</v>
      </c>
      <c r="D3" s="4">
        <f t="shared" si="1"/>
        <v>1</v>
      </c>
      <c r="E3" s="2">
        <v>0</v>
      </c>
      <c r="F3" s="2">
        <v>0</v>
      </c>
      <c r="G3" s="33">
        <v>0</v>
      </c>
      <c r="H3" s="38">
        <f t="shared" ref="H3:H66" si="4">+IF(AND(W3=0,E3=0),IF(AND(I3=0,J3=0),1,0),0)</f>
        <v>1</v>
      </c>
      <c r="I3" s="33">
        <v>0</v>
      </c>
      <c r="J3" s="33">
        <v>0</v>
      </c>
      <c r="K3" s="6">
        <v>744392</v>
      </c>
      <c r="L3" s="3">
        <v>42676</v>
      </c>
      <c r="M3" s="34">
        <v>25569</v>
      </c>
      <c r="N3" s="5">
        <v>25569</v>
      </c>
      <c r="O3" s="1">
        <f t="shared" si="2"/>
        <v>0</v>
      </c>
      <c r="P3" s="2">
        <v>1</v>
      </c>
      <c r="Q3" s="2">
        <v>11</v>
      </c>
      <c r="R3" s="2">
        <v>2</v>
      </c>
      <c r="S3" s="4">
        <f t="shared" si="3"/>
        <v>30</v>
      </c>
      <c r="T3" s="4">
        <f t="shared" ref="T3:T66" si="5">+IF(D3=D2,T2,1+T2)</f>
        <v>1</v>
      </c>
      <c r="U3" s="2">
        <v>45</v>
      </c>
      <c r="V3" s="2">
        <v>307</v>
      </c>
      <c r="W3" s="2">
        <v>0</v>
      </c>
      <c r="X3" s="2">
        <v>1</v>
      </c>
      <c r="Y3" s="2">
        <v>0</v>
      </c>
      <c r="Z3" s="2">
        <v>0</v>
      </c>
      <c r="AB3" s="7"/>
      <c r="AC3" s="1"/>
    </row>
    <row r="4" spans="1:29" x14ac:dyDescent="0.75">
      <c r="A4" s="4">
        <f t="shared" ref="A4:A67" si="6">1+A3</f>
        <v>3</v>
      </c>
      <c r="B4" s="11">
        <v>674486</v>
      </c>
      <c r="C4" s="4">
        <f t="shared" si="0"/>
        <v>4</v>
      </c>
      <c r="D4" s="4">
        <f t="shared" si="1"/>
        <v>1</v>
      </c>
      <c r="E4" s="2">
        <v>0</v>
      </c>
      <c r="F4" s="2">
        <v>0</v>
      </c>
      <c r="G4" s="33">
        <v>0</v>
      </c>
      <c r="H4" s="38">
        <f t="shared" si="4"/>
        <v>1</v>
      </c>
      <c r="I4" s="33">
        <v>0</v>
      </c>
      <c r="J4" s="33">
        <v>0</v>
      </c>
      <c r="K4" s="6">
        <v>679693</v>
      </c>
      <c r="L4" s="3">
        <v>42677</v>
      </c>
      <c r="M4" s="34">
        <v>25569</v>
      </c>
      <c r="N4" s="5">
        <v>25569</v>
      </c>
      <c r="O4" s="1">
        <f t="shared" si="2"/>
        <v>0</v>
      </c>
      <c r="P4" s="2">
        <v>1</v>
      </c>
      <c r="Q4" s="2">
        <v>11</v>
      </c>
      <c r="R4" s="2">
        <v>3</v>
      </c>
      <c r="S4" s="4">
        <f t="shared" si="3"/>
        <v>30</v>
      </c>
      <c r="T4" s="4">
        <f t="shared" si="5"/>
        <v>1</v>
      </c>
      <c r="U4" s="2">
        <v>45</v>
      </c>
      <c r="V4" s="2">
        <v>308</v>
      </c>
      <c r="W4" s="2">
        <v>0</v>
      </c>
      <c r="X4" s="2">
        <v>1</v>
      </c>
      <c r="Y4" s="2">
        <v>0</v>
      </c>
      <c r="Z4" s="2">
        <v>0</v>
      </c>
      <c r="AB4" s="7"/>
      <c r="AC4" s="1"/>
    </row>
    <row r="5" spans="1:29" x14ac:dyDescent="0.75">
      <c r="A5" s="4">
        <f t="shared" si="6"/>
        <v>4</v>
      </c>
      <c r="B5" s="11">
        <v>626577</v>
      </c>
      <c r="C5" s="4">
        <f t="shared" si="0"/>
        <v>5</v>
      </c>
      <c r="D5" s="4">
        <f t="shared" si="1"/>
        <v>1</v>
      </c>
      <c r="E5" s="2">
        <v>0</v>
      </c>
      <c r="F5" s="2">
        <v>0</v>
      </c>
      <c r="G5" s="33">
        <v>0</v>
      </c>
      <c r="H5" s="38">
        <f t="shared" si="4"/>
        <v>1</v>
      </c>
      <c r="I5" s="33">
        <v>0</v>
      </c>
      <c r="J5" s="33">
        <v>0</v>
      </c>
      <c r="K5" s="6">
        <v>646838</v>
      </c>
      <c r="L5" s="3">
        <v>42678</v>
      </c>
      <c r="M5" s="34">
        <v>25569</v>
      </c>
      <c r="N5" s="5">
        <v>25569</v>
      </c>
      <c r="O5" s="1">
        <f t="shared" si="2"/>
        <v>0</v>
      </c>
      <c r="P5" s="2">
        <v>1</v>
      </c>
      <c r="Q5" s="2">
        <v>11</v>
      </c>
      <c r="R5" s="2">
        <v>4</v>
      </c>
      <c r="S5" s="4">
        <f t="shared" si="3"/>
        <v>30</v>
      </c>
      <c r="T5" s="4">
        <f t="shared" si="5"/>
        <v>1</v>
      </c>
      <c r="U5" s="2">
        <v>45</v>
      </c>
      <c r="V5" s="2">
        <v>309</v>
      </c>
      <c r="W5" s="2">
        <v>0</v>
      </c>
      <c r="X5" s="2">
        <v>1</v>
      </c>
      <c r="Y5" s="2">
        <v>0</v>
      </c>
      <c r="Z5" s="2">
        <v>0</v>
      </c>
      <c r="AB5" s="7"/>
      <c r="AC5" s="1"/>
    </row>
    <row r="6" spans="1:29" x14ac:dyDescent="0.75">
      <c r="A6" s="4">
        <f t="shared" si="6"/>
        <v>5</v>
      </c>
      <c r="B6" s="11">
        <v>223008</v>
      </c>
      <c r="C6" s="4">
        <f t="shared" si="0"/>
        <v>6</v>
      </c>
      <c r="D6" s="4">
        <f t="shared" si="1"/>
        <v>1</v>
      </c>
      <c r="E6" s="2">
        <v>0</v>
      </c>
      <c r="F6" s="2">
        <v>0</v>
      </c>
      <c r="G6" s="33">
        <v>0</v>
      </c>
      <c r="H6" s="38">
        <f t="shared" si="4"/>
        <v>0</v>
      </c>
      <c r="I6" s="33">
        <v>0</v>
      </c>
      <c r="J6" s="33">
        <v>0</v>
      </c>
      <c r="K6" s="6">
        <v>264631</v>
      </c>
      <c r="L6" s="3">
        <v>42679</v>
      </c>
      <c r="M6" s="34">
        <v>25569</v>
      </c>
      <c r="N6" s="5">
        <v>25569</v>
      </c>
      <c r="O6" s="1">
        <f t="shared" si="2"/>
        <v>0</v>
      </c>
      <c r="P6" s="2">
        <v>1</v>
      </c>
      <c r="Q6" s="2">
        <v>11</v>
      </c>
      <c r="R6" s="2">
        <v>5</v>
      </c>
      <c r="S6" s="4">
        <f t="shared" si="3"/>
        <v>30</v>
      </c>
      <c r="T6" s="4">
        <f t="shared" si="5"/>
        <v>1</v>
      </c>
      <c r="U6" s="2">
        <v>45</v>
      </c>
      <c r="V6" s="2">
        <v>310</v>
      </c>
      <c r="W6" s="2">
        <v>1</v>
      </c>
      <c r="X6" s="2">
        <v>0</v>
      </c>
      <c r="Y6" s="2">
        <v>0</v>
      </c>
      <c r="Z6" s="2">
        <v>0</v>
      </c>
      <c r="AB6" s="7"/>
      <c r="AC6" s="1"/>
    </row>
    <row r="7" spans="1:29" x14ac:dyDescent="0.75">
      <c r="A7" s="4">
        <f t="shared" si="6"/>
        <v>6</v>
      </c>
      <c r="B7" s="11">
        <v>181265</v>
      </c>
      <c r="C7" s="4">
        <f t="shared" si="0"/>
        <v>7</v>
      </c>
      <c r="D7" s="4">
        <f t="shared" si="1"/>
        <v>1</v>
      </c>
      <c r="E7" s="2">
        <v>0</v>
      </c>
      <c r="F7" s="2">
        <v>0</v>
      </c>
      <c r="G7" s="33">
        <v>0</v>
      </c>
      <c r="H7" s="38">
        <f t="shared" si="4"/>
        <v>0</v>
      </c>
      <c r="I7" s="33">
        <v>0</v>
      </c>
      <c r="J7" s="33">
        <v>0</v>
      </c>
      <c r="K7" s="6">
        <v>249304</v>
      </c>
      <c r="L7" s="3">
        <v>42680</v>
      </c>
      <c r="M7" s="34">
        <v>25569</v>
      </c>
      <c r="N7" s="5">
        <v>25569</v>
      </c>
      <c r="O7" s="1">
        <f t="shared" si="2"/>
        <v>0</v>
      </c>
      <c r="P7" s="2">
        <v>1</v>
      </c>
      <c r="Q7" s="2">
        <v>11</v>
      </c>
      <c r="R7" s="2">
        <v>6</v>
      </c>
      <c r="S7" s="4">
        <f t="shared" si="3"/>
        <v>30</v>
      </c>
      <c r="T7" s="4">
        <f t="shared" si="5"/>
        <v>1</v>
      </c>
      <c r="U7" s="2">
        <v>46</v>
      </c>
      <c r="V7" s="2">
        <v>311</v>
      </c>
      <c r="W7" s="2">
        <v>1</v>
      </c>
      <c r="X7" s="2">
        <v>0</v>
      </c>
      <c r="Y7" s="2">
        <v>0</v>
      </c>
      <c r="Z7" s="2">
        <v>0</v>
      </c>
      <c r="AB7" s="7"/>
      <c r="AC7" s="1"/>
    </row>
    <row r="8" spans="1:29" x14ac:dyDescent="0.75">
      <c r="A8" s="4">
        <f t="shared" si="6"/>
        <v>7</v>
      </c>
      <c r="B8" s="11">
        <v>920992</v>
      </c>
      <c r="C8" s="4">
        <f t="shared" si="0"/>
        <v>1</v>
      </c>
      <c r="D8" s="4">
        <f t="shared" si="1"/>
        <v>2</v>
      </c>
      <c r="E8" s="2">
        <v>0</v>
      </c>
      <c r="F8" s="2">
        <v>0</v>
      </c>
      <c r="G8" s="33">
        <v>0</v>
      </c>
      <c r="H8" s="38">
        <f t="shared" si="4"/>
        <v>1</v>
      </c>
      <c r="I8" s="33">
        <v>0</v>
      </c>
      <c r="J8" s="33">
        <v>0</v>
      </c>
      <c r="K8" s="6">
        <v>976349</v>
      </c>
      <c r="L8" s="3">
        <v>42681</v>
      </c>
      <c r="M8" s="34">
        <v>42681</v>
      </c>
      <c r="N8" s="5">
        <v>42681</v>
      </c>
      <c r="O8" s="1">
        <f t="shared" si="2"/>
        <v>1</v>
      </c>
      <c r="P8" s="2">
        <v>1</v>
      </c>
      <c r="Q8" s="2">
        <v>11</v>
      </c>
      <c r="R8" s="2">
        <v>7</v>
      </c>
      <c r="S8" s="4">
        <f t="shared" si="3"/>
        <v>30</v>
      </c>
      <c r="T8" s="4">
        <f t="shared" si="5"/>
        <v>2</v>
      </c>
      <c r="U8" s="2">
        <v>46</v>
      </c>
      <c r="V8" s="2">
        <v>312</v>
      </c>
      <c r="W8" s="2">
        <v>0</v>
      </c>
      <c r="X8" s="2">
        <v>1</v>
      </c>
      <c r="Y8" s="2">
        <v>0</v>
      </c>
      <c r="Z8" s="2">
        <v>0</v>
      </c>
      <c r="AB8" s="7"/>
      <c r="AC8" s="1"/>
    </row>
    <row r="9" spans="1:29" x14ac:dyDescent="0.75">
      <c r="A9" s="4">
        <f t="shared" si="6"/>
        <v>8</v>
      </c>
      <c r="B9" s="11">
        <v>621497</v>
      </c>
      <c r="C9" s="4">
        <f t="shared" si="0"/>
        <v>2</v>
      </c>
      <c r="D9" s="4">
        <f t="shared" si="1"/>
        <v>2</v>
      </c>
      <c r="E9" s="2">
        <v>0</v>
      </c>
      <c r="F9" s="2">
        <v>0</v>
      </c>
      <c r="G9" s="33">
        <v>0</v>
      </c>
      <c r="H9" s="38">
        <f t="shared" si="4"/>
        <v>1</v>
      </c>
      <c r="I9" s="33">
        <v>0</v>
      </c>
      <c r="J9" s="33">
        <v>0</v>
      </c>
      <c r="K9" s="6">
        <v>652868</v>
      </c>
      <c r="L9" s="3">
        <v>42682</v>
      </c>
      <c r="M9" s="34">
        <v>25569</v>
      </c>
      <c r="N9" s="5">
        <v>25569</v>
      </c>
      <c r="O9" s="1">
        <f t="shared" si="2"/>
        <v>0</v>
      </c>
      <c r="P9" s="2">
        <v>1</v>
      </c>
      <c r="Q9" s="2">
        <v>11</v>
      </c>
      <c r="R9" s="2">
        <v>8</v>
      </c>
      <c r="S9" s="4">
        <f t="shared" si="3"/>
        <v>30</v>
      </c>
      <c r="T9" s="4">
        <f t="shared" si="5"/>
        <v>2</v>
      </c>
      <c r="U9" s="2">
        <v>46</v>
      </c>
      <c r="V9" s="2">
        <v>313</v>
      </c>
      <c r="W9" s="2">
        <v>0</v>
      </c>
      <c r="X9" s="2">
        <v>1</v>
      </c>
      <c r="Y9" s="2">
        <v>0</v>
      </c>
      <c r="Z9" s="2">
        <v>0</v>
      </c>
      <c r="AB9" s="7"/>
      <c r="AC9" s="1"/>
    </row>
    <row r="10" spans="1:29" x14ac:dyDescent="0.75">
      <c r="A10" s="4">
        <f t="shared" si="6"/>
        <v>9</v>
      </c>
      <c r="B10" s="11">
        <v>578129</v>
      </c>
      <c r="C10" s="4">
        <f t="shared" si="0"/>
        <v>3</v>
      </c>
      <c r="D10" s="4">
        <f t="shared" si="1"/>
        <v>2</v>
      </c>
      <c r="E10" s="2">
        <v>0</v>
      </c>
      <c r="F10" s="2">
        <v>0</v>
      </c>
      <c r="G10" s="33">
        <v>0</v>
      </c>
      <c r="H10" s="38">
        <f t="shared" si="4"/>
        <v>1</v>
      </c>
      <c r="I10" s="33">
        <v>0</v>
      </c>
      <c r="J10" s="33">
        <v>0</v>
      </c>
      <c r="K10" s="6">
        <v>585832</v>
      </c>
      <c r="L10" s="3">
        <v>42683</v>
      </c>
      <c r="M10" s="34">
        <v>25569</v>
      </c>
      <c r="N10" s="5">
        <v>25569</v>
      </c>
      <c r="O10" s="1">
        <f t="shared" si="2"/>
        <v>0</v>
      </c>
      <c r="P10" s="2">
        <v>1</v>
      </c>
      <c r="Q10" s="2">
        <v>11</v>
      </c>
      <c r="R10" s="2">
        <v>9</v>
      </c>
      <c r="S10" s="4">
        <f t="shared" si="3"/>
        <v>30</v>
      </c>
      <c r="T10" s="4">
        <f t="shared" si="5"/>
        <v>2</v>
      </c>
      <c r="U10" s="2">
        <v>46</v>
      </c>
      <c r="V10" s="2">
        <v>314</v>
      </c>
      <c r="W10" s="2">
        <v>0</v>
      </c>
      <c r="X10" s="2">
        <v>1</v>
      </c>
      <c r="Y10" s="2">
        <v>0</v>
      </c>
      <c r="Z10" s="2">
        <v>0</v>
      </c>
      <c r="AB10" s="7"/>
      <c r="AC10" s="1"/>
    </row>
    <row r="11" spans="1:29" s="6" customFormat="1" x14ac:dyDescent="0.75">
      <c r="A11" s="6">
        <f t="shared" si="6"/>
        <v>10</v>
      </c>
      <c r="B11" s="12">
        <v>640943</v>
      </c>
      <c r="C11" s="6">
        <f t="shared" si="0"/>
        <v>4</v>
      </c>
      <c r="D11" s="6">
        <f t="shared" si="1"/>
        <v>2</v>
      </c>
      <c r="E11" s="6">
        <v>0</v>
      </c>
      <c r="F11" s="6">
        <v>0</v>
      </c>
      <c r="G11" s="33">
        <v>0</v>
      </c>
      <c r="H11" s="38">
        <f t="shared" si="4"/>
        <v>1</v>
      </c>
      <c r="I11" s="33">
        <v>0</v>
      </c>
      <c r="J11" s="33">
        <v>0</v>
      </c>
      <c r="K11" s="6">
        <v>587503</v>
      </c>
      <c r="L11" s="8">
        <v>42684</v>
      </c>
      <c r="M11" s="34">
        <v>25569</v>
      </c>
      <c r="N11" s="8">
        <v>25569</v>
      </c>
      <c r="O11" s="9">
        <f t="shared" si="2"/>
        <v>0</v>
      </c>
      <c r="P11" s="6">
        <v>1</v>
      </c>
      <c r="Q11" s="6">
        <v>11</v>
      </c>
      <c r="R11" s="6">
        <v>10</v>
      </c>
      <c r="S11" s="6">
        <f t="shared" si="3"/>
        <v>30</v>
      </c>
      <c r="T11" s="6">
        <f t="shared" si="5"/>
        <v>2</v>
      </c>
      <c r="U11" s="6">
        <v>46</v>
      </c>
      <c r="V11" s="6">
        <v>315</v>
      </c>
      <c r="W11" s="6">
        <v>0</v>
      </c>
      <c r="X11" s="6">
        <v>1</v>
      </c>
      <c r="Y11" s="6">
        <v>0</v>
      </c>
      <c r="Z11" s="6">
        <v>0</v>
      </c>
      <c r="AB11" s="10"/>
      <c r="AC11" s="9"/>
    </row>
    <row r="12" spans="1:29" x14ac:dyDescent="0.75">
      <c r="A12" s="4">
        <f t="shared" si="6"/>
        <v>11</v>
      </c>
      <c r="B12" s="11">
        <v>534641</v>
      </c>
      <c r="C12" s="4">
        <f t="shared" si="0"/>
        <v>5</v>
      </c>
      <c r="D12" s="4">
        <f t="shared" si="1"/>
        <v>2</v>
      </c>
      <c r="E12" s="2">
        <v>0</v>
      </c>
      <c r="F12" s="2">
        <v>0</v>
      </c>
      <c r="G12" s="33">
        <v>0</v>
      </c>
      <c r="H12" s="38">
        <f t="shared" si="4"/>
        <v>1</v>
      </c>
      <c r="I12" s="33">
        <v>0</v>
      </c>
      <c r="J12" s="33">
        <v>0</v>
      </c>
      <c r="K12" s="6">
        <v>456323</v>
      </c>
      <c r="L12" s="3">
        <v>42685</v>
      </c>
      <c r="M12" s="34">
        <v>25569</v>
      </c>
      <c r="N12" s="5">
        <v>25569</v>
      </c>
      <c r="O12" s="1">
        <f t="shared" si="2"/>
        <v>0</v>
      </c>
      <c r="P12" s="2">
        <v>1</v>
      </c>
      <c r="Q12" s="2">
        <v>11</v>
      </c>
      <c r="R12" s="2">
        <v>11</v>
      </c>
      <c r="S12" s="4">
        <f t="shared" si="3"/>
        <v>30</v>
      </c>
      <c r="T12" s="4">
        <f t="shared" si="5"/>
        <v>2</v>
      </c>
      <c r="U12" s="2">
        <v>46</v>
      </c>
      <c r="V12" s="2">
        <v>316</v>
      </c>
      <c r="W12" s="2">
        <v>0</v>
      </c>
      <c r="X12" s="2">
        <v>1</v>
      </c>
      <c r="Y12" s="2">
        <v>0</v>
      </c>
      <c r="Z12" s="2">
        <v>0</v>
      </c>
      <c r="AB12" s="7"/>
      <c r="AC12" s="1"/>
    </row>
    <row r="13" spans="1:29" x14ac:dyDescent="0.75">
      <c r="A13" s="4">
        <f t="shared" si="6"/>
        <v>12</v>
      </c>
      <c r="B13" s="11">
        <v>158624</v>
      </c>
      <c r="C13" s="4">
        <f t="shared" si="0"/>
        <v>6</v>
      </c>
      <c r="D13" s="4">
        <f t="shared" si="1"/>
        <v>2</v>
      </c>
      <c r="E13" s="2">
        <v>0</v>
      </c>
      <c r="F13" s="2">
        <v>0</v>
      </c>
      <c r="G13" s="33">
        <v>0</v>
      </c>
      <c r="H13" s="38">
        <f t="shared" si="4"/>
        <v>0</v>
      </c>
      <c r="I13" s="33">
        <v>0</v>
      </c>
      <c r="J13" s="33">
        <v>0</v>
      </c>
      <c r="K13" s="6">
        <v>229952</v>
      </c>
      <c r="L13" s="3">
        <v>42686</v>
      </c>
      <c r="M13" s="34">
        <v>25569</v>
      </c>
      <c r="N13" s="5">
        <v>25569</v>
      </c>
      <c r="O13" s="1">
        <f t="shared" si="2"/>
        <v>0</v>
      </c>
      <c r="P13" s="2">
        <v>1</v>
      </c>
      <c r="Q13" s="2">
        <v>11</v>
      </c>
      <c r="R13" s="2">
        <v>12</v>
      </c>
      <c r="S13" s="4">
        <f t="shared" si="3"/>
        <v>30</v>
      </c>
      <c r="T13" s="4">
        <f t="shared" si="5"/>
        <v>2</v>
      </c>
      <c r="U13" s="2">
        <v>46</v>
      </c>
      <c r="V13" s="2">
        <v>317</v>
      </c>
      <c r="W13" s="2">
        <v>1</v>
      </c>
      <c r="X13" s="2">
        <v>0</v>
      </c>
      <c r="Y13" s="2">
        <v>0</v>
      </c>
      <c r="Z13" s="2">
        <v>0</v>
      </c>
      <c r="AB13" s="7"/>
      <c r="AC13" s="1"/>
    </row>
    <row r="14" spans="1:29" x14ac:dyDescent="0.75">
      <c r="A14" s="4">
        <f t="shared" si="6"/>
        <v>13</v>
      </c>
      <c r="B14" s="11">
        <v>149593</v>
      </c>
      <c r="C14" s="4">
        <f t="shared" si="0"/>
        <v>7</v>
      </c>
      <c r="D14" s="4">
        <f t="shared" si="1"/>
        <v>2</v>
      </c>
      <c r="E14" s="2">
        <v>0</v>
      </c>
      <c r="F14" s="2">
        <v>0</v>
      </c>
      <c r="G14" s="33">
        <v>0</v>
      </c>
      <c r="H14" s="38">
        <f t="shared" si="4"/>
        <v>0</v>
      </c>
      <c r="I14" s="33">
        <v>0</v>
      </c>
      <c r="J14" s="33">
        <v>0</v>
      </c>
      <c r="K14" s="6">
        <v>156027</v>
      </c>
      <c r="L14" s="3">
        <v>42687</v>
      </c>
      <c r="M14" s="34">
        <v>25569</v>
      </c>
      <c r="N14" s="5">
        <v>25569</v>
      </c>
      <c r="O14" s="1">
        <f t="shared" si="2"/>
        <v>0</v>
      </c>
      <c r="P14" s="2">
        <v>1</v>
      </c>
      <c r="Q14" s="2">
        <v>11</v>
      </c>
      <c r="R14" s="2">
        <v>13</v>
      </c>
      <c r="S14" s="4">
        <f t="shared" si="3"/>
        <v>30</v>
      </c>
      <c r="T14" s="4">
        <f t="shared" si="5"/>
        <v>2</v>
      </c>
      <c r="U14" s="2">
        <v>47</v>
      </c>
      <c r="V14" s="2">
        <v>318</v>
      </c>
      <c r="W14" s="2">
        <v>1</v>
      </c>
      <c r="X14" s="2">
        <v>0</v>
      </c>
      <c r="Y14" s="2">
        <v>0</v>
      </c>
      <c r="Z14" s="2">
        <v>0</v>
      </c>
      <c r="AB14" s="7"/>
      <c r="AC14" s="1"/>
    </row>
    <row r="15" spans="1:29" s="6" customFormat="1" x14ac:dyDescent="0.75">
      <c r="A15" s="6">
        <f t="shared" si="6"/>
        <v>14</v>
      </c>
      <c r="B15" s="12">
        <v>713109</v>
      </c>
      <c r="C15" s="6">
        <f t="shared" si="0"/>
        <v>1</v>
      </c>
      <c r="D15" s="6">
        <f t="shared" si="1"/>
        <v>3</v>
      </c>
      <c r="E15" s="6">
        <v>0</v>
      </c>
      <c r="F15" s="6">
        <v>0</v>
      </c>
      <c r="G15" s="33">
        <v>0</v>
      </c>
      <c r="H15" s="38">
        <f t="shared" si="4"/>
        <v>1</v>
      </c>
      <c r="I15" s="33">
        <v>0</v>
      </c>
      <c r="J15" s="33">
        <v>0</v>
      </c>
      <c r="K15" s="6">
        <v>701607</v>
      </c>
      <c r="L15" s="8">
        <v>42688</v>
      </c>
      <c r="M15" s="34">
        <v>42688</v>
      </c>
      <c r="N15" s="8">
        <v>42688</v>
      </c>
      <c r="O15" s="9">
        <f t="shared" si="2"/>
        <v>1</v>
      </c>
      <c r="P15" s="6">
        <v>1</v>
      </c>
      <c r="Q15" s="6">
        <v>11</v>
      </c>
      <c r="R15" s="6">
        <v>14</v>
      </c>
      <c r="S15" s="6">
        <f t="shared" si="3"/>
        <v>30</v>
      </c>
      <c r="T15" s="6">
        <f t="shared" si="5"/>
        <v>3</v>
      </c>
      <c r="U15" s="6">
        <v>47</v>
      </c>
      <c r="V15" s="6">
        <v>319</v>
      </c>
      <c r="W15" s="6">
        <v>0</v>
      </c>
      <c r="X15" s="6">
        <v>1</v>
      </c>
      <c r="Y15" s="6">
        <v>0</v>
      </c>
      <c r="Z15" s="6">
        <v>0</v>
      </c>
      <c r="AB15" s="10"/>
      <c r="AC15" s="9"/>
    </row>
    <row r="16" spans="1:29" x14ac:dyDescent="0.75">
      <c r="A16" s="4">
        <f t="shared" si="6"/>
        <v>15</v>
      </c>
      <c r="B16" s="11">
        <v>464012</v>
      </c>
      <c r="C16" s="4">
        <f t="shared" si="0"/>
        <v>2</v>
      </c>
      <c r="D16" s="4">
        <f t="shared" si="1"/>
        <v>3</v>
      </c>
      <c r="E16" s="2">
        <v>0</v>
      </c>
      <c r="F16" s="2">
        <v>0</v>
      </c>
      <c r="G16" s="33">
        <v>0</v>
      </c>
      <c r="H16" s="38">
        <f t="shared" si="4"/>
        <v>1</v>
      </c>
      <c r="I16" s="33">
        <v>0</v>
      </c>
      <c r="J16" s="33">
        <v>0</v>
      </c>
      <c r="K16" s="6">
        <v>464420</v>
      </c>
      <c r="L16" s="3">
        <v>42689</v>
      </c>
      <c r="M16" s="34">
        <v>25569</v>
      </c>
      <c r="N16" s="5">
        <v>25569</v>
      </c>
      <c r="O16" s="1">
        <f t="shared" si="2"/>
        <v>0</v>
      </c>
      <c r="P16" s="2">
        <v>1</v>
      </c>
      <c r="Q16" s="2">
        <v>11</v>
      </c>
      <c r="R16" s="2">
        <v>15</v>
      </c>
      <c r="S16" s="4">
        <f t="shared" si="3"/>
        <v>30</v>
      </c>
      <c r="T16" s="4">
        <f t="shared" si="5"/>
        <v>3</v>
      </c>
      <c r="U16" s="2">
        <v>47</v>
      </c>
      <c r="V16" s="2">
        <v>320</v>
      </c>
      <c r="W16" s="2">
        <v>0</v>
      </c>
      <c r="X16" s="2">
        <v>1</v>
      </c>
      <c r="Y16" s="2">
        <v>0</v>
      </c>
      <c r="Z16" s="2">
        <v>0</v>
      </c>
      <c r="AB16" s="7"/>
      <c r="AC16" s="1"/>
    </row>
    <row r="17" spans="1:29" x14ac:dyDescent="0.75">
      <c r="A17" s="4">
        <f t="shared" si="6"/>
        <v>16</v>
      </c>
      <c r="B17" s="11">
        <v>447009</v>
      </c>
      <c r="C17" s="4">
        <f t="shared" si="0"/>
        <v>3</v>
      </c>
      <c r="D17" s="4">
        <f t="shared" si="1"/>
        <v>3</v>
      </c>
      <c r="E17" s="2">
        <v>0</v>
      </c>
      <c r="F17" s="2">
        <v>0</v>
      </c>
      <c r="G17" s="33">
        <v>0</v>
      </c>
      <c r="H17" s="38">
        <f t="shared" si="4"/>
        <v>1</v>
      </c>
      <c r="I17" s="33">
        <v>0</v>
      </c>
      <c r="J17" s="33">
        <v>0</v>
      </c>
      <c r="K17" s="6">
        <v>420787</v>
      </c>
      <c r="L17" s="3">
        <v>42690</v>
      </c>
      <c r="M17" s="34">
        <v>25569</v>
      </c>
      <c r="N17" s="5">
        <v>25569</v>
      </c>
      <c r="O17" s="1">
        <f t="shared" si="2"/>
        <v>0</v>
      </c>
      <c r="P17" s="2">
        <v>1</v>
      </c>
      <c r="Q17" s="2">
        <v>11</v>
      </c>
      <c r="R17" s="2">
        <v>16</v>
      </c>
      <c r="S17" s="4">
        <f t="shared" si="3"/>
        <v>30</v>
      </c>
      <c r="T17" s="4">
        <f t="shared" si="5"/>
        <v>3</v>
      </c>
      <c r="U17" s="2">
        <v>47</v>
      </c>
      <c r="V17" s="2">
        <v>321</v>
      </c>
      <c r="W17" s="2">
        <v>0</v>
      </c>
      <c r="X17" s="2">
        <v>1</v>
      </c>
      <c r="Y17" s="2">
        <v>0</v>
      </c>
      <c r="Z17" s="2">
        <v>0</v>
      </c>
      <c r="AB17" s="7"/>
      <c r="AC17" s="1"/>
    </row>
    <row r="18" spans="1:29" s="13" customFormat="1" x14ac:dyDescent="0.75">
      <c r="A18" s="13">
        <f t="shared" si="6"/>
        <v>17</v>
      </c>
      <c r="B18" s="14">
        <v>393368</v>
      </c>
      <c r="C18" s="13">
        <f t="shared" si="0"/>
        <v>4</v>
      </c>
      <c r="D18" s="13">
        <f t="shared" si="1"/>
        <v>3</v>
      </c>
      <c r="E18" s="13">
        <v>0</v>
      </c>
      <c r="F18" s="13">
        <v>0</v>
      </c>
      <c r="G18" s="33">
        <v>0</v>
      </c>
      <c r="H18" s="38">
        <f t="shared" si="4"/>
        <v>1</v>
      </c>
      <c r="I18" s="33">
        <v>0</v>
      </c>
      <c r="J18" s="33">
        <v>0</v>
      </c>
      <c r="K18" s="13">
        <v>392948</v>
      </c>
      <c r="L18" s="15">
        <v>42691</v>
      </c>
      <c r="M18" s="34">
        <v>25569</v>
      </c>
      <c r="N18" s="15">
        <v>25569</v>
      </c>
      <c r="O18" s="16">
        <f t="shared" si="2"/>
        <v>0</v>
      </c>
      <c r="P18" s="13">
        <v>1</v>
      </c>
      <c r="Q18" s="13">
        <v>11</v>
      </c>
      <c r="R18" s="13">
        <v>17</v>
      </c>
      <c r="S18" s="13">
        <f t="shared" si="3"/>
        <v>30</v>
      </c>
      <c r="T18" s="13">
        <f t="shared" si="5"/>
        <v>3</v>
      </c>
      <c r="U18" s="13">
        <v>47</v>
      </c>
      <c r="V18" s="13">
        <v>322</v>
      </c>
      <c r="W18" s="13">
        <v>0</v>
      </c>
      <c r="X18" s="13">
        <v>1</v>
      </c>
      <c r="Y18" s="13">
        <v>0</v>
      </c>
      <c r="Z18" s="13">
        <v>0</v>
      </c>
      <c r="AB18" s="17"/>
      <c r="AC18" s="16"/>
    </row>
    <row r="19" spans="1:29" x14ac:dyDescent="0.75">
      <c r="A19" s="4">
        <f t="shared" si="6"/>
        <v>18</v>
      </c>
      <c r="B19" s="11">
        <v>408278</v>
      </c>
      <c r="C19" s="4">
        <f t="shared" si="0"/>
        <v>5</v>
      </c>
      <c r="D19" s="4">
        <f t="shared" si="1"/>
        <v>3</v>
      </c>
      <c r="E19" s="2">
        <v>0</v>
      </c>
      <c r="F19" s="2">
        <v>0</v>
      </c>
      <c r="G19" s="33">
        <v>0</v>
      </c>
      <c r="H19" s="38">
        <f t="shared" si="4"/>
        <v>1</v>
      </c>
      <c r="I19" s="33">
        <v>0</v>
      </c>
      <c r="J19" s="33">
        <v>0</v>
      </c>
      <c r="K19" s="6">
        <v>383701</v>
      </c>
      <c r="L19" s="3">
        <v>42692</v>
      </c>
      <c r="M19" s="34">
        <v>25569</v>
      </c>
      <c r="N19" s="5">
        <v>25569</v>
      </c>
      <c r="O19" s="1">
        <f t="shared" si="2"/>
        <v>0</v>
      </c>
      <c r="P19" s="2">
        <v>1</v>
      </c>
      <c r="Q19" s="2">
        <v>11</v>
      </c>
      <c r="R19" s="2">
        <v>18</v>
      </c>
      <c r="S19" s="4">
        <f t="shared" si="3"/>
        <v>30</v>
      </c>
      <c r="T19" s="4">
        <f t="shared" si="5"/>
        <v>3</v>
      </c>
      <c r="U19" s="2">
        <v>47</v>
      </c>
      <c r="V19" s="2">
        <v>323</v>
      </c>
      <c r="W19" s="2">
        <v>0</v>
      </c>
      <c r="X19" s="2">
        <v>1</v>
      </c>
      <c r="Y19" s="2">
        <v>0</v>
      </c>
      <c r="Z19" s="2">
        <v>0</v>
      </c>
      <c r="AB19" s="7"/>
      <c r="AC19" s="1"/>
    </row>
    <row r="20" spans="1:29" x14ac:dyDescent="0.75">
      <c r="A20" s="4">
        <f t="shared" si="6"/>
        <v>19</v>
      </c>
      <c r="B20" s="11">
        <v>256454</v>
      </c>
      <c r="C20" s="4">
        <f t="shared" si="0"/>
        <v>6</v>
      </c>
      <c r="D20" s="4">
        <f t="shared" si="1"/>
        <v>3</v>
      </c>
      <c r="E20" s="2">
        <v>0</v>
      </c>
      <c r="F20" s="2">
        <v>0</v>
      </c>
      <c r="G20" s="33">
        <v>0</v>
      </c>
      <c r="H20" s="38">
        <f t="shared" si="4"/>
        <v>0</v>
      </c>
      <c r="I20" s="33">
        <v>0</v>
      </c>
      <c r="J20" s="33">
        <v>0</v>
      </c>
      <c r="K20" s="6">
        <v>113868</v>
      </c>
      <c r="L20" s="3">
        <v>42693</v>
      </c>
      <c r="M20" s="34">
        <v>25569</v>
      </c>
      <c r="N20" s="5">
        <v>25569</v>
      </c>
      <c r="O20" s="1">
        <f t="shared" si="2"/>
        <v>0</v>
      </c>
      <c r="P20" s="2">
        <v>1</v>
      </c>
      <c r="Q20" s="2">
        <v>11</v>
      </c>
      <c r="R20" s="2">
        <v>19</v>
      </c>
      <c r="S20" s="4">
        <f t="shared" si="3"/>
        <v>30</v>
      </c>
      <c r="T20" s="4">
        <f t="shared" si="5"/>
        <v>3</v>
      </c>
      <c r="U20" s="2">
        <v>47</v>
      </c>
      <c r="V20" s="2">
        <v>324</v>
      </c>
      <c r="W20" s="2">
        <v>1</v>
      </c>
      <c r="X20" s="2">
        <v>0</v>
      </c>
      <c r="Y20" s="2">
        <v>0</v>
      </c>
      <c r="Z20" s="2">
        <v>0</v>
      </c>
      <c r="AB20" s="7"/>
      <c r="AC20" s="1"/>
    </row>
    <row r="21" spans="1:29" x14ac:dyDescent="0.75">
      <c r="A21" s="4">
        <f t="shared" si="6"/>
        <v>20</v>
      </c>
      <c r="B21" s="11">
        <v>111168</v>
      </c>
      <c r="C21" s="4">
        <f t="shared" si="0"/>
        <v>7</v>
      </c>
      <c r="D21" s="4">
        <f t="shared" si="1"/>
        <v>3</v>
      </c>
      <c r="E21" s="2">
        <v>0</v>
      </c>
      <c r="F21" s="2">
        <v>0</v>
      </c>
      <c r="G21" s="33">
        <v>0</v>
      </c>
      <c r="H21" s="38">
        <f t="shared" si="4"/>
        <v>0</v>
      </c>
      <c r="I21" s="33">
        <v>0</v>
      </c>
      <c r="J21" s="33">
        <v>0</v>
      </c>
      <c r="K21" s="6">
        <v>137839</v>
      </c>
      <c r="L21" s="3">
        <v>42694</v>
      </c>
      <c r="M21" s="34">
        <v>25569</v>
      </c>
      <c r="N21" s="5">
        <v>25569</v>
      </c>
      <c r="O21" s="1">
        <f t="shared" si="2"/>
        <v>0</v>
      </c>
      <c r="P21" s="2">
        <v>1</v>
      </c>
      <c r="Q21" s="2">
        <v>11</v>
      </c>
      <c r="R21" s="2">
        <v>20</v>
      </c>
      <c r="S21" s="4">
        <f t="shared" si="3"/>
        <v>30</v>
      </c>
      <c r="T21" s="4">
        <f t="shared" si="5"/>
        <v>3</v>
      </c>
      <c r="U21" s="2">
        <v>48</v>
      </c>
      <c r="V21" s="2">
        <v>325</v>
      </c>
      <c r="W21" s="2">
        <v>1</v>
      </c>
      <c r="X21" s="2">
        <v>0</v>
      </c>
      <c r="Y21" s="2">
        <v>0</v>
      </c>
      <c r="Z21" s="2">
        <v>0</v>
      </c>
      <c r="AB21" s="7"/>
      <c r="AC21" s="1"/>
    </row>
    <row r="22" spans="1:29" s="6" customFormat="1" x14ac:dyDescent="0.75">
      <c r="A22" s="6">
        <f t="shared" si="6"/>
        <v>21</v>
      </c>
      <c r="B22" s="12">
        <v>590471</v>
      </c>
      <c r="C22" s="6">
        <f t="shared" si="0"/>
        <v>1</v>
      </c>
      <c r="D22" s="6">
        <f t="shared" si="1"/>
        <v>4</v>
      </c>
      <c r="E22" s="6">
        <v>0</v>
      </c>
      <c r="F22" s="6">
        <v>0</v>
      </c>
      <c r="G22" s="33">
        <v>0</v>
      </c>
      <c r="H22" s="38">
        <f t="shared" si="4"/>
        <v>1</v>
      </c>
      <c r="I22" s="33">
        <v>0</v>
      </c>
      <c r="J22" s="33">
        <v>0</v>
      </c>
      <c r="K22" s="6">
        <v>647996</v>
      </c>
      <c r="L22" s="8">
        <v>42695</v>
      </c>
      <c r="M22" s="34">
        <v>42695</v>
      </c>
      <c r="N22" s="8">
        <v>25569</v>
      </c>
      <c r="O22" s="9">
        <f t="shared" si="2"/>
        <v>0</v>
      </c>
      <c r="P22" s="6">
        <v>1</v>
      </c>
      <c r="Q22" s="6">
        <v>11</v>
      </c>
      <c r="R22" s="6">
        <v>21</v>
      </c>
      <c r="S22" s="6">
        <f t="shared" si="3"/>
        <v>30</v>
      </c>
      <c r="T22" s="6">
        <f t="shared" si="5"/>
        <v>4</v>
      </c>
      <c r="U22" s="6">
        <v>48</v>
      </c>
      <c r="V22" s="6">
        <v>326</v>
      </c>
      <c r="W22" s="6">
        <v>0</v>
      </c>
      <c r="X22" s="6">
        <v>1</v>
      </c>
      <c r="Y22" s="6">
        <v>0</v>
      </c>
      <c r="Z22" s="6">
        <v>0</v>
      </c>
      <c r="AB22" s="10"/>
      <c r="AC22" s="9"/>
    </row>
    <row r="23" spans="1:29" x14ac:dyDescent="0.75">
      <c r="A23" s="4">
        <f t="shared" si="6"/>
        <v>22</v>
      </c>
      <c r="B23" s="11">
        <v>394800</v>
      </c>
      <c r="C23" s="4">
        <f t="shared" si="0"/>
        <v>2</v>
      </c>
      <c r="D23" s="4">
        <f t="shared" si="1"/>
        <v>4</v>
      </c>
      <c r="E23" s="2">
        <v>0</v>
      </c>
      <c r="F23" s="2">
        <v>0</v>
      </c>
      <c r="G23" s="33">
        <v>0</v>
      </c>
      <c r="H23" s="38">
        <f t="shared" si="4"/>
        <v>1</v>
      </c>
      <c r="I23" s="33">
        <v>0</v>
      </c>
      <c r="J23" s="33">
        <v>0</v>
      </c>
      <c r="K23" s="6">
        <v>426421</v>
      </c>
      <c r="L23" s="3">
        <v>42696</v>
      </c>
      <c r="M23" s="34">
        <v>25569</v>
      </c>
      <c r="N23" s="5">
        <v>25569</v>
      </c>
      <c r="O23" s="1">
        <f t="shared" si="2"/>
        <v>0</v>
      </c>
      <c r="P23" s="2">
        <v>1</v>
      </c>
      <c r="Q23" s="2">
        <v>11</v>
      </c>
      <c r="R23" s="2">
        <v>22</v>
      </c>
      <c r="S23" s="4">
        <f t="shared" si="3"/>
        <v>30</v>
      </c>
      <c r="T23" s="4">
        <f t="shared" si="5"/>
        <v>4</v>
      </c>
      <c r="U23" s="2">
        <v>48</v>
      </c>
      <c r="V23" s="2">
        <v>327</v>
      </c>
      <c r="W23" s="2">
        <v>0</v>
      </c>
      <c r="X23" s="2">
        <v>1</v>
      </c>
      <c r="Y23" s="2">
        <v>0</v>
      </c>
      <c r="Z23" s="2">
        <v>0</v>
      </c>
      <c r="AB23" s="7"/>
      <c r="AC23" s="1"/>
    </row>
    <row r="24" spans="1:29" x14ac:dyDescent="0.75">
      <c r="A24" s="4">
        <f t="shared" si="6"/>
        <v>23</v>
      </c>
      <c r="B24" s="11">
        <v>373247</v>
      </c>
      <c r="C24" s="4">
        <f t="shared" si="0"/>
        <v>3</v>
      </c>
      <c r="D24" s="4">
        <f t="shared" si="1"/>
        <v>4</v>
      </c>
      <c r="E24" s="2">
        <v>0</v>
      </c>
      <c r="F24" s="2">
        <v>0</v>
      </c>
      <c r="G24" s="33">
        <v>0</v>
      </c>
      <c r="H24" s="38">
        <f t="shared" si="4"/>
        <v>1</v>
      </c>
      <c r="I24" s="33">
        <v>0</v>
      </c>
      <c r="J24" s="33">
        <v>0</v>
      </c>
      <c r="K24" s="6">
        <v>416248</v>
      </c>
      <c r="L24" s="3">
        <v>42697</v>
      </c>
      <c r="M24" s="34">
        <v>25569</v>
      </c>
      <c r="N24" s="5">
        <v>25569</v>
      </c>
      <c r="O24" s="1">
        <f t="shared" si="2"/>
        <v>0</v>
      </c>
      <c r="P24" s="2">
        <v>1</v>
      </c>
      <c r="Q24" s="2">
        <v>11</v>
      </c>
      <c r="R24" s="2">
        <v>23</v>
      </c>
      <c r="S24" s="4">
        <f t="shared" si="3"/>
        <v>30</v>
      </c>
      <c r="T24" s="4">
        <f t="shared" si="5"/>
        <v>4</v>
      </c>
      <c r="U24" s="2">
        <v>48</v>
      </c>
      <c r="V24" s="2">
        <v>328</v>
      </c>
      <c r="W24" s="2">
        <v>0</v>
      </c>
      <c r="X24" s="2">
        <v>1</v>
      </c>
      <c r="Y24" s="2">
        <v>0</v>
      </c>
      <c r="Z24" s="2">
        <v>0</v>
      </c>
      <c r="AB24" s="7"/>
      <c r="AC24" s="1"/>
    </row>
    <row r="25" spans="1:29" x14ac:dyDescent="0.75">
      <c r="A25" s="4">
        <f t="shared" si="6"/>
        <v>24</v>
      </c>
      <c r="B25" s="11">
        <v>377021</v>
      </c>
      <c r="C25" s="4">
        <f t="shared" si="0"/>
        <v>4</v>
      </c>
      <c r="D25" s="4">
        <f t="shared" si="1"/>
        <v>4</v>
      </c>
      <c r="E25" s="2">
        <v>0</v>
      </c>
      <c r="F25" s="2">
        <v>0</v>
      </c>
      <c r="G25" s="33">
        <v>0</v>
      </c>
      <c r="H25" s="38">
        <f t="shared" si="4"/>
        <v>1</v>
      </c>
      <c r="I25" s="33">
        <v>0</v>
      </c>
      <c r="J25" s="33">
        <v>0</v>
      </c>
      <c r="K25" s="6">
        <v>389929</v>
      </c>
      <c r="L25" s="3">
        <v>42698</v>
      </c>
      <c r="M25" s="34">
        <v>25569</v>
      </c>
      <c r="N25" s="5">
        <v>25569</v>
      </c>
      <c r="O25" s="1">
        <f t="shared" si="2"/>
        <v>0</v>
      </c>
      <c r="P25" s="2">
        <v>1</v>
      </c>
      <c r="Q25" s="2">
        <v>11</v>
      </c>
      <c r="R25" s="2">
        <v>24</v>
      </c>
      <c r="S25" s="4">
        <f t="shared" si="3"/>
        <v>30</v>
      </c>
      <c r="T25" s="4">
        <f t="shared" si="5"/>
        <v>4</v>
      </c>
      <c r="U25" s="2">
        <v>48</v>
      </c>
      <c r="V25" s="2">
        <v>329</v>
      </c>
      <c r="W25" s="2">
        <v>0</v>
      </c>
      <c r="X25" s="2">
        <v>1</v>
      </c>
      <c r="Y25" s="2">
        <v>0</v>
      </c>
      <c r="Z25" s="2">
        <v>0</v>
      </c>
      <c r="AB25" s="7"/>
      <c r="AC25" s="1"/>
    </row>
    <row r="26" spans="1:29" x14ac:dyDescent="0.75">
      <c r="A26" s="4">
        <f t="shared" si="6"/>
        <v>25</v>
      </c>
      <c r="B26" s="11">
        <v>386071</v>
      </c>
      <c r="C26" s="4">
        <f t="shared" si="0"/>
        <v>5</v>
      </c>
      <c r="D26" s="4">
        <f t="shared" si="1"/>
        <v>4</v>
      </c>
      <c r="E26" s="2">
        <v>0</v>
      </c>
      <c r="F26" s="2">
        <v>0</v>
      </c>
      <c r="G26" s="33">
        <v>0</v>
      </c>
      <c r="H26" s="38">
        <f t="shared" si="4"/>
        <v>1</v>
      </c>
      <c r="I26" s="33">
        <v>0</v>
      </c>
      <c r="J26" s="33">
        <v>0</v>
      </c>
      <c r="K26" s="6">
        <v>435398</v>
      </c>
      <c r="L26" s="3">
        <v>42699</v>
      </c>
      <c r="M26" s="34">
        <v>25569</v>
      </c>
      <c r="N26" s="5">
        <v>25569</v>
      </c>
      <c r="O26" s="1">
        <f t="shared" si="2"/>
        <v>0</v>
      </c>
      <c r="P26" s="2">
        <v>1</v>
      </c>
      <c r="Q26" s="2">
        <v>11</v>
      </c>
      <c r="R26" s="2">
        <v>25</v>
      </c>
      <c r="S26" s="4">
        <f t="shared" si="3"/>
        <v>30</v>
      </c>
      <c r="T26" s="4">
        <f t="shared" si="5"/>
        <v>4</v>
      </c>
      <c r="U26" s="2">
        <v>48</v>
      </c>
      <c r="V26" s="2">
        <v>330</v>
      </c>
      <c r="W26" s="2">
        <v>0</v>
      </c>
      <c r="X26" s="2">
        <v>1</v>
      </c>
      <c r="Y26" s="2">
        <v>0</v>
      </c>
      <c r="Z26" s="2">
        <v>0</v>
      </c>
      <c r="AB26" s="7"/>
      <c r="AC26" s="1"/>
    </row>
    <row r="27" spans="1:29" x14ac:dyDescent="0.75">
      <c r="A27" s="4">
        <f t="shared" si="6"/>
        <v>26</v>
      </c>
      <c r="B27" s="11">
        <v>97553</v>
      </c>
      <c r="C27" s="4">
        <f t="shared" si="0"/>
        <v>6</v>
      </c>
      <c r="D27" s="4">
        <f t="shared" si="1"/>
        <v>4</v>
      </c>
      <c r="E27" s="2">
        <v>0</v>
      </c>
      <c r="F27" s="2">
        <v>0</v>
      </c>
      <c r="G27" s="33">
        <v>0</v>
      </c>
      <c r="H27" s="38">
        <f t="shared" si="4"/>
        <v>0</v>
      </c>
      <c r="I27" s="33">
        <v>0</v>
      </c>
      <c r="J27" s="33">
        <v>0</v>
      </c>
      <c r="K27" s="6">
        <v>135346</v>
      </c>
      <c r="L27" s="3">
        <v>42700</v>
      </c>
      <c r="M27" s="34">
        <v>25569</v>
      </c>
      <c r="N27" s="5">
        <v>25569</v>
      </c>
      <c r="O27" s="1">
        <f t="shared" si="2"/>
        <v>0</v>
      </c>
      <c r="P27" s="2">
        <v>1</v>
      </c>
      <c r="Q27" s="2">
        <v>11</v>
      </c>
      <c r="R27" s="2">
        <v>26</v>
      </c>
      <c r="S27" s="4">
        <f t="shared" si="3"/>
        <v>30</v>
      </c>
      <c r="T27" s="4">
        <f t="shared" si="5"/>
        <v>4</v>
      </c>
      <c r="U27" s="2">
        <v>48</v>
      </c>
      <c r="V27" s="2">
        <v>331</v>
      </c>
      <c r="W27" s="2">
        <v>1</v>
      </c>
      <c r="X27" s="2">
        <v>0</v>
      </c>
      <c r="Y27" s="2">
        <v>0</v>
      </c>
      <c r="Z27" s="2">
        <v>0</v>
      </c>
      <c r="AB27" s="7"/>
      <c r="AC27" s="1"/>
    </row>
    <row r="28" spans="1:29" x14ac:dyDescent="0.75">
      <c r="A28" s="4">
        <f t="shared" si="6"/>
        <v>27</v>
      </c>
      <c r="B28" s="11">
        <v>80082</v>
      </c>
      <c r="C28" s="4">
        <f t="shared" si="0"/>
        <v>7</v>
      </c>
      <c r="D28" s="4">
        <f t="shared" si="1"/>
        <v>4</v>
      </c>
      <c r="E28" s="2">
        <v>0</v>
      </c>
      <c r="F28" s="2">
        <v>0</v>
      </c>
      <c r="G28" s="33">
        <v>0</v>
      </c>
      <c r="H28" s="38">
        <f t="shared" si="4"/>
        <v>0</v>
      </c>
      <c r="I28" s="33">
        <v>0</v>
      </c>
      <c r="J28" s="33">
        <v>0</v>
      </c>
      <c r="K28" s="6">
        <v>114991</v>
      </c>
      <c r="L28" s="3">
        <v>42701</v>
      </c>
      <c r="M28" s="34">
        <v>25569</v>
      </c>
      <c r="N28" s="5">
        <v>25569</v>
      </c>
      <c r="O28" s="1">
        <f t="shared" si="2"/>
        <v>0</v>
      </c>
      <c r="P28" s="2">
        <v>1</v>
      </c>
      <c r="Q28" s="2">
        <v>11</v>
      </c>
      <c r="R28" s="2">
        <v>27</v>
      </c>
      <c r="S28" s="4">
        <f t="shared" si="3"/>
        <v>30</v>
      </c>
      <c r="T28" s="4">
        <f t="shared" si="5"/>
        <v>4</v>
      </c>
      <c r="U28" s="2">
        <v>49</v>
      </c>
      <c r="V28" s="2">
        <v>332</v>
      </c>
      <c r="W28" s="2">
        <v>1</v>
      </c>
      <c r="X28" s="2">
        <v>0</v>
      </c>
      <c r="Y28" s="2">
        <v>0</v>
      </c>
      <c r="Z28" s="2">
        <v>0</v>
      </c>
      <c r="AB28" s="7"/>
      <c r="AC28" s="1"/>
    </row>
    <row r="29" spans="1:29" x14ac:dyDescent="0.75">
      <c r="A29" s="4">
        <f t="shared" si="6"/>
        <v>28</v>
      </c>
      <c r="B29" s="11">
        <v>121260</v>
      </c>
      <c r="C29" s="4">
        <f t="shared" si="0"/>
        <v>1</v>
      </c>
      <c r="D29" s="4">
        <f t="shared" si="1"/>
        <v>5</v>
      </c>
      <c r="E29" s="2">
        <v>1</v>
      </c>
      <c r="F29" s="2">
        <v>0</v>
      </c>
      <c r="G29" s="33">
        <v>0</v>
      </c>
      <c r="H29" s="38">
        <f t="shared" si="4"/>
        <v>0</v>
      </c>
      <c r="I29" s="33">
        <v>0</v>
      </c>
      <c r="J29" s="33">
        <v>0</v>
      </c>
      <c r="K29" s="6">
        <v>127268</v>
      </c>
      <c r="L29" s="3">
        <v>42702</v>
      </c>
      <c r="M29" s="34">
        <v>42702</v>
      </c>
      <c r="N29" s="5">
        <v>25569</v>
      </c>
      <c r="O29" s="1">
        <f t="shared" si="2"/>
        <v>0</v>
      </c>
      <c r="P29" s="2">
        <v>1</v>
      </c>
      <c r="Q29" s="2">
        <v>11</v>
      </c>
      <c r="R29" s="2">
        <v>28</v>
      </c>
      <c r="S29" s="4">
        <f t="shared" si="3"/>
        <v>30</v>
      </c>
      <c r="T29" s="4">
        <f t="shared" si="5"/>
        <v>5</v>
      </c>
      <c r="U29" s="2">
        <v>49</v>
      </c>
      <c r="V29" s="2">
        <v>333</v>
      </c>
      <c r="W29" s="2">
        <v>0</v>
      </c>
      <c r="X29" s="2">
        <v>0</v>
      </c>
      <c r="Y29" s="2">
        <v>0</v>
      </c>
      <c r="Z29" s="2">
        <v>0</v>
      </c>
      <c r="AB29" s="7"/>
      <c r="AC29" s="1"/>
    </row>
    <row r="30" spans="1:29" x14ac:dyDescent="0.75">
      <c r="A30" s="4">
        <f t="shared" si="6"/>
        <v>29</v>
      </c>
      <c r="B30" s="11">
        <v>714847</v>
      </c>
      <c r="C30" s="4">
        <f t="shared" si="0"/>
        <v>2</v>
      </c>
      <c r="D30" s="4">
        <f t="shared" si="1"/>
        <v>5</v>
      </c>
      <c r="E30" s="2">
        <v>0</v>
      </c>
      <c r="F30" s="2">
        <v>1</v>
      </c>
      <c r="G30" s="33">
        <v>0</v>
      </c>
      <c r="H30" s="38">
        <f t="shared" si="4"/>
        <v>0</v>
      </c>
      <c r="I30" s="33">
        <v>1</v>
      </c>
      <c r="J30" s="33">
        <v>0</v>
      </c>
      <c r="K30" s="6">
        <v>615172</v>
      </c>
      <c r="L30" s="3">
        <v>42703</v>
      </c>
      <c r="M30" s="34">
        <v>25569</v>
      </c>
      <c r="N30" s="5">
        <v>25569</v>
      </c>
      <c r="O30" s="1">
        <f t="shared" si="2"/>
        <v>0</v>
      </c>
      <c r="P30" s="2">
        <v>1</v>
      </c>
      <c r="Q30" s="2">
        <v>11</v>
      </c>
      <c r="R30" s="2">
        <v>29</v>
      </c>
      <c r="S30" s="4">
        <f t="shared" si="3"/>
        <v>30</v>
      </c>
      <c r="T30" s="4">
        <f t="shared" si="5"/>
        <v>5</v>
      </c>
      <c r="U30" s="2">
        <v>49</v>
      </c>
      <c r="V30" s="2">
        <v>334</v>
      </c>
      <c r="W30" s="2">
        <v>0</v>
      </c>
      <c r="X30" s="2">
        <v>1</v>
      </c>
      <c r="Y30" s="2">
        <v>0</v>
      </c>
      <c r="Z30" s="2">
        <v>0</v>
      </c>
      <c r="AB30" s="7"/>
      <c r="AC30" s="1"/>
    </row>
    <row r="31" spans="1:29" x14ac:dyDescent="0.75">
      <c r="A31" s="4">
        <f t="shared" si="6"/>
        <v>30</v>
      </c>
      <c r="B31" s="11">
        <v>668886</v>
      </c>
      <c r="C31" s="4">
        <f t="shared" si="0"/>
        <v>3</v>
      </c>
      <c r="D31" s="4">
        <f t="shared" si="1"/>
        <v>5</v>
      </c>
      <c r="E31" s="2">
        <v>0</v>
      </c>
      <c r="F31" s="2">
        <v>0</v>
      </c>
      <c r="G31" s="33">
        <v>0</v>
      </c>
      <c r="H31" s="38">
        <f t="shared" si="4"/>
        <v>0</v>
      </c>
      <c r="I31" s="33">
        <v>1</v>
      </c>
      <c r="J31" s="33">
        <v>0</v>
      </c>
      <c r="K31" s="6">
        <v>568815</v>
      </c>
      <c r="L31" s="3">
        <v>42704</v>
      </c>
      <c r="M31" s="34">
        <v>25569</v>
      </c>
      <c r="N31" s="5">
        <v>25569</v>
      </c>
      <c r="O31" s="1">
        <f t="shared" si="2"/>
        <v>0</v>
      </c>
      <c r="P31" s="2">
        <v>1</v>
      </c>
      <c r="Q31" s="2">
        <v>11</v>
      </c>
      <c r="R31" s="2">
        <v>30</v>
      </c>
      <c r="S31" s="4">
        <f t="shared" si="3"/>
        <v>30</v>
      </c>
      <c r="T31" s="4">
        <f t="shared" si="5"/>
        <v>5</v>
      </c>
      <c r="U31" s="2">
        <v>49</v>
      </c>
      <c r="V31" s="2">
        <v>335</v>
      </c>
      <c r="W31" s="2">
        <v>0</v>
      </c>
      <c r="X31" s="2">
        <v>1</v>
      </c>
      <c r="Y31" s="2">
        <v>0</v>
      </c>
      <c r="Z31" s="2">
        <v>1</v>
      </c>
      <c r="AB31" s="7"/>
      <c r="AC31" s="1"/>
    </row>
    <row r="32" spans="1:29" x14ac:dyDescent="0.75">
      <c r="A32" s="4">
        <f t="shared" si="6"/>
        <v>31</v>
      </c>
      <c r="B32" s="11">
        <v>763957</v>
      </c>
      <c r="C32" s="4">
        <f t="shared" si="0"/>
        <v>4</v>
      </c>
      <c r="D32" s="4">
        <f t="shared" si="1"/>
        <v>1</v>
      </c>
      <c r="E32" s="2">
        <v>0</v>
      </c>
      <c r="F32" s="2">
        <v>0</v>
      </c>
      <c r="G32" s="33">
        <v>0</v>
      </c>
      <c r="H32" s="38">
        <f t="shared" si="4"/>
        <v>0</v>
      </c>
      <c r="I32" s="33">
        <v>1</v>
      </c>
      <c r="J32" s="33">
        <v>0</v>
      </c>
      <c r="K32" s="6">
        <v>763537</v>
      </c>
      <c r="L32" s="3">
        <v>42705</v>
      </c>
      <c r="M32" s="34">
        <v>25569</v>
      </c>
      <c r="N32" s="5">
        <v>25569</v>
      </c>
      <c r="O32" s="1">
        <f t="shared" si="2"/>
        <v>0</v>
      </c>
      <c r="P32" s="2">
        <v>1</v>
      </c>
      <c r="Q32" s="2">
        <v>12</v>
      </c>
      <c r="R32" s="2">
        <v>1</v>
      </c>
      <c r="S32" s="4">
        <f t="shared" si="3"/>
        <v>31</v>
      </c>
      <c r="T32" s="4">
        <f t="shared" si="5"/>
        <v>6</v>
      </c>
      <c r="U32" s="2">
        <v>49</v>
      </c>
      <c r="V32" s="2">
        <v>336</v>
      </c>
      <c r="W32" s="2">
        <v>0</v>
      </c>
      <c r="X32" s="2">
        <v>1</v>
      </c>
      <c r="Y32" s="2">
        <v>1</v>
      </c>
      <c r="Z32" s="2">
        <v>0</v>
      </c>
      <c r="AB32" s="7"/>
      <c r="AC32" s="1"/>
    </row>
    <row r="33" spans="1:29" x14ac:dyDescent="0.75">
      <c r="A33" s="4">
        <f t="shared" si="6"/>
        <v>32</v>
      </c>
      <c r="B33" s="11">
        <v>627018</v>
      </c>
      <c r="C33" s="4">
        <f t="shared" si="0"/>
        <v>5</v>
      </c>
      <c r="D33" s="4">
        <f t="shared" si="1"/>
        <v>1</v>
      </c>
      <c r="E33" s="2">
        <v>0</v>
      </c>
      <c r="F33" s="2">
        <v>0</v>
      </c>
      <c r="G33" s="33">
        <v>0</v>
      </c>
      <c r="H33" s="38">
        <f t="shared" si="4"/>
        <v>0</v>
      </c>
      <c r="I33" s="33">
        <v>1</v>
      </c>
      <c r="J33" s="33">
        <v>0</v>
      </c>
      <c r="K33" s="6">
        <v>623135</v>
      </c>
      <c r="L33" s="3">
        <v>42706</v>
      </c>
      <c r="M33" s="34">
        <v>25569</v>
      </c>
      <c r="N33" s="5">
        <v>25569</v>
      </c>
      <c r="O33" s="1">
        <f t="shared" si="2"/>
        <v>0</v>
      </c>
      <c r="P33" s="2">
        <v>1</v>
      </c>
      <c r="Q33" s="2">
        <v>12</v>
      </c>
      <c r="R33" s="2">
        <v>2</v>
      </c>
      <c r="S33" s="4">
        <f t="shared" si="3"/>
        <v>31</v>
      </c>
      <c r="T33" s="4">
        <f t="shared" si="5"/>
        <v>6</v>
      </c>
      <c r="U33" s="2">
        <v>49</v>
      </c>
      <c r="V33" s="2">
        <v>337</v>
      </c>
      <c r="W33" s="2">
        <v>0</v>
      </c>
      <c r="X33" s="2">
        <v>1</v>
      </c>
      <c r="Y33" s="2">
        <v>0</v>
      </c>
      <c r="Z33" s="2">
        <v>0</v>
      </c>
      <c r="AB33" s="7"/>
      <c r="AC33" s="1"/>
    </row>
    <row r="34" spans="1:29" x14ac:dyDescent="0.75">
      <c r="A34" s="4">
        <f t="shared" si="6"/>
        <v>33</v>
      </c>
      <c r="B34" s="11">
        <v>151243</v>
      </c>
      <c r="C34" s="4">
        <f t="shared" ref="C34:C65" si="7">+WEEKDAY(L34,2)</f>
        <v>6</v>
      </c>
      <c r="D34" s="4">
        <f t="shared" ref="D34:D62" si="8">+IF(R34=1,1,IF(C34&lt;&gt;1,D33,1+D33))</f>
        <v>1</v>
      </c>
      <c r="E34" s="2">
        <v>0</v>
      </c>
      <c r="F34" s="2">
        <v>0</v>
      </c>
      <c r="G34" s="33">
        <v>0</v>
      </c>
      <c r="H34" s="38">
        <f t="shared" si="4"/>
        <v>0</v>
      </c>
      <c r="I34" s="33">
        <v>0</v>
      </c>
      <c r="J34" s="33">
        <v>0</v>
      </c>
      <c r="K34" s="6">
        <v>202446</v>
      </c>
      <c r="L34" s="3">
        <v>42707</v>
      </c>
      <c r="M34" s="34">
        <v>25569</v>
      </c>
      <c r="N34" s="5">
        <v>25569</v>
      </c>
      <c r="O34" s="1">
        <f t="shared" si="2"/>
        <v>0</v>
      </c>
      <c r="P34" s="2">
        <v>1</v>
      </c>
      <c r="Q34" s="2">
        <v>12</v>
      </c>
      <c r="R34" s="2">
        <v>3</v>
      </c>
      <c r="S34" s="4">
        <f t="shared" si="3"/>
        <v>31</v>
      </c>
      <c r="T34" s="4">
        <f t="shared" si="5"/>
        <v>6</v>
      </c>
      <c r="U34" s="2">
        <v>49</v>
      </c>
      <c r="V34" s="2">
        <v>338</v>
      </c>
      <c r="W34" s="2">
        <v>1</v>
      </c>
      <c r="X34" s="2">
        <v>0</v>
      </c>
      <c r="Y34" s="2">
        <v>0</v>
      </c>
      <c r="Z34" s="2">
        <v>0</v>
      </c>
      <c r="AB34" s="7"/>
      <c r="AC34" s="1"/>
    </row>
    <row r="35" spans="1:29" x14ac:dyDescent="0.75">
      <c r="A35" s="4">
        <f t="shared" si="6"/>
        <v>34</v>
      </c>
      <c r="B35" s="11">
        <v>188692</v>
      </c>
      <c r="C35" s="4">
        <f t="shared" si="7"/>
        <v>7</v>
      </c>
      <c r="D35" s="4">
        <f t="shared" si="8"/>
        <v>1</v>
      </c>
      <c r="E35" s="2">
        <v>0</v>
      </c>
      <c r="F35" s="2">
        <v>0</v>
      </c>
      <c r="G35" s="33">
        <v>0</v>
      </c>
      <c r="H35" s="38">
        <f t="shared" si="4"/>
        <v>0</v>
      </c>
      <c r="I35" s="33">
        <v>0</v>
      </c>
      <c r="J35" s="33">
        <v>0</v>
      </c>
      <c r="K35" s="6">
        <v>176045</v>
      </c>
      <c r="L35" s="3">
        <v>42708</v>
      </c>
      <c r="M35" s="34">
        <v>25569</v>
      </c>
      <c r="N35" s="5">
        <v>25569</v>
      </c>
      <c r="O35" s="1">
        <f t="shared" si="2"/>
        <v>0</v>
      </c>
      <c r="P35" s="2">
        <v>1</v>
      </c>
      <c r="Q35" s="2">
        <v>12</v>
      </c>
      <c r="R35" s="2">
        <v>4</v>
      </c>
      <c r="S35" s="4">
        <f t="shared" si="3"/>
        <v>31</v>
      </c>
      <c r="T35" s="4">
        <f t="shared" si="5"/>
        <v>6</v>
      </c>
      <c r="U35" s="2">
        <v>50</v>
      </c>
      <c r="V35" s="2">
        <v>339</v>
      </c>
      <c r="W35" s="2">
        <v>1</v>
      </c>
      <c r="X35" s="2">
        <v>0</v>
      </c>
      <c r="Y35" s="2">
        <v>0</v>
      </c>
      <c r="Z35" s="2">
        <v>0</v>
      </c>
      <c r="AB35" s="7"/>
      <c r="AC35" s="1"/>
    </row>
    <row r="36" spans="1:29" s="6" customFormat="1" x14ac:dyDescent="0.75">
      <c r="A36" s="4">
        <f t="shared" si="6"/>
        <v>35</v>
      </c>
      <c r="B36" s="12">
        <v>1087078</v>
      </c>
      <c r="C36" s="6">
        <f t="shared" si="7"/>
        <v>1</v>
      </c>
      <c r="D36" s="4">
        <f t="shared" si="8"/>
        <v>2</v>
      </c>
      <c r="E36" s="6">
        <v>0</v>
      </c>
      <c r="F36" s="6">
        <v>0</v>
      </c>
      <c r="G36" s="33">
        <v>0</v>
      </c>
      <c r="H36" s="38">
        <f t="shared" si="4"/>
        <v>0</v>
      </c>
      <c r="I36" s="33">
        <v>0</v>
      </c>
      <c r="J36" s="6">
        <v>1</v>
      </c>
      <c r="K36" s="6">
        <v>906680</v>
      </c>
      <c r="L36" s="8">
        <v>42709</v>
      </c>
      <c r="M36" s="34">
        <v>42709</v>
      </c>
      <c r="N36" s="8">
        <v>42709</v>
      </c>
      <c r="O36" s="9">
        <f t="shared" si="2"/>
        <v>1</v>
      </c>
      <c r="P36" s="6">
        <v>1</v>
      </c>
      <c r="Q36" s="6">
        <v>12</v>
      </c>
      <c r="R36" s="6">
        <v>5</v>
      </c>
      <c r="S36" s="6">
        <f t="shared" si="3"/>
        <v>31</v>
      </c>
      <c r="T36" s="6">
        <f t="shared" si="5"/>
        <v>7</v>
      </c>
      <c r="U36" s="6">
        <v>50</v>
      </c>
      <c r="V36" s="6">
        <v>340</v>
      </c>
      <c r="W36" s="6">
        <v>0</v>
      </c>
      <c r="X36" s="6">
        <v>1</v>
      </c>
      <c r="Y36" s="6">
        <v>0</v>
      </c>
      <c r="Z36" s="6">
        <v>0</v>
      </c>
      <c r="AB36" s="10"/>
      <c r="AC36" s="9"/>
    </row>
    <row r="37" spans="1:29" x14ac:dyDescent="0.75">
      <c r="A37" s="4">
        <f t="shared" si="6"/>
        <v>36</v>
      </c>
      <c r="B37" s="11">
        <v>847150</v>
      </c>
      <c r="C37" s="4">
        <f t="shared" si="7"/>
        <v>2</v>
      </c>
      <c r="D37" s="4">
        <f t="shared" si="8"/>
        <v>2</v>
      </c>
      <c r="E37" s="2">
        <v>0</v>
      </c>
      <c r="F37" s="2">
        <v>0</v>
      </c>
      <c r="G37" s="33">
        <v>0</v>
      </c>
      <c r="H37" s="38">
        <f t="shared" si="4"/>
        <v>0</v>
      </c>
      <c r="I37" s="33">
        <v>0</v>
      </c>
      <c r="J37" s="33">
        <v>1</v>
      </c>
      <c r="K37" s="6">
        <v>615961</v>
      </c>
      <c r="L37" s="3">
        <v>42710</v>
      </c>
      <c r="M37" s="34">
        <v>25569</v>
      </c>
      <c r="N37" s="5">
        <v>25569</v>
      </c>
      <c r="O37" s="1">
        <f t="shared" si="2"/>
        <v>0</v>
      </c>
      <c r="P37" s="2">
        <v>1</v>
      </c>
      <c r="Q37" s="2">
        <v>12</v>
      </c>
      <c r="R37" s="2">
        <v>6</v>
      </c>
      <c r="S37" s="4">
        <f t="shared" si="3"/>
        <v>31</v>
      </c>
      <c r="T37" s="4">
        <f t="shared" si="5"/>
        <v>7</v>
      </c>
      <c r="U37" s="2">
        <v>50</v>
      </c>
      <c r="V37" s="2">
        <v>341</v>
      </c>
      <c r="W37" s="2">
        <v>0</v>
      </c>
      <c r="X37" s="2">
        <v>1</v>
      </c>
      <c r="Y37" s="2">
        <v>0</v>
      </c>
      <c r="Z37" s="2">
        <v>0</v>
      </c>
      <c r="AB37" s="7"/>
      <c r="AC37" s="1"/>
    </row>
    <row r="38" spans="1:29" x14ac:dyDescent="0.75">
      <c r="A38" s="4">
        <f t="shared" si="6"/>
        <v>37</v>
      </c>
      <c r="B38" s="11">
        <v>767041</v>
      </c>
      <c r="C38" s="4">
        <f t="shared" si="7"/>
        <v>3</v>
      </c>
      <c r="D38" s="4">
        <f t="shared" si="8"/>
        <v>2</v>
      </c>
      <c r="E38" s="2">
        <v>0</v>
      </c>
      <c r="F38" s="2">
        <v>0</v>
      </c>
      <c r="G38" s="33">
        <v>1</v>
      </c>
      <c r="H38" s="38">
        <f t="shared" si="4"/>
        <v>0</v>
      </c>
      <c r="I38" s="33">
        <v>0</v>
      </c>
      <c r="J38" s="33">
        <v>1</v>
      </c>
      <c r="K38" s="6">
        <v>590509</v>
      </c>
      <c r="L38" s="3">
        <v>42711</v>
      </c>
      <c r="M38" s="34">
        <v>25569</v>
      </c>
      <c r="N38" s="5">
        <v>25569</v>
      </c>
      <c r="O38" s="1">
        <f t="shared" si="2"/>
        <v>0</v>
      </c>
      <c r="P38" s="2">
        <v>1</v>
      </c>
      <c r="Q38" s="2">
        <v>12</v>
      </c>
      <c r="R38" s="2">
        <v>7</v>
      </c>
      <c r="S38" s="4">
        <f t="shared" si="3"/>
        <v>31</v>
      </c>
      <c r="T38" s="4">
        <f t="shared" si="5"/>
        <v>7</v>
      </c>
      <c r="U38" s="2">
        <v>50</v>
      </c>
      <c r="V38" s="2">
        <v>342</v>
      </c>
      <c r="W38" s="2">
        <v>0</v>
      </c>
      <c r="X38" s="2">
        <v>1</v>
      </c>
      <c r="Y38" s="2">
        <v>0</v>
      </c>
      <c r="Z38" s="2">
        <v>0</v>
      </c>
      <c r="AB38" s="7"/>
      <c r="AC38" s="1"/>
    </row>
    <row r="39" spans="1:29" x14ac:dyDescent="0.75">
      <c r="A39" s="4">
        <f t="shared" si="6"/>
        <v>38</v>
      </c>
      <c r="B39" s="11">
        <v>171467</v>
      </c>
      <c r="C39" s="4">
        <f t="shared" si="7"/>
        <v>4</v>
      </c>
      <c r="D39" s="4">
        <f t="shared" si="8"/>
        <v>2</v>
      </c>
      <c r="E39" s="2">
        <v>1</v>
      </c>
      <c r="F39" s="2">
        <v>0</v>
      </c>
      <c r="G39" s="33">
        <v>0</v>
      </c>
      <c r="H39" s="38">
        <f t="shared" si="4"/>
        <v>0</v>
      </c>
      <c r="I39" s="33">
        <v>0</v>
      </c>
      <c r="J39" s="33">
        <v>0</v>
      </c>
      <c r="K39" s="6">
        <v>226114</v>
      </c>
      <c r="L39" s="3">
        <v>42712</v>
      </c>
      <c r="M39" s="34">
        <v>25569</v>
      </c>
      <c r="N39" s="5">
        <v>25569</v>
      </c>
      <c r="O39" s="1">
        <f t="shared" si="2"/>
        <v>0</v>
      </c>
      <c r="P39" s="2">
        <v>1</v>
      </c>
      <c r="Q39" s="2">
        <v>12</v>
      </c>
      <c r="R39" s="2">
        <v>8</v>
      </c>
      <c r="S39" s="4">
        <f t="shared" si="3"/>
        <v>31</v>
      </c>
      <c r="T39" s="4">
        <f t="shared" si="5"/>
        <v>7</v>
      </c>
      <c r="U39" s="2">
        <v>50</v>
      </c>
      <c r="V39" s="2">
        <v>343</v>
      </c>
      <c r="W39" s="2">
        <v>0</v>
      </c>
      <c r="X39" s="2">
        <v>0</v>
      </c>
      <c r="Y39" s="2">
        <v>0</v>
      </c>
      <c r="Z39" s="2">
        <v>0</v>
      </c>
      <c r="AB39" s="7"/>
      <c r="AC39" s="1"/>
    </row>
    <row r="40" spans="1:29" x14ac:dyDescent="0.75">
      <c r="A40" s="4">
        <f t="shared" si="6"/>
        <v>39</v>
      </c>
      <c r="B40" s="11">
        <v>133275</v>
      </c>
      <c r="C40" s="4">
        <f t="shared" si="7"/>
        <v>5</v>
      </c>
      <c r="D40" s="4">
        <f t="shared" si="8"/>
        <v>2</v>
      </c>
      <c r="E40" s="2">
        <v>1</v>
      </c>
      <c r="F40" s="2">
        <v>0</v>
      </c>
      <c r="G40" s="33">
        <v>0</v>
      </c>
      <c r="H40" s="38">
        <f t="shared" si="4"/>
        <v>0</v>
      </c>
      <c r="I40" s="33">
        <v>0</v>
      </c>
      <c r="J40" s="33">
        <v>0</v>
      </c>
      <c r="K40" s="6">
        <v>195801</v>
      </c>
      <c r="L40" s="3">
        <v>42713</v>
      </c>
      <c r="M40" s="34">
        <v>25569</v>
      </c>
      <c r="N40" s="5">
        <v>25569</v>
      </c>
      <c r="O40" s="1">
        <f t="shared" si="2"/>
        <v>0</v>
      </c>
      <c r="P40" s="2">
        <v>1</v>
      </c>
      <c r="Q40" s="2">
        <v>12</v>
      </c>
      <c r="R40" s="2">
        <v>9</v>
      </c>
      <c r="S40" s="4">
        <f t="shared" si="3"/>
        <v>31</v>
      </c>
      <c r="T40" s="4">
        <f t="shared" si="5"/>
        <v>7</v>
      </c>
      <c r="U40" s="2">
        <v>50</v>
      </c>
      <c r="V40" s="2">
        <v>344</v>
      </c>
      <c r="W40" s="2">
        <v>0</v>
      </c>
      <c r="X40" s="2">
        <v>0</v>
      </c>
      <c r="Y40" s="2">
        <v>0</v>
      </c>
      <c r="Z40" s="2">
        <v>0</v>
      </c>
      <c r="AB40" s="7"/>
      <c r="AC40" s="1"/>
    </row>
    <row r="41" spans="1:29" x14ac:dyDescent="0.75">
      <c r="A41" s="4">
        <f t="shared" si="6"/>
        <v>40</v>
      </c>
      <c r="B41" s="11">
        <v>112754</v>
      </c>
      <c r="C41" s="4">
        <f t="shared" si="7"/>
        <v>6</v>
      </c>
      <c r="D41" s="4">
        <f t="shared" si="8"/>
        <v>2</v>
      </c>
      <c r="E41" s="2">
        <v>0</v>
      </c>
      <c r="F41" s="2">
        <v>0</v>
      </c>
      <c r="G41" s="33">
        <v>0</v>
      </c>
      <c r="H41" s="38">
        <f t="shared" si="4"/>
        <v>0</v>
      </c>
      <c r="I41" s="33">
        <v>0</v>
      </c>
      <c r="J41" s="33">
        <v>0</v>
      </c>
      <c r="K41" s="6">
        <v>142777</v>
      </c>
      <c r="L41" s="3">
        <v>42714</v>
      </c>
      <c r="M41" s="34">
        <v>25569</v>
      </c>
      <c r="N41" s="5">
        <v>25569</v>
      </c>
      <c r="O41" s="1">
        <f t="shared" si="2"/>
        <v>0</v>
      </c>
      <c r="P41" s="2">
        <v>1</v>
      </c>
      <c r="Q41" s="2">
        <v>12</v>
      </c>
      <c r="R41" s="2">
        <v>10</v>
      </c>
      <c r="S41" s="4">
        <f t="shared" si="3"/>
        <v>31</v>
      </c>
      <c r="T41" s="4">
        <f t="shared" si="5"/>
        <v>7</v>
      </c>
      <c r="U41" s="2">
        <v>50</v>
      </c>
      <c r="V41" s="2">
        <v>345</v>
      </c>
      <c r="W41" s="2">
        <v>1</v>
      </c>
      <c r="X41" s="2">
        <v>0</v>
      </c>
      <c r="Y41" s="2">
        <v>0</v>
      </c>
      <c r="Z41" s="2">
        <v>0</v>
      </c>
      <c r="AB41" s="7"/>
      <c r="AC41" s="1"/>
    </row>
    <row r="42" spans="1:29" x14ac:dyDescent="0.75">
      <c r="A42" s="4">
        <f t="shared" si="6"/>
        <v>41</v>
      </c>
      <c r="B42" s="11">
        <v>170809</v>
      </c>
      <c r="C42" s="4">
        <f t="shared" si="7"/>
        <v>7</v>
      </c>
      <c r="D42" s="4">
        <f t="shared" si="8"/>
        <v>2</v>
      </c>
      <c r="E42" s="2">
        <v>0</v>
      </c>
      <c r="F42" s="2">
        <v>0</v>
      </c>
      <c r="G42" s="33">
        <v>0</v>
      </c>
      <c r="H42" s="38">
        <f t="shared" si="4"/>
        <v>0</v>
      </c>
      <c r="I42" s="33">
        <v>0</v>
      </c>
      <c r="J42" s="33">
        <v>0</v>
      </c>
      <c r="K42" s="6">
        <v>114894</v>
      </c>
      <c r="L42" s="3">
        <v>42715</v>
      </c>
      <c r="M42" s="34">
        <v>25569</v>
      </c>
      <c r="N42" s="5">
        <v>25569</v>
      </c>
      <c r="O42" s="1">
        <f t="shared" si="2"/>
        <v>0</v>
      </c>
      <c r="P42" s="2">
        <v>1</v>
      </c>
      <c r="Q42" s="2">
        <v>12</v>
      </c>
      <c r="R42" s="2">
        <v>11</v>
      </c>
      <c r="S42" s="4">
        <f t="shared" si="3"/>
        <v>31</v>
      </c>
      <c r="T42" s="4">
        <f t="shared" si="5"/>
        <v>7</v>
      </c>
      <c r="U42" s="2">
        <v>51</v>
      </c>
      <c r="V42" s="2">
        <v>346</v>
      </c>
      <c r="W42" s="2">
        <v>1</v>
      </c>
      <c r="X42" s="2">
        <v>0</v>
      </c>
      <c r="Y42" s="2">
        <v>0</v>
      </c>
      <c r="Z42" s="2">
        <v>0</v>
      </c>
      <c r="AB42" s="7"/>
      <c r="AC42" s="1"/>
    </row>
    <row r="43" spans="1:29" s="6" customFormat="1" x14ac:dyDescent="0.75">
      <c r="A43" s="4">
        <f t="shared" si="6"/>
        <v>42</v>
      </c>
      <c r="B43" s="12">
        <v>1118180</v>
      </c>
      <c r="C43" s="6">
        <f t="shared" si="7"/>
        <v>1</v>
      </c>
      <c r="D43" s="4">
        <f t="shared" si="8"/>
        <v>3</v>
      </c>
      <c r="E43" s="6">
        <v>0</v>
      </c>
      <c r="F43" s="6">
        <v>0</v>
      </c>
      <c r="G43" s="33">
        <v>0</v>
      </c>
      <c r="H43" s="38">
        <f t="shared" si="4"/>
        <v>1</v>
      </c>
      <c r="I43" s="33">
        <v>0</v>
      </c>
      <c r="J43" s="33">
        <v>0</v>
      </c>
      <c r="K43" s="6">
        <v>972553</v>
      </c>
      <c r="L43" s="8">
        <v>42716</v>
      </c>
      <c r="M43" s="34">
        <v>42716</v>
      </c>
      <c r="N43" s="8">
        <v>42716</v>
      </c>
      <c r="O43" s="9">
        <f t="shared" si="2"/>
        <v>1</v>
      </c>
      <c r="P43" s="6">
        <v>1</v>
      </c>
      <c r="Q43" s="6">
        <v>12</v>
      </c>
      <c r="R43" s="6">
        <v>12</v>
      </c>
      <c r="S43" s="6">
        <f t="shared" si="3"/>
        <v>31</v>
      </c>
      <c r="T43" s="6">
        <f t="shared" si="5"/>
        <v>8</v>
      </c>
      <c r="U43" s="6">
        <v>51</v>
      </c>
      <c r="V43" s="6">
        <v>347</v>
      </c>
      <c r="W43" s="6">
        <v>0</v>
      </c>
      <c r="X43" s="6">
        <v>1</v>
      </c>
      <c r="Y43" s="6">
        <v>0</v>
      </c>
      <c r="Z43" s="6">
        <v>0</v>
      </c>
      <c r="AB43" s="10"/>
      <c r="AC43" s="9"/>
    </row>
    <row r="44" spans="1:29" x14ac:dyDescent="0.75">
      <c r="A44" s="4">
        <f t="shared" si="6"/>
        <v>43</v>
      </c>
      <c r="B44" s="11">
        <v>673018</v>
      </c>
      <c r="C44" s="4">
        <f t="shared" si="7"/>
        <v>2</v>
      </c>
      <c r="D44" s="4">
        <f t="shared" si="8"/>
        <v>3</v>
      </c>
      <c r="E44" s="2">
        <v>0</v>
      </c>
      <c r="F44" s="2">
        <v>0</v>
      </c>
      <c r="G44" s="33">
        <v>0</v>
      </c>
      <c r="H44" s="38">
        <f t="shared" si="4"/>
        <v>1</v>
      </c>
      <c r="I44" s="33">
        <v>0</v>
      </c>
      <c r="J44" s="33">
        <v>0</v>
      </c>
      <c r="K44" s="6">
        <v>630070</v>
      </c>
      <c r="L44" s="3">
        <v>42717</v>
      </c>
      <c r="M44" s="34">
        <v>25569</v>
      </c>
      <c r="N44" s="5">
        <v>25569</v>
      </c>
      <c r="O44" s="1">
        <f t="shared" si="2"/>
        <v>0</v>
      </c>
      <c r="P44" s="2">
        <v>1</v>
      </c>
      <c r="Q44" s="2">
        <v>12</v>
      </c>
      <c r="R44" s="2">
        <v>13</v>
      </c>
      <c r="S44" s="4">
        <f t="shared" si="3"/>
        <v>31</v>
      </c>
      <c r="T44" s="4">
        <f t="shared" si="5"/>
        <v>8</v>
      </c>
      <c r="U44" s="2">
        <v>51</v>
      </c>
      <c r="V44" s="2">
        <v>348</v>
      </c>
      <c r="W44" s="2">
        <v>0</v>
      </c>
      <c r="X44" s="2">
        <v>1</v>
      </c>
      <c r="Y44" s="2">
        <v>0</v>
      </c>
      <c r="Z44" s="2">
        <v>0</v>
      </c>
      <c r="AB44" s="7"/>
      <c r="AC44" s="1"/>
    </row>
    <row r="45" spans="1:29" x14ac:dyDescent="0.75">
      <c r="A45" s="4">
        <f t="shared" si="6"/>
        <v>44</v>
      </c>
      <c r="B45" s="11">
        <v>599568</v>
      </c>
      <c r="C45" s="4">
        <f t="shared" si="7"/>
        <v>3</v>
      </c>
      <c r="D45" s="4">
        <f t="shared" si="8"/>
        <v>3</v>
      </c>
      <c r="E45" s="2">
        <v>0</v>
      </c>
      <c r="F45" s="2">
        <v>0</v>
      </c>
      <c r="G45" s="33">
        <v>0</v>
      </c>
      <c r="H45" s="38">
        <f t="shared" si="4"/>
        <v>1</v>
      </c>
      <c r="I45" s="33">
        <v>0</v>
      </c>
      <c r="J45" s="33">
        <v>0</v>
      </c>
      <c r="K45" s="6">
        <v>511452</v>
      </c>
      <c r="L45" s="3">
        <v>42718</v>
      </c>
      <c r="M45" s="34">
        <v>25569</v>
      </c>
      <c r="N45" s="5">
        <v>25569</v>
      </c>
      <c r="O45" s="1">
        <f t="shared" si="2"/>
        <v>0</v>
      </c>
      <c r="P45" s="2">
        <v>1</v>
      </c>
      <c r="Q45" s="2">
        <v>12</v>
      </c>
      <c r="R45" s="2">
        <v>14</v>
      </c>
      <c r="S45" s="4">
        <f t="shared" si="3"/>
        <v>31</v>
      </c>
      <c r="T45" s="4">
        <f t="shared" si="5"/>
        <v>8</v>
      </c>
      <c r="U45" s="2">
        <v>51</v>
      </c>
      <c r="V45" s="2">
        <v>349</v>
      </c>
      <c r="W45" s="2">
        <v>0</v>
      </c>
      <c r="X45" s="2">
        <v>1</v>
      </c>
      <c r="Y45" s="2">
        <v>0</v>
      </c>
      <c r="Z45" s="2">
        <v>0</v>
      </c>
      <c r="AB45" s="7"/>
      <c r="AC45" s="1"/>
    </row>
    <row r="46" spans="1:29" x14ac:dyDescent="0.75">
      <c r="A46" s="4">
        <f t="shared" si="6"/>
        <v>45</v>
      </c>
      <c r="B46" s="11">
        <v>596828</v>
      </c>
      <c r="C46" s="4">
        <f t="shared" si="7"/>
        <v>4</v>
      </c>
      <c r="D46" s="4">
        <f t="shared" si="8"/>
        <v>3</v>
      </c>
      <c r="E46" s="2">
        <v>0</v>
      </c>
      <c r="F46" s="2">
        <v>0</v>
      </c>
      <c r="G46" s="33">
        <v>0</v>
      </c>
      <c r="H46" s="38">
        <f t="shared" si="4"/>
        <v>1</v>
      </c>
      <c r="I46" s="33">
        <v>0</v>
      </c>
      <c r="J46" s="33">
        <v>0</v>
      </c>
      <c r="K46" s="6">
        <v>405423</v>
      </c>
      <c r="L46" s="3">
        <v>42719</v>
      </c>
      <c r="M46" s="34">
        <v>25569</v>
      </c>
      <c r="N46" s="5">
        <v>25569</v>
      </c>
      <c r="O46" s="1">
        <f t="shared" si="2"/>
        <v>0</v>
      </c>
      <c r="P46" s="2">
        <v>1</v>
      </c>
      <c r="Q46" s="2">
        <v>12</v>
      </c>
      <c r="R46" s="2">
        <v>15</v>
      </c>
      <c r="S46" s="4">
        <f t="shared" si="3"/>
        <v>31</v>
      </c>
      <c r="T46" s="4">
        <f t="shared" si="5"/>
        <v>8</v>
      </c>
      <c r="U46" s="2">
        <v>51</v>
      </c>
      <c r="V46" s="2">
        <v>350</v>
      </c>
      <c r="W46" s="2">
        <v>0</v>
      </c>
      <c r="X46" s="2">
        <v>1</v>
      </c>
      <c r="Y46" s="2">
        <v>0</v>
      </c>
      <c r="Z46" s="2">
        <v>0</v>
      </c>
      <c r="AB46" s="7"/>
      <c r="AC46" s="1"/>
    </row>
    <row r="47" spans="1:29" x14ac:dyDescent="0.75">
      <c r="A47" s="4">
        <f t="shared" si="6"/>
        <v>46</v>
      </c>
      <c r="B47" s="11">
        <v>759131</v>
      </c>
      <c r="C47" s="4">
        <f t="shared" si="7"/>
        <v>5</v>
      </c>
      <c r="D47" s="4">
        <f t="shared" si="8"/>
        <v>3</v>
      </c>
      <c r="E47" s="2">
        <v>0</v>
      </c>
      <c r="F47" s="2">
        <v>0</v>
      </c>
      <c r="G47" s="33">
        <v>0</v>
      </c>
      <c r="H47" s="38">
        <f t="shared" si="4"/>
        <v>1</v>
      </c>
      <c r="I47" s="33">
        <v>0</v>
      </c>
      <c r="J47" s="33">
        <v>0</v>
      </c>
      <c r="K47" s="6">
        <v>506869</v>
      </c>
      <c r="L47" s="3">
        <v>42720</v>
      </c>
      <c r="M47" s="34">
        <v>25569</v>
      </c>
      <c r="N47" s="5">
        <v>25569</v>
      </c>
      <c r="O47" s="1">
        <f t="shared" si="2"/>
        <v>0</v>
      </c>
      <c r="P47" s="2">
        <v>1</v>
      </c>
      <c r="Q47" s="2">
        <v>12</v>
      </c>
      <c r="R47" s="2">
        <v>16</v>
      </c>
      <c r="S47" s="4">
        <f t="shared" si="3"/>
        <v>31</v>
      </c>
      <c r="T47" s="4">
        <f t="shared" si="5"/>
        <v>8</v>
      </c>
      <c r="U47" s="2">
        <v>51</v>
      </c>
      <c r="V47" s="2">
        <v>351</v>
      </c>
      <c r="W47" s="2">
        <v>0</v>
      </c>
      <c r="X47" s="2">
        <v>1</v>
      </c>
      <c r="Y47" s="2">
        <v>0</v>
      </c>
      <c r="Z47" s="2">
        <v>0</v>
      </c>
      <c r="AB47" s="7"/>
      <c r="AC47" s="1"/>
    </row>
    <row r="48" spans="1:29" x14ac:dyDescent="0.75">
      <c r="A48" s="4">
        <f t="shared" si="6"/>
        <v>47</v>
      </c>
      <c r="B48" s="11">
        <v>148749</v>
      </c>
      <c r="C48" s="4">
        <f t="shared" si="7"/>
        <v>6</v>
      </c>
      <c r="D48" s="4">
        <f t="shared" si="8"/>
        <v>3</v>
      </c>
      <c r="E48" s="2">
        <v>0</v>
      </c>
      <c r="F48" s="2">
        <v>0</v>
      </c>
      <c r="G48" s="33">
        <v>0</v>
      </c>
      <c r="H48" s="38">
        <f t="shared" si="4"/>
        <v>0</v>
      </c>
      <c r="I48" s="33">
        <v>0</v>
      </c>
      <c r="J48" s="33">
        <v>0</v>
      </c>
      <c r="K48" s="6">
        <v>113250</v>
      </c>
      <c r="L48" s="3">
        <v>42721</v>
      </c>
      <c r="M48" s="34">
        <v>25569</v>
      </c>
      <c r="N48" s="5">
        <v>25569</v>
      </c>
      <c r="O48" s="1">
        <f t="shared" si="2"/>
        <v>0</v>
      </c>
      <c r="P48" s="2">
        <v>1</v>
      </c>
      <c r="Q48" s="2">
        <v>12</v>
      </c>
      <c r="R48" s="2">
        <v>17</v>
      </c>
      <c r="S48" s="4">
        <f t="shared" si="3"/>
        <v>31</v>
      </c>
      <c r="T48" s="4">
        <f t="shared" si="5"/>
        <v>8</v>
      </c>
      <c r="U48" s="2">
        <v>51</v>
      </c>
      <c r="V48" s="2">
        <v>352</v>
      </c>
      <c r="W48" s="2">
        <v>1</v>
      </c>
      <c r="X48" s="2">
        <v>0</v>
      </c>
      <c r="Y48" s="2">
        <v>0</v>
      </c>
      <c r="Z48" s="2">
        <v>0</v>
      </c>
      <c r="AB48" s="7"/>
      <c r="AC48" s="1"/>
    </row>
    <row r="49" spans="1:29" x14ac:dyDescent="0.75">
      <c r="A49" s="4">
        <f t="shared" si="6"/>
        <v>48</v>
      </c>
      <c r="B49" s="11">
        <v>167983</v>
      </c>
      <c r="C49" s="4">
        <f t="shared" si="7"/>
        <v>7</v>
      </c>
      <c r="D49" s="4">
        <f t="shared" si="8"/>
        <v>3</v>
      </c>
      <c r="E49" s="2">
        <v>0</v>
      </c>
      <c r="F49" s="2">
        <v>0</v>
      </c>
      <c r="G49" s="33">
        <v>0</v>
      </c>
      <c r="H49" s="38">
        <f t="shared" si="4"/>
        <v>0</v>
      </c>
      <c r="I49" s="33">
        <v>0</v>
      </c>
      <c r="J49" s="33">
        <v>0</v>
      </c>
      <c r="K49" s="6">
        <v>88641</v>
      </c>
      <c r="L49" s="3">
        <v>42722</v>
      </c>
      <c r="M49" s="34">
        <v>25569</v>
      </c>
      <c r="N49" s="5">
        <v>25569</v>
      </c>
      <c r="O49" s="1">
        <f t="shared" si="2"/>
        <v>0</v>
      </c>
      <c r="P49" s="2">
        <v>1</v>
      </c>
      <c r="Q49" s="2">
        <v>12</v>
      </c>
      <c r="R49" s="2">
        <v>18</v>
      </c>
      <c r="S49" s="4">
        <f t="shared" si="3"/>
        <v>31</v>
      </c>
      <c r="T49" s="4">
        <f t="shared" si="5"/>
        <v>8</v>
      </c>
      <c r="U49" s="2">
        <v>52</v>
      </c>
      <c r="V49" s="2">
        <v>353</v>
      </c>
      <c r="W49" s="2">
        <v>1</v>
      </c>
      <c r="X49" s="2">
        <v>0</v>
      </c>
      <c r="Y49" s="2">
        <v>0</v>
      </c>
      <c r="Z49" s="2">
        <v>0</v>
      </c>
      <c r="AB49" s="7"/>
      <c r="AC49" s="1"/>
    </row>
    <row r="50" spans="1:29" x14ac:dyDescent="0.75">
      <c r="A50" s="4">
        <f t="shared" si="6"/>
        <v>49</v>
      </c>
      <c r="B50" s="11">
        <v>865417</v>
      </c>
      <c r="C50" s="4">
        <f t="shared" si="7"/>
        <v>1</v>
      </c>
      <c r="D50" s="4">
        <f t="shared" si="8"/>
        <v>4</v>
      </c>
      <c r="E50" s="2">
        <v>0</v>
      </c>
      <c r="F50" s="2">
        <v>0</v>
      </c>
      <c r="G50" s="33">
        <v>0</v>
      </c>
      <c r="H50" s="38">
        <f t="shared" si="4"/>
        <v>1</v>
      </c>
      <c r="I50" s="33">
        <v>0</v>
      </c>
      <c r="J50" s="33">
        <v>0</v>
      </c>
      <c r="K50" s="6">
        <v>749688</v>
      </c>
      <c r="L50" s="3">
        <v>42723</v>
      </c>
      <c r="M50" s="34">
        <v>42723</v>
      </c>
      <c r="N50" s="5">
        <v>25569</v>
      </c>
      <c r="O50" s="1">
        <f t="shared" si="2"/>
        <v>0</v>
      </c>
      <c r="P50" s="2">
        <v>1</v>
      </c>
      <c r="Q50" s="2">
        <v>12</v>
      </c>
      <c r="R50" s="2">
        <v>19</v>
      </c>
      <c r="S50" s="4">
        <f t="shared" si="3"/>
        <v>31</v>
      </c>
      <c r="T50" s="4">
        <f t="shared" si="5"/>
        <v>9</v>
      </c>
      <c r="U50" s="2">
        <v>52</v>
      </c>
      <c r="V50" s="2">
        <v>354</v>
      </c>
      <c r="W50" s="2">
        <v>0</v>
      </c>
      <c r="X50" s="2">
        <v>1</v>
      </c>
      <c r="Y50" s="2">
        <v>0</v>
      </c>
      <c r="Z50" s="2">
        <v>0</v>
      </c>
      <c r="AB50" s="7"/>
      <c r="AC50" s="1"/>
    </row>
    <row r="51" spans="1:29" x14ac:dyDescent="0.75">
      <c r="A51" s="4">
        <f t="shared" si="6"/>
        <v>50</v>
      </c>
      <c r="B51" s="11">
        <v>594092</v>
      </c>
      <c r="C51" s="4">
        <f t="shared" si="7"/>
        <v>2</v>
      </c>
      <c r="D51" s="4">
        <f t="shared" si="8"/>
        <v>4</v>
      </c>
      <c r="E51" s="2">
        <v>0</v>
      </c>
      <c r="F51" s="2">
        <v>0</v>
      </c>
      <c r="G51" s="33">
        <v>0</v>
      </c>
      <c r="H51" s="38">
        <f t="shared" si="4"/>
        <v>1</v>
      </c>
      <c r="I51" s="33">
        <v>0</v>
      </c>
      <c r="J51" s="33">
        <v>0</v>
      </c>
      <c r="K51" s="6">
        <v>473297</v>
      </c>
      <c r="L51" s="3">
        <v>42724</v>
      </c>
      <c r="M51" s="34">
        <v>25569</v>
      </c>
      <c r="N51" s="5">
        <v>25569</v>
      </c>
      <c r="O51" s="1">
        <f t="shared" si="2"/>
        <v>0</v>
      </c>
      <c r="P51" s="2">
        <v>1</v>
      </c>
      <c r="Q51" s="2">
        <v>12</v>
      </c>
      <c r="R51" s="2">
        <v>20</v>
      </c>
      <c r="S51" s="4">
        <f t="shared" si="3"/>
        <v>31</v>
      </c>
      <c r="T51" s="4">
        <f t="shared" si="5"/>
        <v>9</v>
      </c>
      <c r="U51" s="2">
        <v>52</v>
      </c>
      <c r="V51" s="2">
        <v>355</v>
      </c>
      <c r="W51" s="2">
        <v>0</v>
      </c>
      <c r="X51" s="2">
        <v>1</v>
      </c>
      <c r="Y51" s="2">
        <v>0</v>
      </c>
      <c r="Z51" s="2">
        <v>0</v>
      </c>
      <c r="AB51" s="7"/>
      <c r="AC51" s="1"/>
    </row>
    <row r="52" spans="1:29" x14ac:dyDescent="0.75">
      <c r="A52" s="4">
        <f t="shared" si="6"/>
        <v>51</v>
      </c>
      <c r="B52" s="11">
        <v>565429</v>
      </c>
      <c r="C52" s="4">
        <f t="shared" si="7"/>
        <v>3</v>
      </c>
      <c r="D52" s="4">
        <f t="shared" si="8"/>
        <v>4</v>
      </c>
      <c r="E52" s="2">
        <v>0</v>
      </c>
      <c r="F52" s="2">
        <v>0</v>
      </c>
      <c r="G52" s="33">
        <v>0</v>
      </c>
      <c r="H52" s="38">
        <f t="shared" si="4"/>
        <v>1</v>
      </c>
      <c r="I52" s="33">
        <v>0</v>
      </c>
      <c r="J52" s="33">
        <v>0</v>
      </c>
      <c r="K52" s="6">
        <v>505312</v>
      </c>
      <c r="L52" s="3">
        <v>42725</v>
      </c>
      <c r="M52" s="34">
        <v>25569</v>
      </c>
      <c r="N52" s="5">
        <v>25569</v>
      </c>
      <c r="O52" s="1">
        <f t="shared" si="2"/>
        <v>0</v>
      </c>
      <c r="P52" s="2">
        <v>1</v>
      </c>
      <c r="Q52" s="2">
        <v>12</v>
      </c>
      <c r="R52" s="2">
        <v>21</v>
      </c>
      <c r="S52" s="4">
        <f t="shared" si="3"/>
        <v>31</v>
      </c>
      <c r="T52" s="4">
        <f t="shared" si="5"/>
        <v>9</v>
      </c>
      <c r="U52" s="2">
        <v>52</v>
      </c>
      <c r="V52" s="2">
        <v>356</v>
      </c>
      <c r="W52" s="2">
        <v>0</v>
      </c>
      <c r="X52" s="2">
        <v>1</v>
      </c>
      <c r="Y52" s="2">
        <v>0</v>
      </c>
      <c r="Z52" s="2">
        <v>0</v>
      </c>
      <c r="AB52" s="7"/>
      <c r="AC52" s="1"/>
    </row>
    <row r="53" spans="1:29" x14ac:dyDescent="0.75">
      <c r="A53" s="4">
        <f t="shared" si="6"/>
        <v>52</v>
      </c>
      <c r="B53" s="11">
        <v>524102</v>
      </c>
      <c r="C53" s="4">
        <f t="shared" si="7"/>
        <v>4</v>
      </c>
      <c r="D53" s="4">
        <f t="shared" si="8"/>
        <v>4</v>
      </c>
      <c r="E53" s="2">
        <v>0</v>
      </c>
      <c r="F53" s="2">
        <v>0</v>
      </c>
      <c r="G53" s="33">
        <v>0</v>
      </c>
      <c r="H53" s="38">
        <f t="shared" si="4"/>
        <v>1</v>
      </c>
      <c r="I53" s="33">
        <v>0</v>
      </c>
      <c r="J53" s="33">
        <v>0</v>
      </c>
      <c r="K53" s="6">
        <v>433227</v>
      </c>
      <c r="L53" s="3">
        <v>42726</v>
      </c>
      <c r="M53" s="34">
        <v>25569</v>
      </c>
      <c r="N53" s="5">
        <v>25569</v>
      </c>
      <c r="O53" s="1">
        <f t="shared" si="2"/>
        <v>0</v>
      </c>
      <c r="P53" s="2">
        <v>1</v>
      </c>
      <c r="Q53" s="2">
        <v>12</v>
      </c>
      <c r="R53" s="2">
        <v>22</v>
      </c>
      <c r="S53" s="4">
        <f t="shared" si="3"/>
        <v>31</v>
      </c>
      <c r="T53" s="4">
        <f t="shared" si="5"/>
        <v>9</v>
      </c>
      <c r="U53" s="2">
        <v>52</v>
      </c>
      <c r="V53" s="2">
        <v>357</v>
      </c>
      <c r="W53" s="2">
        <v>0</v>
      </c>
      <c r="X53" s="2">
        <v>1</v>
      </c>
      <c r="Y53" s="2">
        <v>0</v>
      </c>
      <c r="Z53" s="2">
        <v>0</v>
      </c>
      <c r="AB53" s="7"/>
      <c r="AC53" s="1"/>
    </row>
    <row r="54" spans="1:29" x14ac:dyDescent="0.75">
      <c r="A54" s="4">
        <f t="shared" si="6"/>
        <v>53</v>
      </c>
      <c r="B54" s="11">
        <v>540451</v>
      </c>
      <c r="C54" s="4">
        <f t="shared" si="7"/>
        <v>5</v>
      </c>
      <c r="D54" s="4">
        <f t="shared" si="8"/>
        <v>4</v>
      </c>
      <c r="E54" s="2">
        <v>0</v>
      </c>
      <c r="F54" s="2">
        <v>0</v>
      </c>
      <c r="G54" s="33">
        <v>0</v>
      </c>
      <c r="H54" s="38">
        <f t="shared" si="4"/>
        <v>1</v>
      </c>
      <c r="I54" s="33">
        <v>0</v>
      </c>
      <c r="J54" s="33">
        <v>0</v>
      </c>
      <c r="K54" s="6">
        <v>396211</v>
      </c>
      <c r="L54" s="3">
        <v>42727</v>
      </c>
      <c r="M54" s="34">
        <v>25569</v>
      </c>
      <c r="N54" s="5">
        <v>25569</v>
      </c>
      <c r="O54" s="1">
        <f t="shared" si="2"/>
        <v>0</v>
      </c>
      <c r="P54" s="2">
        <v>1</v>
      </c>
      <c r="Q54" s="2">
        <v>12</v>
      </c>
      <c r="R54" s="2">
        <v>23</v>
      </c>
      <c r="S54" s="4">
        <f t="shared" si="3"/>
        <v>31</v>
      </c>
      <c r="T54" s="4">
        <f t="shared" si="5"/>
        <v>9</v>
      </c>
      <c r="U54" s="2">
        <v>52</v>
      </c>
      <c r="V54" s="2">
        <v>358</v>
      </c>
      <c r="W54" s="2">
        <v>0</v>
      </c>
      <c r="X54" s="2">
        <v>1</v>
      </c>
      <c r="Y54" s="2">
        <v>0</v>
      </c>
      <c r="Z54" s="2">
        <v>0</v>
      </c>
      <c r="AB54" s="7"/>
      <c r="AC54" s="1"/>
    </row>
    <row r="55" spans="1:29" x14ac:dyDescent="0.75">
      <c r="A55" s="4">
        <f t="shared" si="6"/>
        <v>54</v>
      </c>
      <c r="B55" s="11">
        <v>76261</v>
      </c>
      <c r="C55" s="4">
        <f t="shared" si="7"/>
        <v>6</v>
      </c>
      <c r="D55" s="4">
        <f t="shared" si="8"/>
        <v>4</v>
      </c>
      <c r="E55" s="2">
        <v>0</v>
      </c>
      <c r="F55" s="2">
        <v>0</v>
      </c>
      <c r="G55" s="33">
        <v>0</v>
      </c>
      <c r="H55" s="38">
        <f t="shared" si="4"/>
        <v>0</v>
      </c>
      <c r="I55" s="33">
        <v>0</v>
      </c>
      <c r="J55" s="33">
        <v>0</v>
      </c>
      <c r="K55" s="6">
        <v>87657</v>
      </c>
      <c r="L55" s="3">
        <v>42728</v>
      </c>
      <c r="M55" s="34">
        <v>25569</v>
      </c>
      <c r="N55" s="5">
        <v>25569</v>
      </c>
      <c r="O55" s="1">
        <f t="shared" si="2"/>
        <v>0</v>
      </c>
      <c r="P55" s="2">
        <v>1</v>
      </c>
      <c r="Q55" s="2">
        <v>12</v>
      </c>
      <c r="R55" s="2">
        <v>24</v>
      </c>
      <c r="S55" s="4">
        <f t="shared" si="3"/>
        <v>31</v>
      </c>
      <c r="T55" s="4">
        <f t="shared" si="5"/>
        <v>9</v>
      </c>
      <c r="U55" s="2">
        <v>52</v>
      </c>
      <c r="V55" s="2">
        <v>359</v>
      </c>
      <c r="W55" s="2">
        <v>1</v>
      </c>
      <c r="X55" s="2">
        <v>0</v>
      </c>
      <c r="Y55" s="2">
        <v>0</v>
      </c>
      <c r="Z55" s="2">
        <v>0</v>
      </c>
      <c r="AB55" s="7"/>
      <c r="AC55" s="1"/>
    </row>
    <row r="56" spans="1:29" x14ac:dyDescent="0.75">
      <c r="A56" s="4">
        <f t="shared" si="6"/>
        <v>55</v>
      </c>
      <c r="B56" s="11">
        <v>96777</v>
      </c>
      <c r="C56" s="4">
        <f t="shared" si="7"/>
        <v>7</v>
      </c>
      <c r="D56" s="4">
        <f t="shared" si="8"/>
        <v>4</v>
      </c>
      <c r="E56" s="2">
        <v>0</v>
      </c>
      <c r="F56" s="2">
        <v>0</v>
      </c>
      <c r="G56" s="33">
        <v>0</v>
      </c>
      <c r="H56" s="38">
        <f t="shared" si="4"/>
        <v>0</v>
      </c>
      <c r="I56" s="33">
        <v>0</v>
      </c>
      <c r="J56" s="33">
        <v>0</v>
      </c>
      <c r="K56" s="6">
        <v>72908</v>
      </c>
      <c r="L56" s="3">
        <v>42729</v>
      </c>
      <c r="M56" s="34">
        <v>25569</v>
      </c>
      <c r="N56" s="5">
        <v>25569</v>
      </c>
      <c r="O56" s="1">
        <f t="shared" si="2"/>
        <v>0</v>
      </c>
      <c r="P56" s="2">
        <v>1</v>
      </c>
      <c r="Q56" s="2">
        <v>12</v>
      </c>
      <c r="R56" s="2">
        <v>25</v>
      </c>
      <c r="S56" s="4">
        <f t="shared" si="3"/>
        <v>31</v>
      </c>
      <c r="T56" s="4">
        <f t="shared" si="5"/>
        <v>9</v>
      </c>
      <c r="U56" s="2">
        <v>53</v>
      </c>
      <c r="V56" s="2">
        <v>360</v>
      </c>
      <c r="W56" s="2">
        <v>1</v>
      </c>
      <c r="X56" s="2">
        <v>0</v>
      </c>
      <c r="Y56" s="2">
        <v>0</v>
      </c>
      <c r="Z56" s="2">
        <v>0</v>
      </c>
      <c r="AB56" s="7"/>
      <c r="AC56" s="1"/>
    </row>
    <row r="57" spans="1:29" x14ac:dyDescent="0.75">
      <c r="A57" s="4">
        <f t="shared" si="6"/>
        <v>56</v>
      </c>
      <c r="B57" s="11">
        <v>682885</v>
      </c>
      <c r="C57" s="4">
        <f t="shared" si="7"/>
        <v>1</v>
      </c>
      <c r="D57" s="4">
        <f t="shared" si="8"/>
        <v>5</v>
      </c>
      <c r="E57" s="2">
        <v>0</v>
      </c>
      <c r="F57" s="2">
        <v>0</v>
      </c>
      <c r="G57" s="33">
        <v>0</v>
      </c>
      <c r="H57" s="38">
        <f t="shared" si="4"/>
        <v>1</v>
      </c>
      <c r="I57" s="33">
        <v>0</v>
      </c>
      <c r="J57" s="33">
        <v>0</v>
      </c>
      <c r="K57" s="6">
        <v>624238</v>
      </c>
      <c r="L57" s="3">
        <v>42730</v>
      </c>
      <c r="M57" s="34">
        <v>42730</v>
      </c>
      <c r="N57" s="5">
        <v>25569</v>
      </c>
      <c r="O57" s="1">
        <f t="shared" si="2"/>
        <v>0</v>
      </c>
      <c r="P57" s="2">
        <v>1</v>
      </c>
      <c r="Q57" s="2">
        <v>12</v>
      </c>
      <c r="R57" s="2">
        <v>26</v>
      </c>
      <c r="S57" s="4">
        <f t="shared" si="3"/>
        <v>31</v>
      </c>
      <c r="T57" s="4">
        <f t="shared" si="5"/>
        <v>10</v>
      </c>
      <c r="U57" s="2">
        <v>53</v>
      </c>
      <c r="V57" s="2">
        <v>361</v>
      </c>
      <c r="W57" s="2">
        <v>0</v>
      </c>
      <c r="X57" s="2">
        <v>1</v>
      </c>
      <c r="Y57" s="2">
        <v>0</v>
      </c>
      <c r="Z57" s="2">
        <v>0</v>
      </c>
      <c r="AB57" s="7"/>
      <c r="AC57" s="1"/>
    </row>
    <row r="58" spans="1:29" x14ac:dyDescent="0.75">
      <c r="A58" s="4">
        <f t="shared" si="6"/>
        <v>57</v>
      </c>
      <c r="B58" s="11">
        <v>500082</v>
      </c>
      <c r="C58" s="4">
        <f t="shared" si="7"/>
        <v>2</v>
      </c>
      <c r="D58" s="4">
        <f t="shared" si="8"/>
        <v>5</v>
      </c>
      <c r="E58" s="2">
        <v>0</v>
      </c>
      <c r="F58" s="2">
        <v>0</v>
      </c>
      <c r="G58" s="33">
        <v>0</v>
      </c>
      <c r="H58" s="38">
        <f t="shared" si="4"/>
        <v>1</v>
      </c>
      <c r="I58" s="33">
        <v>0</v>
      </c>
      <c r="J58" s="33">
        <v>0</v>
      </c>
      <c r="K58" s="6">
        <v>457777</v>
      </c>
      <c r="L58" s="3">
        <v>42731</v>
      </c>
      <c r="M58" s="34">
        <v>25569</v>
      </c>
      <c r="N58" s="5">
        <v>25569</v>
      </c>
      <c r="O58" s="1">
        <f t="shared" si="2"/>
        <v>0</v>
      </c>
      <c r="P58" s="2">
        <v>1</v>
      </c>
      <c r="Q58" s="2">
        <v>12</v>
      </c>
      <c r="R58" s="2">
        <v>27</v>
      </c>
      <c r="S58" s="4">
        <f t="shared" si="3"/>
        <v>31</v>
      </c>
      <c r="T58" s="4">
        <f t="shared" si="5"/>
        <v>10</v>
      </c>
      <c r="U58" s="2">
        <v>53</v>
      </c>
      <c r="V58" s="2">
        <v>362</v>
      </c>
      <c r="W58" s="2">
        <v>0</v>
      </c>
      <c r="X58" s="2">
        <v>1</v>
      </c>
      <c r="Y58" s="2">
        <v>0</v>
      </c>
      <c r="Z58" s="2">
        <v>0</v>
      </c>
      <c r="AB58" s="7"/>
      <c r="AC58" s="1"/>
    </row>
    <row r="59" spans="1:29" x14ac:dyDescent="0.75">
      <c r="A59" s="4">
        <f t="shared" si="6"/>
        <v>58</v>
      </c>
      <c r="B59" s="11">
        <v>520793</v>
      </c>
      <c r="C59" s="4">
        <f t="shared" si="7"/>
        <v>3</v>
      </c>
      <c r="D59" s="4">
        <f t="shared" si="8"/>
        <v>5</v>
      </c>
      <c r="E59" s="2">
        <v>0</v>
      </c>
      <c r="F59" s="2">
        <v>0</v>
      </c>
      <c r="G59" s="33">
        <v>0</v>
      </c>
      <c r="H59" s="38">
        <f t="shared" si="4"/>
        <v>1</v>
      </c>
      <c r="I59" s="33">
        <v>0</v>
      </c>
      <c r="J59" s="33">
        <v>0</v>
      </c>
      <c r="K59" s="6">
        <v>578575</v>
      </c>
      <c r="L59" s="3">
        <v>42732</v>
      </c>
      <c r="M59" s="34">
        <v>25569</v>
      </c>
      <c r="N59" s="5">
        <v>25569</v>
      </c>
      <c r="O59" s="1">
        <f t="shared" si="2"/>
        <v>0</v>
      </c>
      <c r="P59" s="2">
        <v>1</v>
      </c>
      <c r="Q59" s="2">
        <v>12</v>
      </c>
      <c r="R59" s="2">
        <v>28</v>
      </c>
      <c r="S59" s="4">
        <f t="shared" si="3"/>
        <v>31</v>
      </c>
      <c r="T59" s="4">
        <f t="shared" si="5"/>
        <v>10</v>
      </c>
      <c r="U59" s="2">
        <v>53</v>
      </c>
      <c r="V59" s="2">
        <v>363</v>
      </c>
      <c r="W59" s="2">
        <v>0</v>
      </c>
      <c r="X59" s="2">
        <v>1</v>
      </c>
      <c r="Y59" s="2">
        <v>0</v>
      </c>
      <c r="Z59" s="2">
        <v>0</v>
      </c>
      <c r="AB59" s="7"/>
      <c r="AC59" s="1"/>
    </row>
    <row r="60" spans="1:29" x14ac:dyDescent="0.75">
      <c r="A60" s="4">
        <f t="shared" si="6"/>
        <v>59</v>
      </c>
      <c r="B60" s="11">
        <v>529682</v>
      </c>
      <c r="C60" s="4">
        <f t="shared" si="7"/>
        <v>4</v>
      </c>
      <c r="D60" s="4">
        <f t="shared" si="8"/>
        <v>5</v>
      </c>
      <c r="E60" s="2">
        <v>0</v>
      </c>
      <c r="F60" s="2">
        <v>0</v>
      </c>
      <c r="G60" s="33">
        <v>0</v>
      </c>
      <c r="H60" s="38">
        <f t="shared" si="4"/>
        <v>1</v>
      </c>
      <c r="I60" s="33">
        <v>0</v>
      </c>
      <c r="J60" s="33">
        <v>0</v>
      </c>
      <c r="K60" s="6">
        <v>567563</v>
      </c>
      <c r="L60" s="3">
        <v>42733</v>
      </c>
      <c r="M60" s="34">
        <v>25569</v>
      </c>
      <c r="N60" s="5">
        <v>25569</v>
      </c>
      <c r="O60" s="1">
        <f t="shared" si="2"/>
        <v>0</v>
      </c>
      <c r="P60" s="2">
        <v>1</v>
      </c>
      <c r="Q60" s="2">
        <v>12</v>
      </c>
      <c r="R60" s="2">
        <v>29</v>
      </c>
      <c r="S60" s="4">
        <f t="shared" si="3"/>
        <v>31</v>
      </c>
      <c r="T60" s="4">
        <f t="shared" si="5"/>
        <v>10</v>
      </c>
      <c r="U60" s="2">
        <v>53</v>
      </c>
      <c r="V60" s="2">
        <v>364</v>
      </c>
      <c r="W60" s="2">
        <v>0</v>
      </c>
      <c r="X60" s="2">
        <v>1</v>
      </c>
      <c r="Y60" s="2">
        <v>0</v>
      </c>
      <c r="Z60" s="2">
        <v>0</v>
      </c>
      <c r="AB60" s="7"/>
      <c r="AC60" s="1"/>
    </row>
    <row r="61" spans="1:29" x14ac:dyDescent="0.75">
      <c r="A61" s="4">
        <f t="shared" si="6"/>
        <v>60</v>
      </c>
      <c r="B61" s="11">
        <v>535525</v>
      </c>
      <c r="C61" s="4">
        <f t="shared" si="7"/>
        <v>5</v>
      </c>
      <c r="D61" s="4">
        <f t="shared" si="8"/>
        <v>5</v>
      </c>
      <c r="E61" s="2">
        <v>0</v>
      </c>
      <c r="F61" s="2">
        <v>0</v>
      </c>
      <c r="G61" s="33">
        <v>0</v>
      </c>
      <c r="H61" s="38">
        <f t="shared" si="4"/>
        <v>1</v>
      </c>
      <c r="I61" s="33">
        <v>0</v>
      </c>
      <c r="J61" s="33">
        <v>0</v>
      </c>
      <c r="K61" s="6">
        <v>737732</v>
      </c>
      <c r="L61" s="3">
        <v>42734</v>
      </c>
      <c r="M61" s="34">
        <v>25569</v>
      </c>
      <c r="N61" s="5">
        <v>25569</v>
      </c>
      <c r="O61" s="1">
        <f t="shared" si="2"/>
        <v>0</v>
      </c>
      <c r="P61" s="2">
        <v>1</v>
      </c>
      <c r="Q61" s="2">
        <v>12</v>
      </c>
      <c r="R61" s="2">
        <v>30</v>
      </c>
      <c r="S61" s="4">
        <f t="shared" si="3"/>
        <v>31</v>
      </c>
      <c r="T61" s="4">
        <f t="shared" si="5"/>
        <v>10</v>
      </c>
      <c r="U61" s="2">
        <v>53</v>
      </c>
      <c r="V61" s="2">
        <v>365</v>
      </c>
      <c r="W61" s="2">
        <v>0</v>
      </c>
      <c r="X61" s="2">
        <v>1</v>
      </c>
      <c r="Y61" s="2">
        <v>0</v>
      </c>
      <c r="Z61" s="2">
        <v>1</v>
      </c>
      <c r="AB61" s="7"/>
      <c r="AC61" s="1"/>
    </row>
    <row r="62" spans="1:29" x14ac:dyDescent="0.75">
      <c r="A62" s="4">
        <f t="shared" si="6"/>
        <v>61</v>
      </c>
      <c r="B62" s="11">
        <v>109154</v>
      </c>
      <c r="C62" s="4">
        <f t="shared" si="7"/>
        <v>6</v>
      </c>
      <c r="D62" s="4">
        <f t="shared" si="8"/>
        <v>5</v>
      </c>
      <c r="E62" s="2">
        <v>0</v>
      </c>
      <c r="F62" s="2">
        <v>0</v>
      </c>
      <c r="G62" s="33">
        <v>0</v>
      </c>
      <c r="H62" s="38">
        <f t="shared" si="4"/>
        <v>0</v>
      </c>
      <c r="I62" s="33">
        <v>0</v>
      </c>
      <c r="J62" s="33">
        <v>0</v>
      </c>
      <c r="K62" s="6">
        <v>124567</v>
      </c>
      <c r="L62" s="3">
        <v>42735</v>
      </c>
      <c r="M62" s="34">
        <v>25569</v>
      </c>
      <c r="N62" s="5">
        <v>25569</v>
      </c>
      <c r="O62" s="1">
        <f t="shared" si="2"/>
        <v>0</v>
      </c>
      <c r="P62" s="2">
        <v>1</v>
      </c>
      <c r="Q62" s="2">
        <v>12</v>
      </c>
      <c r="R62" s="2">
        <v>31</v>
      </c>
      <c r="S62" s="4">
        <f t="shared" si="3"/>
        <v>31</v>
      </c>
      <c r="T62" s="4">
        <f t="shared" si="5"/>
        <v>10</v>
      </c>
      <c r="U62" s="2">
        <v>53</v>
      </c>
      <c r="V62" s="2">
        <v>366</v>
      </c>
      <c r="W62" s="2">
        <v>1</v>
      </c>
      <c r="X62" s="2">
        <v>0</v>
      </c>
      <c r="Y62" s="2">
        <v>0</v>
      </c>
      <c r="Z62" s="2">
        <v>0</v>
      </c>
      <c r="AB62" s="7"/>
      <c r="AC62" s="1"/>
    </row>
    <row r="63" spans="1:29" x14ac:dyDescent="0.75">
      <c r="A63" s="4">
        <f t="shared" si="6"/>
        <v>62</v>
      </c>
      <c r="B63" s="11">
        <v>133867</v>
      </c>
      <c r="C63" s="4">
        <f t="shared" si="7"/>
        <v>7</v>
      </c>
      <c r="D63" s="4">
        <f>+IF(AND(R63=1,OR(C62&lt;&gt;6,C63&lt;&gt;7)),1,IF(C63&lt;&gt;1,D62,1+D62))</f>
        <v>5</v>
      </c>
      <c r="E63" s="2">
        <v>0</v>
      </c>
      <c r="F63" s="2">
        <v>0</v>
      </c>
      <c r="G63" s="33">
        <v>0</v>
      </c>
      <c r="H63" s="38">
        <f t="shared" si="4"/>
        <v>0</v>
      </c>
      <c r="I63" s="33">
        <v>0</v>
      </c>
      <c r="J63" s="33">
        <v>0</v>
      </c>
      <c r="K63" s="6">
        <v>121510</v>
      </c>
      <c r="L63" s="3">
        <v>42736</v>
      </c>
      <c r="M63" s="34">
        <v>25569</v>
      </c>
      <c r="N63" s="5">
        <v>25569</v>
      </c>
      <c r="O63" s="1">
        <f t="shared" si="2"/>
        <v>0</v>
      </c>
      <c r="P63" s="2">
        <v>2</v>
      </c>
      <c r="Q63" s="2">
        <v>1</v>
      </c>
      <c r="R63" s="2">
        <v>1</v>
      </c>
      <c r="S63" s="4">
        <f t="shared" si="3"/>
        <v>31</v>
      </c>
      <c r="T63" s="4">
        <f t="shared" si="5"/>
        <v>10</v>
      </c>
      <c r="U63" s="2">
        <v>2</v>
      </c>
      <c r="V63" s="2">
        <v>1</v>
      </c>
      <c r="W63" s="2">
        <v>1</v>
      </c>
      <c r="X63" s="2">
        <v>0</v>
      </c>
      <c r="Y63" s="2">
        <v>0</v>
      </c>
      <c r="Z63" s="2">
        <v>0</v>
      </c>
      <c r="AB63" s="7"/>
      <c r="AC63" s="1"/>
    </row>
    <row r="64" spans="1:29" s="6" customFormat="1" x14ac:dyDescent="0.75">
      <c r="A64" s="4">
        <f t="shared" si="6"/>
        <v>63</v>
      </c>
      <c r="B64" s="12">
        <v>1005082</v>
      </c>
      <c r="C64" s="6">
        <f t="shared" si="7"/>
        <v>1</v>
      </c>
      <c r="D64" s="4">
        <f t="shared" ref="D64:D127" si="9">+IF(OR(R64=1,AND(C64=1,R64&lt;3)),1,IF(C64&lt;&gt;1,D63,1+D63))</f>
        <v>1</v>
      </c>
      <c r="E64" s="6">
        <v>0</v>
      </c>
      <c r="F64" s="6">
        <v>0</v>
      </c>
      <c r="G64" s="33">
        <v>0</v>
      </c>
      <c r="H64" s="38">
        <f t="shared" si="4"/>
        <v>1</v>
      </c>
      <c r="I64" s="33">
        <v>0</v>
      </c>
      <c r="J64" s="33">
        <v>0</v>
      </c>
      <c r="K64" s="6">
        <v>1261281</v>
      </c>
      <c r="L64" s="8">
        <v>42737</v>
      </c>
      <c r="M64" s="34">
        <v>42737</v>
      </c>
      <c r="N64" s="8">
        <v>42737</v>
      </c>
      <c r="O64" s="9">
        <f t="shared" si="2"/>
        <v>1</v>
      </c>
      <c r="P64" s="6">
        <v>2</v>
      </c>
      <c r="Q64" s="6">
        <v>1</v>
      </c>
      <c r="R64" s="6">
        <v>2</v>
      </c>
      <c r="S64" s="6">
        <f t="shared" si="3"/>
        <v>31</v>
      </c>
      <c r="T64" s="6">
        <f t="shared" si="5"/>
        <v>11</v>
      </c>
      <c r="U64" s="6">
        <v>2</v>
      </c>
      <c r="V64" s="6">
        <v>2</v>
      </c>
      <c r="W64" s="6">
        <v>0</v>
      </c>
      <c r="X64" s="6">
        <v>1</v>
      </c>
      <c r="Y64" s="6">
        <v>1</v>
      </c>
      <c r="Z64" s="6">
        <v>0</v>
      </c>
      <c r="AB64" s="10"/>
      <c r="AC64" s="9"/>
    </row>
    <row r="65" spans="1:29" x14ac:dyDescent="0.75">
      <c r="A65" s="4">
        <f t="shared" si="6"/>
        <v>64</v>
      </c>
      <c r="B65" s="11">
        <v>763444</v>
      </c>
      <c r="C65" s="4">
        <f t="shared" si="7"/>
        <v>2</v>
      </c>
      <c r="D65" s="4">
        <f t="shared" si="9"/>
        <v>1</v>
      </c>
      <c r="E65" s="2">
        <v>0</v>
      </c>
      <c r="F65" s="2">
        <v>0</v>
      </c>
      <c r="G65" s="33">
        <v>0</v>
      </c>
      <c r="H65" s="38">
        <f t="shared" si="4"/>
        <v>1</v>
      </c>
      <c r="I65" s="33">
        <v>0</v>
      </c>
      <c r="J65" s="33">
        <v>0</v>
      </c>
      <c r="K65" s="6">
        <v>950238</v>
      </c>
      <c r="L65" s="3">
        <v>42738</v>
      </c>
      <c r="M65" s="34">
        <v>25569</v>
      </c>
      <c r="N65" s="5">
        <v>25569</v>
      </c>
      <c r="O65" s="1">
        <f t="shared" si="2"/>
        <v>0</v>
      </c>
      <c r="P65" s="2">
        <v>2</v>
      </c>
      <c r="Q65" s="2">
        <v>1</v>
      </c>
      <c r="R65" s="2">
        <v>3</v>
      </c>
      <c r="S65" s="4">
        <f t="shared" ref="S65:S128" si="10">+IF(R66=1,R65,S66)</f>
        <v>31</v>
      </c>
      <c r="T65" s="4">
        <f t="shared" si="5"/>
        <v>11</v>
      </c>
      <c r="U65" s="2">
        <v>2</v>
      </c>
      <c r="V65" s="2">
        <v>3</v>
      </c>
      <c r="W65" s="2">
        <v>0</v>
      </c>
      <c r="X65" s="2">
        <v>1</v>
      </c>
      <c r="Y65" s="2">
        <v>0</v>
      </c>
      <c r="Z65" s="2">
        <v>0</v>
      </c>
      <c r="AB65" s="7"/>
      <c r="AC65" s="1"/>
    </row>
    <row r="66" spans="1:29" x14ac:dyDescent="0.75">
      <c r="A66" s="4">
        <f t="shared" si="6"/>
        <v>65</v>
      </c>
      <c r="B66" s="11">
        <v>703001</v>
      </c>
      <c r="C66" s="4">
        <f t="shared" ref="C66:C129" si="11">+WEEKDAY(L66,2)</f>
        <v>3</v>
      </c>
      <c r="D66" s="4">
        <f t="shared" si="9"/>
        <v>1</v>
      </c>
      <c r="E66" s="2">
        <v>0</v>
      </c>
      <c r="F66" s="2">
        <v>0</v>
      </c>
      <c r="G66" s="33">
        <v>0</v>
      </c>
      <c r="H66" s="38">
        <f t="shared" si="4"/>
        <v>1</v>
      </c>
      <c r="I66" s="33">
        <v>0</v>
      </c>
      <c r="J66" s="33">
        <v>0</v>
      </c>
      <c r="K66" s="6">
        <v>854470</v>
      </c>
      <c r="L66" s="3">
        <v>42739</v>
      </c>
      <c r="M66" s="34">
        <v>25569</v>
      </c>
      <c r="N66" s="5">
        <v>25569</v>
      </c>
      <c r="O66" s="1">
        <f t="shared" ref="O66:O126" si="12">+IF(OR(M66=$L$2,N66=$M$2),0,IF(M66=N66,1,0))</f>
        <v>0</v>
      </c>
      <c r="P66" s="2">
        <v>2</v>
      </c>
      <c r="Q66" s="2">
        <v>1</v>
      </c>
      <c r="R66" s="2">
        <v>4</v>
      </c>
      <c r="S66" s="4">
        <f t="shared" si="10"/>
        <v>31</v>
      </c>
      <c r="T66" s="4">
        <f t="shared" si="5"/>
        <v>11</v>
      </c>
      <c r="U66" s="2">
        <v>2</v>
      </c>
      <c r="V66" s="2">
        <v>4</v>
      </c>
      <c r="W66" s="2">
        <v>0</v>
      </c>
      <c r="X66" s="2">
        <v>1</v>
      </c>
      <c r="Y66" s="2">
        <v>0</v>
      </c>
      <c r="Z66" s="2">
        <v>0</v>
      </c>
      <c r="AB66" s="7"/>
      <c r="AC66" s="1"/>
    </row>
    <row r="67" spans="1:29" x14ac:dyDescent="0.75">
      <c r="A67" s="4">
        <f t="shared" si="6"/>
        <v>66</v>
      </c>
      <c r="B67" s="11">
        <v>720648</v>
      </c>
      <c r="C67" s="4">
        <f t="shared" si="11"/>
        <v>4</v>
      </c>
      <c r="D67" s="4">
        <f t="shared" si="9"/>
        <v>1</v>
      </c>
      <c r="E67" s="2">
        <v>0</v>
      </c>
      <c r="F67" s="2">
        <v>0</v>
      </c>
      <c r="G67" s="33">
        <v>0</v>
      </c>
      <c r="H67" s="38">
        <f t="shared" ref="H67:H130" si="13">+IF(AND(W67=0,E67=0),IF(AND(I67=0,J67=0),1,0),0)</f>
        <v>1</v>
      </c>
      <c r="I67" s="33">
        <v>0</v>
      </c>
      <c r="J67" s="33">
        <v>0</v>
      </c>
      <c r="K67" s="6">
        <v>793410</v>
      </c>
      <c r="L67" s="3">
        <v>42740</v>
      </c>
      <c r="M67" s="34">
        <v>25569</v>
      </c>
      <c r="N67" s="5">
        <v>25569</v>
      </c>
      <c r="O67" s="1">
        <f t="shared" si="12"/>
        <v>0</v>
      </c>
      <c r="P67" s="2">
        <v>2</v>
      </c>
      <c r="Q67" s="2">
        <v>1</v>
      </c>
      <c r="R67" s="2">
        <v>5</v>
      </c>
      <c r="S67" s="4">
        <f t="shared" si="10"/>
        <v>31</v>
      </c>
      <c r="T67" s="4">
        <f t="shared" ref="T67:T130" si="14">+IF(D67=D66,T66,1+T66)</f>
        <v>11</v>
      </c>
      <c r="U67" s="2">
        <v>2</v>
      </c>
      <c r="V67" s="2">
        <v>5</v>
      </c>
      <c r="W67" s="2">
        <v>0</v>
      </c>
      <c r="X67" s="2">
        <v>1</v>
      </c>
      <c r="Y67" s="2">
        <v>0</v>
      </c>
      <c r="Z67" s="2">
        <v>0</v>
      </c>
      <c r="AB67" s="7"/>
      <c r="AC67" s="1"/>
    </row>
    <row r="68" spans="1:29" x14ac:dyDescent="0.75">
      <c r="A68" s="4">
        <f t="shared" ref="A68:A131" si="15">1+A67</f>
        <v>67</v>
      </c>
      <c r="B68" s="11">
        <v>669111</v>
      </c>
      <c r="C68" s="4">
        <f t="shared" si="11"/>
        <v>5</v>
      </c>
      <c r="D68" s="4">
        <f t="shared" si="9"/>
        <v>1</v>
      </c>
      <c r="E68" s="2">
        <v>0</v>
      </c>
      <c r="F68" s="2">
        <v>0</v>
      </c>
      <c r="G68" s="33">
        <v>0</v>
      </c>
      <c r="H68" s="38">
        <f t="shared" si="13"/>
        <v>1</v>
      </c>
      <c r="I68" s="33">
        <v>0</v>
      </c>
      <c r="J68" s="33">
        <v>0</v>
      </c>
      <c r="K68" s="6">
        <v>755355</v>
      </c>
      <c r="L68" s="3">
        <v>42741</v>
      </c>
      <c r="M68" s="34">
        <v>25569</v>
      </c>
      <c r="N68" s="5">
        <v>25569</v>
      </c>
      <c r="O68" s="1">
        <f t="shared" si="12"/>
        <v>0</v>
      </c>
      <c r="P68" s="2">
        <v>2</v>
      </c>
      <c r="Q68" s="2">
        <v>1</v>
      </c>
      <c r="R68" s="2">
        <v>6</v>
      </c>
      <c r="S68" s="4">
        <f t="shared" si="10"/>
        <v>31</v>
      </c>
      <c r="T68" s="4">
        <f t="shared" si="14"/>
        <v>11</v>
      </c>
      <c r="U68" s="2">
        <v>2</v>
      </c>
      <c r="V68" s="2">
        <v>6</v>
      </c>
      <c r="W68" s="2">
        <v>0</v>
      </c>
      <c r="X68" s="2">
        <v>1</v>
      </c>
      <c r="Y68" s="2">
        <v>0</v>
      </c>
      <c r="Z68" s="2">
        <v>0</v>
      </c>
      <c r="AB68" s="7"/>
      <c r="AC68" s="1"/>
    </row>
    <row r="69" spans="1:29" x14ac:dyDescent="0.75">
      <c r="A69" s="4">
        <f t="shared" si="15"/>
        <v>68</v>
      </c>
      <c r="B69" s="11">
        <v>146872</v>
      </c>
      <c r="C69" s="4">
        <f t="shared" si="11"/>
        <v>6</v>
      </c>
      <c r="D69" s="4">
        <f t="shared" si="9"/>
        <v>1</v>
      </c>
      <c r="E69" s="2">
        <v>0</v>
      </c>
      <c r="F69" s="2">
        <v>0</v>
      </c>
      <c r="G69" s="33">
        <v>0</v>
      </c>
      <c r="H69" s="38">
        <f t="shared" si="13"/>
        <v>0</v>
      </c>
      <c r="I69" s="33">
        <v>0</v>
      </c>
      <c r="J69" s="33">
        <v>0</v>
      </c>
      <c r="K69" s="6">
        <v>146118</v>
      </c>
      <c r="L69" s="3">
        <v>42742</v>
      </c>
      <c r="M69" s="34">
        <v>25569</v>
      </c>
      <c r="N69" s="5">
        <v>25569</v>
      </c>
      <c r="O69" s="1">
        <f t="shared" si="12"/>
        <v>0</v>
      </c>
      <c r="P69" s="2">
        <v>2</v>
      </c>
      <c r="Q69" s="2">
        <v>1</v>
      </c>
      <c r="R69" s="2">
        <v>7</v>
      </c>
      <c r="S69" s="4">
        <f t="shared" si="10"/>
        <v>31</v>
      </c>
      <c r="T69" s="4">
        <f t="shared" si="14"/>
        <v>11</v>
      </c>
      <c r="U69" s="2">
        <v>2</v>
      </c>
      <c r="V69" s="2">
        <v>7</v>
      </c>
      <c r="W69" s="2">
        <v>1</v>
      </c>
      <c r="X69" s="2">
        <v>0</v>
      </c>
      <c r="Y69" s="2">
        <v>0</v>
      </c>
      <c r="Z69" s="2">
        <v>0</v>
      </c>
      <c r="AB69" s="7"/>
      <c r="AC69" s="1"/>
    </row>
    <row r="70" spans="1:29" x14ac:dyDescent="0.75">
      <c r="A70" s="4">
        <f t="shared" si="15"/>
        <v>69</v>
      </c>
      <c r="B70" s="11">
        <v>182013</v>
      </c>
      <c r="C70" s="4">
        <f t="shared" si="11"/>
        <v>7</v>
      </c>
      <c r="D70" s="4">
        <f t="shared" si="9"/>
        <v>1</v>
      </c>
      <c r="E70" s="2">
        <v>0</v>
      </c>
      <c r="F70" s="2">
        <v>0</v>
      </c>
      <c r="G70" s="33">
        <v>0</v>
      </c>
      <c r="H70" s="38">
        <f t="shared" si="13"/>
        <v>0</v>
      </c>
      <c r="I70" s="33">
        <v>0</v>
      </c>
      <c r="J70" s="33">
        <v>0</v>
      </c>
      <c r="K70" s="6">
        <v>128265</v>
      </c>
      <c r="L70" s="3">
        <v>42743</v>
      </c>
      <c r="M70" s="34">
        <v>25569</v>
      </c>
      <c r="N70" s="5">
        <v>25569</v>
      </c>
      <c r="O70" s="1">
        <f t="shared" si="12"/>
        <v>0</v>
      </c>
      <c r="P70" s="2">
        <v>2</v>
      </c>
      <c r="Q70" s="2">
        <v>1</v>
      </c>
      <c r="R70" s="2">
        <v>8</v>
      </c>
      <c r="S70" s="4">
        <f t="shared" si="10"/>
        <v>31</v>
      </c>
      <c r="T70" s="4">
        <f t="shared" si="14"/>
        <v>11</v>
      </c>
      <c r="U70" s="2">
        <v>3</v>
      </c>
      <c r="V70" s="2">
        <v>8</v>
      </c>
      <c r="W70" s="2">
        <v>1</v>
      </c>
      <c r="X70" s="2">
        <v>0</v>
      </c>
      <c r="Y70" s="2">
        <v>0</v>
      </c>
      <c r="Z70" s="2">
        <v>0</v>
      </c>
      <c r="AB70" s="7"/>
      <c r="AC70" s="1"/>
    </row>
    <row r="71" spans="1:29" s="6" customFormat="1" x14ac:dyDescent="0.75">
      <c r="A71" s="4">
        <f t="shared" si="15"/>
        <v>70</v>
      </c>
      <c r="B71" s="12">
        <v>894684</v>
      </c>
      <c r="C71" s="6">
        <f t="shared" si="11"/>
        <v>1</v>
      </c>
      <c r="D71" s="4">
        <f t="shared" si="9"/>
        <v>2</v>
      </c>
      <c r="E71" s="6">
        <v>0</v>
      </c>
      <c r="F71" s="6">
        <v>0</v>
      </c>
      <c r="G71" s="33">
        <v>0</v>
      </c>
      <c r="H71" s="38">
        <f t="shared" si="13"/>
        <v>1</v>
      </c>
      <c r="I71" s="33">
        <v>0</v>
      </c>
      <c r="J71" s="33">
        <v>0</v>
      </c>
      <c r="K71" s="6">
        <v>1067792</v>
      </c>
      <c r="L71" s="8">
        <v>42744</v>
      </c>
      <c r="M71" s="34">
        <v>42744</v>
      </c>
      <c r="N71" s="8">
        <v>42744</v>
      </c>
      <c r="O71" s="9">
        <f t="shared" si="12"/>
        <v>1</v>
      </c>
      <c r="P71" s="6">
        <v>2</v>
      </c>
      <c r="Q71" s="6">
        <v>1</v>
      </c>
      <c r="R71" s="6">
        <v>9</v>
      </c>
      <c r="S71" s="6">
        <f t="shared" si="10"/>
        <v>31</v>
      </c>
      <c r="T71" s="6">
        <f t="shared" si="14"/>
        <v>12</v>
      </c>
      <c r="U71" s="6">
        <v>3</v>
      </c>
      <c r="V71" s="6">
        <v>9</v>
      </c>
      <c r="W71" s="6">
        <v>0</v>
      </c>
      <c r="X71" s="6">
        <v>1</v>
      </c>
      <c r="Y71" s="6">
        <v>0</v>
      </c>
      <c r="Z71" s="6">
        <v>0</v>
      </c>
      <c r="AB71" s="10"/>
      <c r="AC71" s="9"/>
    </row>
    <row r="72" spans="1:29" x14ac:dyDescent="0.75">
      <c r="A72" s="4">
        <f t="shared" si="15"/>
        <v>71</v>
      </c>
      <c r="B72" s="11">
        <v>651248</v>
      </c>
      <c r="C72" s="4">
        <f t="shared" si="11"/>
        <v>2</v>
      </c>
      <c r="D72" s="4">
        <f t="shared" si="9"/>
        <v>2</v>
      </c>
      <c r="E72" s="2">
        <v>0</v>
      </c>
      <c r="F72" s="2">
        <v>0</v>
      </c>
      <c r="G72" s="33">
        <v>0</v>
      </c>
      <c r="H72" s="38">
        <f t="shared" si="13"/>
        <v>1</v>
      </c>
      <c r="I72" s="33">
        <v>0</v>
      </c>
      <c r="J72" s="33">
        <v>0</v>
      </c>
      <c r="K72" s="6">
        <v>677173</v>
      </c>
      <c r="L72" s="3">
        <v>42745</v>
      </c>
      <c r="M72" s="34">
        <v>25569</v>
      </c>
      <c r="N72" s="5">
        <v>25569</v>
      </c>
      <c r="O72" s="1">
        <f t="shared" si="12"/>
        <v>0</v>
      </c>
      <c r="P72" s="2">
        <v>2</v>
      </c>
      <c r="Q72" s="2">
        <v>1</v>
      </c>
      <c r="R72" s="2">
        <v>10</v>
      </c>
      <c r="S72" s="4">
        <f t="shared" si="10"/>
        <v>31</v>
      </c>
      <c r="T72" s="4">
        <f t="shared" si="14"/>
        <v>12</v>
      </c>
      <c r="U72" s="2">
        <v>3</v>
      </c>
      <c r="V72" s="2">
        <v>10</v>
      </c>
      <c r="W72" s="2">
        <v>0</v>
      </c>
      <c r="X72" s="2">
        <v>1</v>
      </c>
      <c r="Y72" s="2">
        <v>0</v>
      </c>
      <c r="Z72" s="2">
        <v>0</v>
      </c>
      <c r="AB72" s="7"/>
      <c r="AC72" s="1"/>
    </row>
    <row r="73" spans="1:29" x14ac:dyDescent="0.75">
      <c r="A73" s="4">
        <f t="shared" si="15"/>
        <v>72</v>
      </c>
      <c r="B73" s="11">
        <v>586820</v>
      </c>
      <c r="C73" s="4">
        <f t="shared" si="11"/>
        <v>3</v>
      </c>
      <c r="D73" s="4">
        <f t="shared" si="9"/>
        <v>2</v>
      </c>
      <c r="E73" s="2">
        <v>0</v>
      </c>
      <c r="F73" s="2">
        <v>0</v>
      </c>
      <c r="G73" s="33">
        <v>0</v>
      </c>
      <c r="H73" s="38">
        <f t="shared" si="13"/>
        <v>1</v>
      </c>
      <c r="I73" s="33">
        <v>0</v>
      </c>
      <c r="J73" s="33">
        <v>0</v>
      </c>
      <c r="K73" s="6">
        <v>540161</v>
      </c>
      <c r="L73" s="3">
        <v>42746</v>
      </c>
      <c r="M73" s="34">
        <v>25569</v>
      </c>
      <c r="N73" s="5">
        <v>25569</v>
      </c>
      <c r="O73" s="1">
        <f t="shared" si="12"/>
        <v>0</v>
      </c>
      <c r="P73" s="2">
        <v>2</v>
      </c>
      <c r="Q73" s="2">
        <v>1</v>
      </c>
      <c r="R73" s="2">
        <v>11</v>
      </c>
      <c r="S73" s="4">
        <f t="shared" si="10"/>
        <v>31</v>
      </c>
      <c r="T73" s="4">
        <f t="shared" si="14"/>
        <v>12</v>
      </c>
      <c r="U73" s="2">
        <v>3</v>
      </c>
      <c r="V73" s="2">
        <v>11</v>
      </c>
      <c r="W73" s="2">
        <v>0</v>
      </c>
      <c r="X73" s="2">
        <v>1</v>
      </c>
      <c r="Y73" s="2">
        <v>0</v>
      </c>
      <c r="Z73" s="2">
        <v>0</v>
      </c>
      <c r="AB73" s="7"/>
      <c r="AC73" s="1"/>
    </row>
    <row r="74" spans="1:29" x14ac:dyDescent="0.75">
      <c r="A74" s="4">
        <f t="shared" si="15"/>
        <v>73</v>
      </c>
      <c r="B74" s="11">
        <v>510701</v>
      </c>
      <c r="C74" s="4">
        <f t="shared" si="11"/>
        <v>4</v>
      </c>
      <c r="D74" s="4">
        <f t="shared" si="9"/>
        <v>2</v>
      </c>
      <c r="E74" s="2">
        <v>0</v>
      </c>
      <c r="F74" s="2">
        <v>0</v>
      </c>
      <c r="G74" s="33">
        <v>0</v>
      </c>
      <c r="H74" s="38">
        <f t="shared" si="13"/>
        <v>1</v>
      </c>
      <c r="I74" s="33">
        <v>0</v>
      </c>
      <c r="J74" s="33">
        <v>0</v>
      </c>
      <c r="K74" s="6">
        <v>526065</v>
      </c>
      <c r="L74" s="3">
        <v>42747</v>
      </c>
      <c r="M74" s="34">
        <v>25569</v>
      </c>
      <c r="N74" s="5">
        <v>25569</v>
      </c>
      <c r="O74" s="1">
        <f t="shared" si="12"/>
        <v>0</v>
      </c>
      <c r="P74" s="2">
        <v>2</v>
      </c>
      <c r="Q74" s="2">
        <v>1</v>
      </c>
      <c r="R74" s="2">
        <v>12</v>
      </c>
      <c r="S74" s="4">
        <f t="shared" si="10"/>
        <v>31</v>
      </c>
      <c r="T74" s="4">
        <f t="shared" si="14"/>
        <v>12</v>
      </c>
      <c r="U74" s="2">
        <v>3</v>
      </c>
      <c r="V74" s="2">
        <v>12</v>
      </c>
      <c r="W74" s="2">
        <v>0</v>
      </c>
      <c r="X74" s="2">
        <v>1</v>
      </c>
      <c r="Y74" s="2">
        <v>0</v>
      </c>
      <c r="Z74" s="2">
        <v>0</v>
      </c>
      <c r="AB74" s="7"/>
      <c r="AC74" s="1"/>
    </row>
    <row r="75" spans="1:29" x14ac:dyDescent="0.75">
      <c r="A75" s="4">
        <f t="shared" si="15"/>
        <v>74</v>
      </c>
      <c r="B75" s="11">
        <v>503197</v>
      </c>
      <c r="C75" s="4">
        <f t="shared" si="11"/>
        <v>5</v>
      </c>
      <c r="D75" s="4">
        <f t="shared" si="9"/>
        <v>2</v>
      </c>
      <c r="E75" s="2">
        <v>0</v>
      </c>
      <c r="F75" s="2">
        <v>0</v>
      </c>
      <c r="G75" s="33">
        <v>0</v>
      </c>
      <c r="H75" s="38">
        <f t="shared" si="13"/>
        <v>1</v>
      </c>
      <c r="I75" s="33">
        <v>0</v>
      </c>
      <c r="J75" s="33">
        <v>0</v>
      </c>
      <c r="K75" s="6">
        <v>454505</v>
      </c>
      <c r="L75" s="3">
        <v>42748</v>
      </c>
      <c r="M75" s="34">
        <v>25569</v>
      </c>
      <c r="N75" s="5">
        <v>25569</v>
      </c>
      <c r="O75" s="1">
        <f t="shared" si="12"/>
        <v>0</v>
      </c>
      <c r="P75" s="2">
        <v>2</v>
      </c>
      <c r="Q75" s="2">
        <v>1</v>
      </c>
      <c r="R75" s="2">
        <v>13</v>
      </c>
      <c r="S75" s="4">
        <f t="shared" si="10"/>
        <v>31</v>
      </c>
      <c r="T75" s="4">
        <f t="shared" si="14"/>
        <v>12</v>
      </c>
      <c r="U75" s="2">
        <v>3</v>
      </c>
      <c r="V75" s="2">
        <v>13</v>
      </c>
      <c r="W75" s="2">
        <v>0</v>
      </c>
      <c r="X75" s="2">
        <v>1</v>
      </c>
      <c r="Y75" s="2">
        <v>0</v>
      </c>
      <c r="Z75" s="2">
        <v>0</v>
      </c>
      <c r="AB75" s="7"/>
      <c r="AC75" s="1"/>
    </row>
    <row r="76" spans="1:29" x14ac:dyDescent="0.75">
      <c r="A76" s="4">
        <f t="shared" si="15"/>
        <v>75</v>
      </c>
      <c r="B76" s="11">
        <v>115761</v>
      </c>
      <c r="C76" s="4">
        <f t="shared" si="11"/>
        <v>6</v>
      </c>
      <c r="D76" s="4">
        <f t="shared" si="9"/>
        <v>2</v>
      </c>
      <c r="E76" s="2">
        <v>0</v>
      </c>
      <c r="F76" s="2">
        <v>0</v>
      </c>
      <c r="G76" s="33">
        <v>0</v>
      </c>
      <c r="H76" s="38">
        <f t="shared" si="13"/>
        <v>0</v>
      </c>
      <c r="I76" s="33">
        <v>0</v>
      </c>
      <c r="J76" s="33">
        <v>0</v>
      </c>
      <c r="K76" s="6">
        <v>131403</v>
      </c>
      <c r="L76" s="3">
        <v>42749</v>
      </c>
      <c r="M76" s="34">
        <v>25569</v>
      </c>
      <c r="N76" s="5">
        <v>25569</v>
      </c>
      <c r="O76" s="1">
        <f t="shared" si="12"/>
        <v>0</v>
      </c>
      <c r="P76" s="2">
        <v>2</v>
      </c>
      <c r="Q76" s="2">
        <v>1</v>
      </c>
      <c r="R76" s="2">
        <v>14</v>
      </c>
      <c r="S76" s="4">
        <f t="shared" si="10"/>
        <v>31</v>
      </c>
      <c r="T76" s="4">
        <f t="shared" si="14"/>
        <v>12</v>
      </c>
      <c r="U76" s="2">
        <v>3</v>
      </c>
      <c r="V76" s="2">
        <v>14</v>
      </c>
      <c r="W76" s="2">
        <v>1</v>
      </c>
      <c r="X76" s="2">
        <v>0</v>
      </c>
      <c r="Y76" s="2">
        <v>0</v>
      </c>
      <c r="Z76" s="2">
        <v>0</v>
      </c>
      <c r="AB76" s="7"/>
      <c r="AC76" s="1"/>
    </row>
    <row r="77" spans="1:29" x14ac:dyDescent="0.75">
      <c r="A77" s="4">
        <f t="shared" si="15"/>
        <v>76</v>
      </c>
      <c r="B77" s="11">
        <v>147648</v>
      </c>
      <c r="C77" s="4">
        <f t="shared" si="11"/>
        <v>7</v>
      </c>
      <c r="D77" s="4">
        <f t="shared" si="9"/>
        <v>2</v>
      </c>
      <c r="E77" s="2">
        <v>0</v>
      </c>
      <c r="F77" s="2">
        <v>0</v>
      </c>
      <c r="G77" s="33">
        <v>0</v>
      </c>
      <c r="H77" s="38">
        <f t="shared" si="13"/>
        <v>0</v>
      </c>
      <c r="I77" s="33">
        <v>0</v>
      </c>
      <c r="J77" s="33">
        <v>0</v>
      </c>
      <c r="K77" s="6">
        <v>102635</v>
      </c>
      <c r="L77" s="3">
        <v>42750</v>
      </c>
      <c r="M77" s="34">
        <v>25569</v>
      </c>
      <c r="N77" s="5">
        <v>25569</v>
      </c>
      <c r="O77" s="1">
        <f t="shared" si="12"/>
        <v>0</v>
      </c>
      <c r="P77" s="2">
        <v>2</v>
      </c>
      <c r="Q77" s="2">
        <v>1</v>
      </c>
      <c r="R77" s="2">
        <v>15</v>
      </c>
      <c r="S77" s="4">
        <f t="shared" si="10"/>
        <v>31</v>
      </c>
      <c r="T77" s="4">
        <f t="shared" si="14"/>
        <v>12</v>
      </c>
      <c r="U77" s="2">
        <v>4</v>
      </c>
      <c r="V77" s="2">
        <v>15</v>
      </c>
      <c r="W77" s="2">
        <v>1</v>
      </c>
      <c r="X77" s="2">
        <v>0</v>
      </c>
      <c r="Y77" s="2">
        <v>0</v>
      </c>
      <c r="Z77" s="2">
        <v>0</v>
      </c>
      <c r="AB77" s="7"/>
      <c r="AC77" s="1"/>
    </row>
    <row r="78" spans="1:29" x14ac:dyDescent="0.75">
      <c r="A78" s="4">
        <f t="shared" si="15"/>
        <v>77</v>
      </c>
      <c r="B78" s="11">
        <v>722679</v>
      </c>
      <c r="C78" s="4">
        <f t="shared" si="11"/>
        <v>1</v>
      </c>
      <c r="D78" s="4">
        <f t="shared" si="9"/>
        <v>3</v>
      </c>
      <c r="E78" s="2">
        <v>0</v>
      </c>
      <c r="F78" s="2">
        <v>0</v>
      </c>
      <c r="G78" s="33">
        <v>0</v>
      </c>
      <c r="H78" s="38">
        <f t="shared" si="13"/>
        <v>1</v>
      </c>
      <c r="I78" s="33">
        <v>0</v>
      </c>
      <c r="J78" s="33">
        <v>0</v>
      </c>
      <c r="K78" s="6">
        <v>685585</v>
      </c>
      <c r="L78" s="3">
        <v>42751</v>
      </c>
      <c r="M78" s="34">
        <v>42751</v>
      </c>
      <c r="N78" s="5">
        <v>25569</v>
      </c>
      <c r="O78" s="1">
        <f t="shared" si="12"/>
        <v>0</v>
      </c>
      <c r="P78" s="2">
        <v>2</v>
      </c>
      <c r="Q78" s="2">
        <v>1</v>
      </c>
      <c r="R78" s="2">
        <v>16</v>
      </c>
      <c r="S78" s="4">
        <f t="shared" si="10"/>
        <v>31</v>
      </c>
      <c r="T78" s="4">
        <f t="shared" si="14"/>
        <v>13</v>
      </c>
      <c r="U78" s="2">
        <v>4</v>
      </c>
      <c r="V78" s="2">
        <v>16</v>
      </c>
      <c r="W78" s="2">
        <v>0</v>
      </c>
      <c r="X78" s="2">
        <v>1</v>
      </c>
      <c r="Y78" s="2">
        <v>0</v>
      </c>
      <c r="Z78" s="2">
        <v>0</v>
      </c>
      <c r="AB78" s="7"/>
      <c r="AC78" s="1"/>
    </row>
    <row r="79" spans="1:29" x14ac:dyDescent="0.75">
      <c r="A79" s="4">
        <f t="shared" si="15"/>
        <v>78</v>
      </c>
      <c r="B79" s="11">
        <v>477811</v>
      </c>
      <c r="C79" s="4">
        <f t="shared" si="11"/>
        <v>2</v>
      </c>
      <c r="D79" s="4">
        <f t="shared" si="9"/>
        <v>3</v>
      </c>
      <c r="E79" s="2">
        <v>0</v>
      </c>
      <c r="F79" s="2">
        <v>0</v>
      </c>
      <c r="G79" s="33">
        <v>0</v>
      </c>
      <c r="H79" s="38">
        <f t="shared" si="13"/>
        <v>1</v>
      </c>
      <c r="I79" s="33">
        <v>0</v>
      </c>
      <c r="J79" s="33">
        <v>0</v>
      </c>
      <c r="K79" s="6">
        <v>464895</v>
      </c>
      <c r="L79" s="3">
        <v>42752</v>
      </c>
      <c r="M79" s="34">
        <v>25569</v>
      </c>
      <c r="N79" s="5">
        <v>25569</v>
      </c>
      <c r="O79" s="1">
        <f t="shared" si="12"/>
        <v>0</v>
      </c>
      <c r="P79" s="2">
        <v>2</v>
      </c>
      <c r="Q79" s="2">
        <v>1</v>
      </c>
      <c r="R79" s="2">
        <v>17</v>
      </c>
      <c r="S79" s="4">
        <f t="shared" si="10"/>
        <v>31</v>
      </c>
      <c r="T79" s="4">
        <f t="shared" si="14"/>
        <v>13</v>
      </c>
      <c r="U79" s="2">
        <v>4</v>
      </c>
      <c r="V79" s="2">
        <v>17</v>
      </c>
      <c r="W79" s="2">
        <v>0</v>
      </c>
      <c r="X79" s="2">
        <v>1</v>
      </c>
      <c r="Y79" s="2">
        <v>0</v>
      </c>
      <c r="Z79" s="2">
        <v>0</v>
      </c>
      <c r="AB79" s="7"/>
      <c r="AC79" s="1"/>
    </row>
    <row r="80" spans="1:29" x14ac:dyDescent="0.75">
      <c r="A80" s="4">
        <f t="shared" si="15"/>
        <v>79</v>
      </c>
      <c r="B80" s="11">
        <v>445137</v>
      </c>
      <c r="C80" s="4">
        <f t="shared" si="11"/>
        <v>3</v>
      </c>
      <c r="D80" s="4">
        <f t="shared" si="9"/>
        <v>3</v>
      </c>
      <c r="E80" s="2">
        <v>0</v>
      </c>
      <c r="F80" s="2">
        <v>0</v>
      </c>
      <c r="G80" s="33">
        <v>0</v>
      </c>
      <c r="H80" s="38">
        <f t="shared" si="13"/>
        <v>1</v>
      </c>
      <c r="I80" s="33">
        <v>0</v>
      </c>
      <c r="J80" s="33">
        <v>0</v>
      </c>
      <c r="K80" s="6">
        <v>418649</v>
      </c>
      <c r="L80" s="3">
        <v>42753</v>
      </c>
      <c r="M80" s="34">
        <v>25569</v>
      </c>
      <c r="N80" s="5">
        <v>25569</v>
      </c>
      <c r="O80" s="1">
        <f t="shared" si="12"/>
        <v>0</v>
      </c>
      <c r="P80" s="2">
        <v>2</v>
      </c>
      <c r="Q80" s="2">
        <v>1</v>
      </c>
      <c r="R80" s="2">
        <v>18</v>
      </c>
      <c r="S80" s="4">
        <f t="shared" si="10"/>
        <v>31</v>
      </c>
      <c r="T80" s="4">
        <f t="shared" si="14"/>
        <v>13</v>
      </c>
      <c r="U80" s="2">
        <v>4</v>
      </c>
      <c r="V80" s="2">
        <v>18</v>
      </c>
      <c r="W80" s="2">
        <v>0</v>
      </c>
      <c r="X80" s="2">
        <v>1</v>
      </c>
      <c r="Y80" s="2">
        <v>0</v>
      </c>
      <c r="Z80" s="2">
        <v>0</v>
      </c>
      <c r="AB80" s="7"/>
      <c r="AC80" s="1"/>
    </row>
    <row r="81" spans="1:29" x14ac:dyDescent="0.75">
      <c r="A81" s="4">
        <f t="shared" si="15"/>
        <v>80</v>
      </c>
      <c r="B81" s="11">
        <v>419936</v>
      </c>
      <c r="C81" s="4">
        <f t="shared" si="11"/>
        <v>4</v>
      </c>
      <c r="D81" s="4">
        <f t="shared" si="9"/>
        <v>3</v>
      </c>
      <c r="E81" s="2">
        <v>0</v>
      </c>
      <c r="F81" s="2">
        <v>0</v>
      </c>
      <c r="G81" s="33">
        <v>0</v>
      </c>
      <c r="H81" s="38">
        <f t="shared" si="13"/>
        <v>1</v>
      </c>
      <c r="I81" s="33">
        <v>0</v>
      </c>
      <c r="J81" s="33">
        <v>0</v>
      </c>
      <c r="K81" s="6">
        <v>389165</v>
      </c>
      <c r="L81" s="3">
        <v>42754</v>
      </c>
      <c r="M81" s="34">
        <v>25569</v>
      </c>
      <c r="N81" s="5">
        <v>25569</v>
      </c>
      <c r="O81" s="1">
        <f t="shared" si="12"/>
        <v>0</v>
      </c>
      <c r="P81" s="2">
        <v>2</v>
      </c>
      <c r="Q81" s="2">
        <v>1</v>
      </c>
      <c r="R81" s="2">
        <v>19</v>
      </c>
      <c r="S81" s="4">
        <f t="shared" si="10"/>
        <v>31</v>
      </c>
      <c r="T81" s="4">
        <f t="shared" si="14"/>
        <v>13</v>
      </c>
      <c r="U81" s="2">
        <v>4</v>
      </c>
      <c r="V81" s="2">
        <v>19</v>
      </c>
      <c r="W81" s="2">
        <v>0</v>
      </c>
      <c r="X81" s="2">
        <v>1</v>
      </c>
      <c r="Y81" s="2">
        <v>0</v>
      </c>
      <c r="Z81" s="2">
        <v>0</v>
      </c>
      <c r="AB81" s="7"/>
      <c r="AC81" s="1"/>
    </row>
    <row r="82" spans="1:29" x14ac:dyDescent="0.75">
      <c r="A82" s="4">
        <f t="shared" si="15"/>
        <v>81</v>
      </c>
      <c r="B82" s="11">
        <v>418035</v>
      </c>
      <c r="C82" s="4">
        <f t="shared" si="11"/>
        <v>5</v>
      </c>
      <c r="D82" s="4">
        <f t="shared" si="9"/>
        <v>3</v>
      </c>
      <c r="E82" s="2">
        <v>0</v>
      </c>
      <c r="F82" s="2">
        <v>0</v>
      </c>
      <c r="G82" s="33">
        <v>0</v>
      </c>
      <c r="H82" s="38">
        <f t="shared" si="13"/>
        <v>1</v>
      </c>
      <c r="I82" s="33">
        <v>0</v>
      </c>
      <c r="J82" s="33">
        <v>0</v>
      </c>
      <c r="K82" s="6">
        <v>360023</v>
      </c>
      <c r="L82" s="3">
        <v>42755</v>
      </c>
      <c r="M82" s="34">
        <v>25569</v>
      </c>
      <c r="N82" s="5">
        <v>25569</v>
      </c>
      <c r="O82" s="1">
        <f t="shared" si="12"/>
        <v>0</v>
      </c>
      <c r="P82" s="2">
        <v>2</v>
      </c>
      <c r="Q82" s="2">
        <v>1</v>
      </c>
      <c r="R82" s="2">
        <v>20</v>
      </c>
      <c r="S82" s="4">
        <f t="shared" si="10"/>
        <v>31</v>
      </c>
      <c r="T82" s="4">
        <f t="shared" si="14"/>
        <v>13</v>
      </c>
      <c r="U82" s="2">
        <v>4</v>
      </c>
      <c r="V82" s="2">
        <v>20</v>
      </c>
      <c r="W82" s="2">
        <v>0</v>
      </c>
      <c r="X82" s="2">
        <v>1</v>
      </c>
      <c r="Y82" s="2">
        <v>0</v>
      </c>
      <c r="Z82" s="2">
        <v>0</v>
      </c>
      <c r="AB82" s="7"/>
      <c r="AC82" s="1"/>
    </row>
    <row r="83" spans="1:29" x14ac:dyDescent="0.75">
      <c r="A83" s="4">
        <f t="shared" si="15"/>
        <v>82</v>
      </c>
      <c r="B83" s="11">
        <v>93843</v>
      </c>
      <c r="C83" s="4">
        <f t="shared" si="11"/>
        <v>6</v>
      </c>
      <c r="D83" s="4">
        <f t="shared" si="9"/>
        <v>3</v>
      </c>
      <c r="E83" s="2">
        <v>0</v>
      </c>
      <c r="F83" s="2">
        <v>0</v>
      </c>
      <c r="G83" s="33">
        <v>0</v>
      </c>
      <c r="H83" s="38">
        <f t="shared" si="13"/>
        <v>0</v>
      </c>
      <c r="I83" s="33">
        <v>0</v>
      </c>
      <c r="J83" s="33">
        <v>0</v>
      </c>
      <c r="K83" s="6">
        <v>85975</v>
      </c>
      <c r="L83" s="3">
        <v>42756</v>
      </c>
      <c r="M83" s="34">
        <v>25569</v>
      </c>
      <c r="N83" s="5">
        <v>25569</v>
      </c>
      <c r="O83" s="1">
        <f t="shared" si="12"/>
        <v>0</v>
      </c>
      <c r="P83" s="2">
        <v>2</v>
      </c>
      <c r="Q83" s="2">
        <v>1</v>
      </c>
      <c r="R83" s="2">
        <v>21</v>
      </c>
      <c r="S83" s="4">
        <f t="shared" si="10"/>
        <v>31</v>
      </c>
      <c r="T83" s="4">
        <f t="shared" si="14"/>
        <v>13</v>
      </c>
      <c r="U83" s="2">
        <v>4</v>
      </c>
      <c r="V83" s="2">
        <v>21</v>
      </c>
      <c r="W83" s="2">
        <v>1</v>
      </c>
      <c r="X83" s="2">
        <v>0</v>
      </c>
      <c r="Y83" s="2">
        <v>0</v>
      </c>
      <c r="Z83" s="2">
        <v>0</v>
      </c>
      <c r="AB83" s="7"/>
      <c r="AC83" s="1"/>
    </row>
    <row r="84" spans="1:29" x14ac:dyDescent="0.75">
      <c r="A84" s="4">
        <f t="shared" si="15"/>
        <v>83</v>
      </c>
      <c r="B84" s="11">
        <v>107685</v>
      </c>
      <c r="C84" s="4">
        <f t="shared" si="11"/>
        <v>7</v>
      </c>
      <c r="D84" s="4">
        <f t="shared" si="9"/>
        <v>3</v>
      </c>
      <c r="E84" s="2">
        <v>0</v>
      </c>
      <c r="F84" s="2">
        <v>0</v>
      </c>
      <c r="G84" s="33">
        <v>0</v>
      </c>
      <c r="H84" s="38">
        <f t="shared" si="13"/>
        <v>0</v>
      </c>
      <c r="I84" s="33">
        <v>0</v>
      </c>
      <c r="J84" s="33">
        <v>0</v>
      </c>
      <c r="K84" s="6">
        <v>86683</v>
      </c>
      <c r="L84" s="3">
        <v>42757</v>
      </c>
      <c r="M84" s="34">
        <v>25569</v>
      </c>
      <c r="N84" s="5">
        <v>25569</v>
      </c>
      <c r="O84" s="1">
        <f t="shared" si="12"/>
        <v>0</v>
      </c>
      <c r="P84" s="2">
        <v>2</v>
      </c>
      <c r="Q84" s="2">
        <v>1</v>
      </c>
      <c r="R84" s="2">
        <v>22</v>
      </c>
      <c r="S84" s="4">
        <f t="shared" si="10"/>
        <v>31</v>
      </c>
      <c r="T84" s="4">
        <f t="shared" si="14"/>
        <v>13</v>
      </c>
      <c r="U84" s="2">
        <v>5</v>
      </c>
      <c r="V84" s="2">
        <v>22</v>
      </c>
      <c r="W84" s="2">
        <v>1</v>
      </c>
      <c r="X84" s="2">
        <v>0</v>
      </c>
      <c r="Y84" s="2">
        <v>0</v>
      </c>
      <c r="Z84" s="2">
        <v>0</v>
      </c>
      <c r="AB84" s="7"/>
      <c r="AC84" s="1"/>
    </row>
    <row r="85" spans="1:29" x14ac:dyDescent="0.75">
      <c r="A85" s="4">
        <f t="shared" si="15"/>
        <v>84</v>
      </c>
      <c r="B85" s="11">
        <v>588316</v>
      </c>
      <c r="C85" s="4">
        <f t="shared" si="11"/>
        <v>1</v>
      </c>
      <c r="D85" s="4">
        <f t="shared" si="9"/>
        <v>4</v>
      </c>
      <c r="E85" s="2">
        <v>0</v>
      </c>
      <c r="F85" s="2">
        <v>0</v>
      </c>
      <c r="G85" s="33">
        <v>0</v>
      </c>
      <c r="H85" s="38">
        <f t="shared" si="13"/>
        <v>1</v>
      </c>
      <c r="I85" s="33">
        <v>0</v>
      </c>
      <c r="J85" s="33">
        <v>0</v>
      </c>
      <c r="K85" s="6">
        <v>551657</v>
      </c>
      <c r="L85" s="3">
        <v>42758</v>
      </c>
      <c r="M85" s="34">
        <v>42758</v>
      </c>
      <c r="N85" s="5">
        <v>25569</v>
      </c>
      <c r="O85" s="1">
        <f t="shared" si="12"/>
        <v>0</v>
      </c>
      <c r="P85" s="2">
        <v>2</v>
      </c>
      <c r="Q85" s="2">
        <v>1</v>
      </c>
      <c r="R85" s="2">
        <v>23</v>
      </c>
      <c r="S85" s="4">
        <f t="shared" si="10"/>
        <v>31</v>
      </c>
      <c r="T85" s="4">
        <f t="shared" si="14"/>
        <v>14</v>
      </c>
      <c r="U85" s="2">
        <v>5</v>
      </c>
      <c r="V85" s="2">
        <v>23</v>
      </c>
      <c r="W85" s="2">
        <v>0</v>
      </c>
      <c r="X85" s="2">
        <v>1</v>
      </c>
      <c r="Y85" s="2">
        <v>0</v>
      </c>
      <c r="Z85" s="2">
        <v>0</v>
      </c>
      <c r="AB85" s="7"/>
      <c r="AC85" s="1"/>
    </row>
    <row r="86" spans="1:29" x14ac:dyDescent="0.75">
      <c r="A86" s="4">
        <f t="shared" si="15"/>
        <v>85</v>
      </c>
      <c r="B86" s="11">
        <v>457057</v>
      </c>
      <c r="C86" s="4">
        <f t="shared" si="11"/>
        <v>2</v>
      </c>
      <c r="D86" s="4">
        <f t="shared" si="9"/>
        <v>4</v>
      </c>
      <c r="E86" s="2">
        <v>0</v>
      </c>
      <c r="F86" s="2">
        <v>0</v>
      </c>
      <c r="G86" s="33">
        <v>0</v>
      </c>
      <c r="H86" s="38">
        <f t="shared" si="13"/>
        <v>1</v>
      </c>
      <c r="I86" s="33">
        <v>0</v>
      </c>
      <c r="J86" s="33">
        <v>0</v>
      </c>
      <c r="K86" s="6">
        <v>363121</v>
      </c>
      <c r="L86" s="3">
        <v>42759</v>
      </c>
      <c r="M86" s="34">
        <v>25569</v>
      </c>
      <c r="N86" s="5">
        <v>25569</v>
      </c>
      <c r="O86" s="1">
        <f t="shared" si="12"/>
        <v>0</v>
      </c>
      <c r="P86" s="2">
        <v>2</v>
      </c>
      <c r="Q86" s="2">
        <v>1</v>
      </c>
      <c r="R86" s="2">
        <v>24</v>
      </c>
      <c r="S86" s="4">
        <f t="shared" si="10"/>
        <v>31</v>
      </c>
      <c r="T86" s="4">
        <f t="shared" si="14"/>
        <v>14</v>
      </c>
      <c r="U86" s="2">
        <v>5</v>
      </c>
      <c r="V86" s="2">
        <v>24</v>
      </c>
      <c r="W86" s="2">
        <v>0</v>
      </c>
      <c r="X86" s="2">
        <v>1</v>
      </c>
      <c r="Y86" s="2">
        <v>0</v>
      </c>
      <c r="Z86" s="2">
        <v>0</v>
      </c>
      <c r="AB86" s="7"/>
      <c r="AC86" s="1"/>
    </row>
    <row r="87" spans="1:29" x14ac:dyDescent="0.75">
      <c r="A87" s="4">
        <f t="shared" si="15"/>
        <v>86</v>
      </c>
      <c r="B87" s="11">
        <v>434720</v>
      </c>
      <c r="C87" s="4">
        <f t="shared" si="11"/>
        <v>3</v>
      </c>
      <c r="D87" s="4">
        <f t="shared" si="9"/>
        <v>4</v>
      </c>
      <c r="E87" s="2">
        <v>0</v>
      </c>
      <c r="F87" s="2">
        <v>0</v>
      </c>
      <c r="G87" s="33">
        <v>0</v>
      </c>
      <c r="H87" s="38">
        <f t="shared" si="13"/>
        <v>1</v>
      </c>
      <c r="I87" s="33">
        <v>0</v>
      </c>
      <c r="J87" s="33">
        <v>0</v>
      </c>
      <c r="K87" s="6">
        <v>369168</v>
      </c>
      <c r="L87" s="3">
        <v>42760</v>
      </c>
      <c r="M87" s="34">
        <v>25569</v>
      </c>
      <c r="N87" s="5">
        <v>25569</v>
      </c>
      <c r="O87" s="1">
        <f t="shared" si="12"/>
        <v>0</v>
      </c>
      <c r="P87" s="2">
        <v>2</v>
      </c>
      <c r="Q87" s="2">
        <v>1</v>
      </c>
      <c r="R87" s="2">
        <v>25</v>
      </c>
      <c r="S87" s="4">
        <f t="shared" si="10"/>
        <v>31</v>
      </c>
      <c r="T87" s="4">
        <f t="shared" si="14"/>
        <v>14</v>
      </c>
      <c r="U87" s="2">
        <v>5</v>
      </c>
      <c r="V87" s="2">
        <v>25</v>
      </c>
      <c r="W87" s="2">
        <v>0</v>
      </c>
      <c r="X87" s="2">
        <v>1</v>
      </c>
      <c r="Y87" s="2">
        <v>0</v>
      </c>
      <c r="Z87" s="2">
        <v>0</v>
      </c>
      <c r="AB87" s="7"/>
      <c r="AC87" s="1"/>
    </row>
    <row r="88" spans="1:29" x14ac:dyDescent="0.75">
      <c r="A88" s="4">
        <f t="shared" si="15"/>
        <v>87</v>
      </c>
      <c r="B88" s="11">
        <v>399318</v>
      </c>
      <c r="C88" s="4">
        <f t="shared" si="11"/>
        <v>4</v>
      </c>
      <c r="D88" s="4">
        <f t="shared" si="9"/>
        <v>4</v>
      </c>
      <c r="E88" s="2">
        <v>0</v>
      </c>
      <c r="F88" s="2">
        <v>0</v>
      </c>
      <c r="G88" s="33">
        <v>0</v>
      </c>
      <c r="H88" s="38">
        <f t="shared" si="13"/>
        <v>1</v>
      </c>
      <c r="I88" s="33">
        <v>0</v>
      </c>
      <c r="J88" s="33">
        <v>0</v>
      </c>
      <c r="K88" s="6">
        <v>383595</v>
      </c>
      <c r="L88" s="3">
        <v>42761</v>
      </c>
      <c r="M88" s="34">
        <v>25569</v>
      </c>
      <c r="N88" s="5">
        <v>25569</v>
      </c>
      <c r="O88" s="1">
        <f t="shared" si="12"/>
        <v>0</v>
      </c>
      <c r="P88" s="2">
        <v>2</v>
      </c>
      <c r="Q88" s="2">
        <v>1</v>
      </c>
      <c r="R88" s="2">
        <v>26</v>
      </c>
      <c r="S88" s="4">
        <f t="shared" si="10"/>
        <v>31</v>
      </c>
      <c r="T88" s="4">
        <f t="shared" si="14"/>
        <v>14</v>
      </c>
      <c r="U88" s="2">
        <v>5</v>
      </c>
      <c r="V88" s="2">
        <v>26</v>
      </c>
      <c r="W88" s="2">
        <v>0</v>
      </c>
      <c r="X88" s="2">
        <v>1</v>
      </c>
      <c r="Y88" s="2">
        <v>0</v>
      </c>
      <c r="Z88" s="2">
        <v>0</v>
      </c>
      <c r="AB88" s="7"/>
      <c r="AC88" s="1"/>
    </row>
    <row r="89" spans="1:29" x14ac:dyDescent="0.75">
      <c r="A89" s="4">
        <f t="shared" si="15"/>
        <v>88</v>
      </c>
      <c r="B89" s="11">
        <v>407847</v>
      </c>
      <c r="C89" s="4">
        <f t="shared" si="11"/>
        <v>5</v>
      </c>
      <c r="D89" s="4">
        <f t="shared" si="9"/>
        <v>4</v>
      </c>
      <c r="E89" s="2">
        <v>0</v>
      </c>
      <c r="F89" s="2">
        <v>0</v>
      </c>
      <c r="G89" s="33">
        <v>0</v>
      </c>
      <c r="H89" s="38">
        <f t="shared" si="13"/>
        <v>1</v>
      </c>
      <c r="I89" s="33">
        <v>0</v>
      </c>
      <c r="J89" s="33">
        <v>0</v>
      </c>
      <c r="K89" s="6">
        <v>384393</v>
      </c>
      <c r="L89" s="3">
        <v>42762</v>
      </c>
      <c r="M89" s="34">
        <v>25569</v>
      </c>
      <c r="N89" s="5">
        <v>25569</v>
      </c>
      <c r="O89" s="1">
        <f t="shared" si="12"/>
        <v>0</v>
      </c>
      <c r="P89" s="2">
        <v>2</v>
      </c>
      <c r="Q89" s="2">
        <v>1</v>
      </c>
      <c r="R89" s="2">
        <v>27</v>
      </c>
      <c r="S89" s="4">
        <f t="shared" si="10"/>
        <v>31</v>
      </c>
      <c r="T89" s="4">
        <f t="shared" si="14"/>
        <v>14</v>
      </c>
      <c r="U89" s="2">
        <v>5</v>
      </c>
      <c r="V89" s="2">
        <v>27</v>
      </c>
      <c r="W89" s="2">
        <v>0</v>
      </c>
      <c r="X89" s="2">
        <v>1</v>
      </c>
      <c r="Y89" s="2">
        <v>0</v>
      </c>
      <c r="Z89" s="2">
        <v>0</v>
      </c>
      <c r="AB89" s="7"/>
      <c r="AC89" s="1"/>
    </row>
    <row r="90" spans="1:29" x14ac:dyDescent="0.75">
      <c r="A90" s="4">
        <f t="shared" si="15"/>
        <v>89</v>
      </c>
      <c r="B90" s="11">
        <v>110052</v>
      </c>
      <c r="C90" s="4">
        <f t="shared" si="11"/>
        <v>6</v>
      </c>
      <c r="D90" s="4">
        <f t="shared" si="9"/>
        <v>4</v>
      </c>
      <c r="E90" s="2">
        <v>0</v>
      </c>
      <c r="F90" s="2">
        <v>0</v>
      </c>
      <c r="G90" s="33">
        <v>0</v>
      </c>
      <c r="H90" s="38">
        <f t="shared" si="13"/>
        <v>0</v>
      </c>
      <c r="I90" s="33">
        <v>0</v>
      </c>
      <c r="J90" s="33">
        <v>0</v>
      </c>
      <c r="K90" s="6">
        <v>91194</v>
      </c>
      <c r="L90" s="3">
        <v>42763</v>
      </c>
      <c r="M90" s="34">
        <v>25569</v>
      </c>
      <c r="N90" s="5">
        <v>25569</v>
      </c>
      <c r="O90" s="1">
        <f t="shared" si="12"/>
        <v>0</v>
      </c>
      <c r="P90" s="2">
        <v>2</v>
      </c>
      <c r="Q90" s="2">
        <v>1</v>
      </c>
      <c r="R90" s="2">
        <v>28</v>
      </c>
      <c r="S90" s="4">
        <f t="shared" si="10"/>
        <v>31</v>
      </c>
      <c r="T90" s="4">
        <f t="shared" si="14"/>
        <v>14</v>
      </c>
      <c r="U90" s="2">
        <v>5</v>
      </c>
      <c r="V90" s="2">
        <v>28</v>
      </c>
      <c r="W90" s="2">
        <v>1</v>
      </c>
      <c r="X90" s="2">
        <v>0</v>
      </c>
      <c r="Y90" s="2">
        <v>0</v>
      </c>
      <c r="Z90" s="2">
        <v>0</v>
      </c>
    </row>
    <row r="91" spans="1:29" x14ac:dyDescent="0.75">
      <c r="A91" s="4">
        <f t="shared" si="15"/>
        <v>90</v>
      </c>
      <c r="B91" s="11">
        <v>120863</v>
      </c>
      <c r="C91" s="4">
        <f t="shared" si="11"/>
        <v>7</v>
      </c>
      <c r="D91" s="4">
        <f t="shared" si="9"/>
        <v>4</v>
      </c>
      <c r="E91" s="2">
        <v>0</v>
      </c>
      <c r="F91" s="2">
        <v>0</v>
      </c>
      <c r="G91" s="33">
        <v>0</v>
      </c>
      <c r="H91" s="38">
        <f t="shared" si="13"/>
        <v>0</v>
      </c>
      <c r="I91" s="33">
        <v>0</v>
      </c>
      <c r="J91" s="33">
        <v>0</v>
      </c>
      <c r="K91" s="6">
        <v>79091</v>
      </c>
      <c r="L91" s="3">
        <v>42764</v>
      </c>
      <c r="M91" s="34">
        <v>25569</v>
      </c>
      <c r="N91" s="5">
        <v>25569</v>
      </c>
      <c r="O91" s="1">
        <f t="shared" si="12"/>
        <v>0</v>
      </c>
      <c r="P91" s="2">
        <v>2</v>
      </c>
      <c r="Q91" s="2">
        <v>1</v>
      </c>
      <c r="R91" s="2">
        <v>29</v>
      </c>
      <c r="S91" s="4">
        <f t="shared" si="10"/>
        <v>31</v>
      </c>
      <c r="T91" s="4">
        <f t="shared" si="14"/>
        <v>14</v>
      </c>
      <c r="U91" s="2">
        <v>6</v>
      </c>
      <c r="V91" s="2">
        <v>29</v>
      </c>
      <c r="W91" s="2">
        <v>1</v>
      </c>
      <c r="X91" s="2">
        <v>0</v>
      </c>
      <c r="Y91" s="2">
        <v>0</v>
      </c>
      <c r="Z91" s="2">
        <v>0</v>
      </c>
    </row>
    <row r="92" spans="1:29" s="6" customFormat="1" x14ac:dyDescent="0.75">
      <c r="A92" s="4">
        <f t="shared" si="15"/>
        <v>91</v>
      </c>
      <c r="B92" s="12">
        <v>721167</v>
      </c>
      <c r="C92" s="6">
        <f t="shared" si="11"/>
        <v>1</v>
      </c>
      <c r="D92" s="4">
        <f t="shared" si="9"/>
        <v>5</v>
      </c>
      <c r="E92" s="6">
        <v>0</v>
      </c>
      <c r="F92" s="6">
        <v>0</v>
      </c>
      <c r="G92" s="33">
        <v>0</v>
      </c>
      <c r="H92" s="38">
        <f t="shared" si="13"/>
        <v>1</v>
      </c>
      <c r="I92" s="33">
        <v>0</v>
      </c>
      <c r="J92" s="33">
        <v>0</v>
      </c>
      <c r="K92" s="6">
        <v>673448</v>
      </c>
      <c r="L92" s="8">
        <v>42765</v>
      </c>
      <c r="M92" s="34">
        <v>42765</v>
      </c>
      <c r="N92" s="8">
        <v>42765</v>
      </c>
      <c r="O92" s="9">
        <f t="shared" si="12"/>
        <v>1</v>
      </c>
      <c r="P92" s="6">
        <v>2</v>
      </c>
      <c r="Q92" s="6">
        <v>1</v>
      </c>
      <c r="R92" s="6">
        <v>30</v>
      </c>
      <c r="S92" s="6">
        <f t="shared" si="10"/>
        <v>31</v>
      </c>
      <c r="T92" s="6">
        <f t="shared" si="14"/>
        <v>15</v>
      </c>
      <c r="U92" s="6">
        <v>6</v>
      </c>
      <c r="V92" s="6">
        <v>30</v>
      </c>
      <c r="W92" s="6">
        <v>0</v>
      </c>
      <c r="X92" s="6">
        <v>1</v>
      </c>
      <c r="Y92" s="6">
        <v>0</v>
      </c>
      <c r="Z92" s="6">
        <v>0</v>
      </c>
    </row>
    <row r="93" spans="1:29" x14ac:dyDescent="0.75">
      <c r="A93" s="4">
        <f t="shared" si="15"/>
        <v>92</v>
      </c>
      <c r="B93" s="11">
        <v>736126</v>
      </c>
      <c r="C93" s="4">
        <f t="shared" si="11"/>
        <v>2</v>
      </c>
      <c r="D93" s="4">
        <f t="shared" si="9"/>
        <v>5</v>
      </c>
      <c r="E93" s="2">
        <v>0</v>
      </c>
      <c r="F93" s="2">
        <v>0</v>
      </c>
      <c r="G93" s="33">
        <v>0</v>
      </c>
      <c r="H93" s="38">
        <f t="shared" si="13"/>
        <v>1</v>
      </c>
      <c r="I93" s="33">
        <v>0</v>
      </c>
      <c r="J93" s="33">
        <v>0</v>
      </c>
      <c r="K93" s="6">
        <v>662878</v>
      </c>
      <c r="L93" s="3">
        <v>42766</v>
      </c>
      <c r="M93" s="34">
        <v>25569</v>
      </c>
      <c r="N93" s="5">
        <v>25569</v>
      </c>
      <c r="O93" s="1">
        <f t="shared" si="12"/>
        <v>0</v>
      </c>
      <c r="P93" s="2">
        <v>2</v>
      </c>
      <c r="Q93" s="2">
        <v>1</v>
      </c>
      <c r="R93" s="2">
        <v>31</v>
      </c>
      <c r="S93" s="4">
        <f t="shared" si="10"/>
        <v>31</v>
      </c>
      <c r="T93" s="4">
        <f t="shared" si="14"/>
        <v>15</v>
      </c>
      <c r="U93" s="2">
        <v>6</v>
      </c>
      <c r="V93" s="2">
        <v>31</v>
      </c>
      <c r="W93" s="2">
        <v>0</v>
      </c>
      <c r="X93" s="2">
        <v>1</v>
      </c>
      <c r="Y93" s="2">
        <v>0</v>
      </c>
      <c r="Z93" s="2">
        <v>1</v>
      </c>
    </row>
    <row r="94" spans="1:29" x14ac:dyDescent="0.75">
      <c r="A94" s="4">
        <f t="shared" si="15"/>
        <v>93</v>
      </c>
      <c r="B94" s="11">
        <v>865723</v>
      </c>
      <c r="C94" s="4">
        <f t="shared" si="11"/>
        <v>3</v>
      </c>
      <c r="D94" s="4">
        <f t="shared" si="9"/>
        <v>1</v>
      </c>
      <c r="E94" s="2">
        <v>0</v>
      </c>
      <c r="F94" s="2">
        <v>0</v>
      </c>
      <c r="G94" s="33">
        <v>0</v>
      </c>
      <c r="H94" s="38">
        <f t="shared" si="13"/>
        <v>1</v>
      </c>
      <c r="I94" s="33">
        <v>0</v>
      </c>
      <c r="J94" s="33">
        <v>0</v>
      </c>
      <c r="K94" s="6">
        <v>781143</v>
      </c>
      <c r="L94" s="3">
        <v>42767</v>
      </c>
      <c r="M94" s="34">
        <v>25569</v>
      </c>
      <c r="N94" s="5">
        <v>25569</v>
      </c>
      <c r="O94" s="1">
        <f t="shared" si="12"/>
        <v>0</v>
      </c>
      <c r="P94" s="2">
        <v>2</v>
      </c>
      <c r="Q94" s="2">
        <v>2</v>
      </c>
      <c r="R94" s="2">
        <v>1</v>
      </c>
      <c r="S94" s="4">
        <f t="shared" si="10"/>
        <v>28</v>
      </c>
      <c r="T94" s="4">
        <f t="shared" si="14"/>
        <v>16</v>
      </c>
      <c r="U94" s="2">
        <v>6</v>
      </c>
      <c r="V94" s="2">
        <v>32</v>
      </c>
      <c r="W94" s="2">
        <v>0</v>
      </c>
      <c r="X94" s="2">
        <v>1</v>
      </c>
      <c r="Y94" s="2">
        <v>1</v>
      </c>
      <c r="Z94" s="2">
        <v>0</v>
      </c>
    </row>
    <row r="95" spans="1:29" x14ac:dyDescent="0.75">
      <c r="A95" s="4">
        <f t="shared" si="15"/>
        <v>94</v>
      </c>
      <c r="B95" s="11">
        <v>690440</v>
      </c>
      <c r="C95" s="4">
        <f t="shared" si="11"/>
        <v>4</v>
      </c>
      <c r="D95" s="4">
        <f t="shared" si="9"/>
        <v>1</v>
      </c>
      <c r="E95" s="2">
        <v>0</v>
      </c>
      <c r="F95" s="2">
        <v>0</v>
      </c>
      <c r="G95" s="33">
        <v>0</v>
      </c>
      <c r="H95" s="38">
        <f t="shared" si="13"/>
        <v>1</v>
      </c>
      <c r="I95" s="33">
        <v>0</v>
      </c>
      <c r="J95" s="33">
        <v>0</v>
      </c>
      <c r="K95" s="6">
        <v>670517</v>
      </c>
      <c r="L95" s="3">
        <v>42768</v>
      </c>
      <c r="M95" s="34">
        <v>25569</v>
      </c>
      <c r="N95" s="5">
        <v>25569</v>
      </c>
      <c r="O95" s="1">
        <f t="shared" si="12"/>
        <v>0</v>
      </c>
      <c r="P95" s="2">
        <v>2</v>
      </c>
      <c r="Q95" s="2">
        <v>2</v>
      </c>
      <c r="R95" s="2">
        <v>2</v>
      </c>
      <c r="S95" s="4">
        <f t="shared" si="10"/>
        <v>28</v>
      </c>
      <c r="T95" s="4">
        <f t="shared" si="14"/>
        <v>16</v>
      </c>
      <c r="U95" s="2">
        <v>6</v>
      </c>
      <c r="V95" s="2">
        <v>33</v>
      </c>
      <c r="W95" s="2">
        <v>0</v>
      </c>
      <c r="X95" s="2">
        <v>1</v>
      </c>
      <c r="Y95" s="2">
        <v>0</v>
      </c>
      <c r="Z95" s="2">
        <v>0</v>
      </c>
    </row>
    <row r="96" spans="1:29" x14ac:dyDescent="0.75">
      <c r="A96" s="4">
        <f t="shared" si="15"/>
        <v>95</v>
      </c>
      <c r="B96" s="11">
        <v>735404</v>
      </c>
      <c r="C96" s="4">
        <f t="shared" si="11"/>
        <v>5</v>
      </c>
      <c r="D96" s="4">
        <f t="shared" si="9"/>
        <v>1</v>
      </c>
      <c r="E96" s="2">
        <v>0</v>
      </c>
      <c r="F96" s="2">
        <v>0</v>
      </c>
      <c r="G96" s="33">
        <v>0</v>
      </c>
      <c r="H96" s="38">
        <f t="shared" si="13"/>
        <v>1</v>
      </c>
      <c r="I96" s="33">
        <v>0</v>
      </c>
      <c r="J96" s="33">
        <v>0</v>
      </c>
      <c r="K96" s="6">
        <v>647812</v>
      </c>
      <c r="L96" s="3">
        <v>42769</v>
      </c>
      <c r="M96" s="34">
        <v>25569</v>
      </c>
      <c r="N96" s="5">
        <v>25569</v>
      </c>
      <c r="O96" s="1">
        <f t="shared" si="12"/>
        <v>0</v>
      </c>
      <c r="P96" s="2">
        <v>2</v>
      </c>
      <c r="Q96" s="2">
        <v>2</v>
      </c>
      <c r="R96" s="2">
        <v>3</v>
      </c>
      <c r="S96" s="4">
        <f t="shared" si="10"/>
        <v>28</v>
      </c>
      <c r="T96" s="4">
        <f t="shared" si="14"/>
        <v>16</v>
      </c>
      <c r="U96" s="2">
        <v>6</v>
      </c>
      <c r="V96" s="2">
        <v>34</v>
      </c>
      <c r="W96" s="2">
        <v>0</v>
      </c>
      <c r="X96" s="2">
        <v>1</v>
      </c>
      <c r="Y96" s="2">
        <v>0</v>
      </c>
      <c r="Z96" s="2">
        <v>0</v>
      </c>
    </row>
    <row r="97" spans="1:26" x14ac:dyDescent="0.75">
      <c r="A97" s="4">
        <f t="shared" si="15"/>
        <v>96</v>
      </c>
      <c r="B97" s="11">
        <v>203701</v>
      </c>
      <c r="C97" s="4">
        <f t="shared" si="11"/>
        <v>6</v>
      </c>
      <c r="D97" s="4">
        <f t="shared" si="9"/>
        <v>1</v>
      </c>
      <c r="E97" s="2">
        <v>0</v>
      </c>
      <c r="F97" s="2">
        <v>0</v>
      </c>
      <c r="G97" s="33">
        <v>0</v>
      </c>
      <c r="H97" s="38">
        <f t="shared" si="13"/>
        <v>0</v>
      </c>
      <c r="I97" s="33">
        <v>0</v>
      </c>
      <c r="J97" s="33">
        <v>0</v>
      </c>
      <c r="K97" s="6">
        <v>125647</v>
      </c>
      <c r="L97" s="3">
        <v>42770</v>
      </c>
      <c r="M97" s="34">
        <v>25569</v>
      </c>
      <c r="N97" s="5">
        <v>25569</v>
      </c>
      <c r="O97" s="1">
        <f t="shared" si="12"/>
        <v>0</v>
      </c>
      <c r="P97" s="2">
        <v>2</v>
      </c>
      <c r="Q97" s="2">
        <v>2</v>
      </c>
      <c r="R97" s="2">
        <v>4</v>
      </c>
      <c r="S97" s="4">
        <f t="shared" si="10"/>
        <v>28</v>
      </c>
      <c r="T97" s="4">
        <f t="shared" si="14"/>
        <v>16</v>
      </c>
      <c r="U97" s="2">
        <v>6</v>
      </c>
      <c r="V97" s="2">
        <v>35</v>
      </c>
      <c r="W97" s="2">
        <v>1</v>
      </c>
      <c r="X97" s="2">
        <v>0</v>
      </c>
      <c r="Y97" s="2">
        <v>0</v>
      </c>
      <c r="Z97" s="2">
        <v>0</v>
      </c>
    </row>
    <row r="98" spans="1:26" x14ac:dyDescent="0.75">
      <c r="A98" s="4">
        <f t="shared" si="15"/>
        <v>97</v>
      </c>
      <c r="B98" s="11">
        <v>219245</v>
      </c>
      <c r="C98" s="4">
        <f t="shared" si="11"/>
        <v>7</v>
      </c>
      <c r="D98" s="4">
        <f t="shared" si="9"/>
        <v>1</v>
      </c>
      <c r="E98" s="2">
        <v>0</v>
      </c>
      <c r="F98" s="2">
        <v>0</v>
      </c>
      <c r="G98" s="33">
        <v>0</v>
      </c>
      <c r="H98" s="38">
        <f t="shared" si="13"/>
        <v>0</v>
      </c>
      <c r="I98" s="33">
        <v>0</v>
      </c>
      <c r="J98" s="33">
        <v>0</v>
      </c>
      <c r="K98" s="6">
        <v>120270</v>
      </c>
      <c r="L98" s="3">
        <v>42771</v>
      </c>
      <c r="M98" s="34">
        <v>25569</v>
      </c>
      <c r="N98" s="5">
        <v>25569</v>
      </c>
      <c r="O98" s="1">
        <f t="shared" si="12"/>
        <v>0</v>
      </c>
      <c r="P98" s="2">
        <v>2</v>
      </c>
      <c r="Q98" s="2">
        <v>2</v>
      </c>
      <c r="R98" s="2">
        <v>5</v>
      </c>
      <c r="S98" s="4">
        <f t="shared" si="10"/>
        <v>28</v>
      </c>
      <c r="T98" s="4">
        <f t="shared" si="14"/>
        <v>16</v>
      </c>
      <c r="U98" s="2">
        <v>7</v>
      </c>
      <c r="V98" s="2">
        <v>36</v>
      </c>
      <c r="W98" s="2">
        <v>1</v>
      </c>
      <c r="X98" s="2">
        <v>0</v>
      </c>
      <c r="Y98" s="2">
        <v>0</v>
      </c>
      <c r="Z98" s="2">
        <v>0</v>
      </c>
    </row>
    <row r="99" spans="1:26" s="6" customFormat="1" x14ac:dyDescent="0.75">
      <c r="A99" s="4">
        <f t="shared" si="15"/>
        <v>98</v>
      </c>
      <c r="B99" s="12">
        <v>1011142</v>
      </c>
      <c r="C99" s="6">
        <f t="shared" si="11"/>
        <v>1</v>
      </c>
      <c r="D99" s="4">
        <f t="shared" si="9"/>
        <v>2</v>
      </c>
      <c r="E99" s="6">
        <v>0</v>
      </c>
      <c r="F99" s="6">
        <v>0</v>
      </c>
      <c r="G99" s="33">
        <v>0</v>
      </c>
      <c r="H99" s="38">
        <f t="shared" si="13"/>
        <v>1</v>
      </c>
      <c r="I99" s="33">
        <v>0</v>
      </c>
      <c r="J99" s="33">
        <v>0</v>
      </c>
      <c r="K99" s="6">
        <v>947571</v>
      </c>
      <c r="L99" s="8">
        <v>42772</v>
      </c>
      <c r="M99" s="34">
        <v>42772</v>
      </c>
      <c r="N99" s="8">
        <v>42772</v>
      </c>
      <c r="O99" s="9">
        <f t="shared" si="12"/>
        <v>1</v>
      </c>
      <c r="P99" s="6">
        <v>2</v>
      </c>
      <c r="Q99" s="6">
        <v>2</v>
      </c>
      <c r="R99" s="6">
        <v>6</v>
      </c>
      <c r="S99" s="6">
        <f t="shared" si="10"/>
        <v>28</v>
      </c>
      <c r="T99" s="6">
        <f t="shared" si="14"/>
        <v>17</v>
      </c>
      <c r="U99" s="6">
        <v>7</v>
      </c>
      <c r="V99" s="6">
        <v>37</v>
      </c>
      <c r="W99" s="6">
        <v>0</v>
      </c>
      <c r="X99" s="6">
        <v>1</v>
      </c>
      <c r="Y99" s="6">
        <v>0</v>
      </c>
      <c r="Z99" s="6">
        <v>0</v>
      </c>
    </row>
    <row r="100" spans="1:26" x14ac:dyDescent="0.75">
      <c r="A100" s="4">
        <f t="shared" si="15"/>
        <v>99</v>
      </c>
      <c r="B100" s="11">
        <v>697121</v>
      </c>
      <c r="C100" s="4">
        <f t="shared" si="11"/>
        <v>2</v>
      </c>
      <c r="D100" s="4">
        <f t="shared" si="9"/>
        <v>2</v>
      </c>
      <c r="E100" s="2">
        <v>0</v>
      </c>
      <c r="F100" s="2">
        <v>0</v>
      </c>
      <c r="G100" s="33">
        <v>0</v>
      </c>
      <c r="H100" s="38">
        <f t="shared" si="13"/>
        <v>1</v>
      </c>
      <c r="I100" s="33">
        <v>0</v>
      </c>
      <c r="J100" s="33">
        <v>0</v>
      </c>
      <c r="K100" s="6">
        <v>744592</v>
      </c>
      <c r="L100" s="3">
        <v>42773</v>
      </c>
      <c r="M100" s="34">
        <v>25569</v>
      </c>
      <c r="N100" s="5">
        <v>25569</v>
      </c>
      <c r="O100" s="1">
        <f t="shared" si="12"/>
        <v>0</v>
      </c>
      <c r="P100" s="2">
        <v>2</v>
      </c>
      <c r="Q100" s="2">
        <v>2</v>
      </c>
      <c r="R100" s="2">
        <v>7</v>
      </c>
      <c r="S100" s="4">
        <f t="shared" si="10"/>
        <v>28</v>
      </c>
      <c r="T100" s="4">
        <f t="shared" si="14"/>
        <v>17</v>
      </c>
      <c r="U100" s="2">
        <v>7</v>
      </c>
      <c r="V100" s="2">
        <v>38</v>
      </c>
      <c r="W100" s="2">
        <v>0</v>
      </c>
      <c r="X100" s="2">
        <v>1</v>
      </c>
      <c r="Y100" s="2">
        <v>0</v>
      </c>
      <c r="Z100" s="2">
        <v>0</v>
      </c>
    </row>
    <row r="101" spans="1:26" x14ac:dyDescent="0.75">
      <c r="A101" s="4">
        <f t="shared" si="15"/>
        <v>100</v>
      </c>
      <c r="B101" s="11">
        <v>618292</v>
      </c>
      <c r="C101" s="4">
        <f t="shared" si="11"/>
        <v>3</v>
      </c>
      <c r="D101" s="4">
        <f t="shared" si="9"/>
        <v>2</v>
      </c>
      <c r="E101" s="2">
        <v>0</v>
      </c>
      <c r="F101" s="2">
        <v>0</v>
      </c>
      <c r="G101" s="33">
        <v>0</v>
      </c>
      <c r="H101" s="38">
        <f t="shared" si="13"/>
        <v>1</v>
      </c>
      <c r="I101" s="33">
        <v>0</v>
      </c>
      <c r="J101" s="33">
        <v>0</v>
      </c>
      <c r="K101" s="6">
        <v>582400</v>
      </c>
      <c r="L101" s="3">
        <v>42774</v>
      </c>
      <c r="M101" s="34">
        <v>25569</v>
      </c>
      <c r="N101" s="5">
        <v>25569</v>
      </c>
      <c r="O101" s="1">
        <f t="shared" si="12"/>
        <v>0</v>
      </c>
      <c r="P101" s="2">
        <v>2</v>
      </c>
      <c r="Q101" s="2">
        <v>2</v>
      </c>
      <c r="R101" s="2">
        <v>8</v>
      </c>
      <c r="S101" s="4">
        <f t="shared" si="10"/>
        <v>28</v>
      </c>
      <c r="T101" s="4">
        <f t="shared" si="14"/>
        <v>17</v>
      </c>
      <c r="U101" s="2">
        <v>7</v>
      </c>
      <c r="V101" s="2">
        <v>39</v>
      </c>
      <c r="W101" s="2">
        <v>0</v>
      </c>
      <c r="X101" s="2">
        <v>1</v>
      </c>
      <c r="Y101" s="2">
        <v>0</v>
      </c>
      <c r="Z101" s="2">
        <v>0</v>
      </c>
    </row>
    <row r="102" spans="1:26" x14ac:dyDescent="0.75">
      <c r="A102" s="4">
        <f t="shared" si="15"/>
        <v>101</v>
      </c>
      <c r="B102" s="11">
        <v>580355</v>
      </c>
      <c r="C102" s="4">
        <f t="shared" si="11"/>
        <v>4</v>
      </c>
      <c r="D102" s="4">
        <f t="shared" si="9"/>
        <v>2</v>
      </c>
      <c r="E102" s="2">
        <v>0</v>
      </c>
      <c r="F102" s="2">
        <v>0</v>
      </c>
      <c r="G102" s="33">
        <v>0</v>
      </c>
      <c r="H102" s="38">
        <f t="shared" si="13"/>
        <v>1</v>
      </c>
      <c r="I102" s="33">
        <v>0</v>
      </c>
      <c r="J102" s="33">
        <v>0</v>
      </c>
      <c r="K102" s="6">
        <v>662957</v>
      </c>
      <c r="L102" s="3">
        <v>42775</v>
      </c>
      <c r="M102" s="34">
        <v>25569</v>
      </c>
      <c r="N102" s="5">
        <v>25569</v>
      </c>
      <c r="O102" s="1">
        <f t="shared" si="12"/>
        <v>0</v>
      </c>
      <c r="P102" s="2">
        <v>2</v>
      </c>
      <c r="Q102" s="2">
        <v>2</v>
      </c>
      <c r="R102" s="2">
        <v>9</v>
      </c>
      <c r="S102" s="4">
        <f t="shared" si="10"/>
        <v>28</v>
      </c>
      <c r="T102" s="4">
        <f t="shared" si="14"/>
        <v>17</v>
      </c>
      <c r="U102" s="2">
        <v>7</v>
      </c>
      <c r="V102" s="2">
        <v>40</v>
      </c>
      <c r="W102" s="2">
        <v>0</v>
      </c>
      <c r="X102" s="2">
        <v>1</v>
      </c>
      <c r="Y102" s="2">
        <v>0</v>
      </c>
      <c r="Z102" s="2">
        <v>0</v>
      </c>
    </row>
    <row r="103" spans="1:26" x14ac:dyDescent="0.75">
      <c r="A103" s="4">
        <f t="shared" si="15"/>
        <v>102</v>
      </c>
      <c r="B103" s="11">
        <v>633070</v>
      </c>
      <c r="C103" s="4">
        <f t="shared" si="11"/>
        <v>5</v>
      </c>
      <c r="D103" s="4">
        <f t="shared" si="9"/>
        <v>2</v>
      </c>
      <c r="E103" s="2">
        <v>0</v>
      </c>
      <c r="F103" s="2">
        <v>0</v>
      </c>
      <c r="G103" s="33">
        <v>0</v>
      </c>
      <c r="H103" s="38">
        <f t="shared" si="13"/>
        <v>1</v>
      </c>
      <c r="I103" s="33">
        <v>0</v>
      </c>
      <c r="J103" s="33">
        <v>0</v>
      </c>
      <c r="K103" s="6">
        <v>571198</v>
      </c>
      <c r="L103" s="3">
        <v>42776</v>
      </c>
      <c r="M103" s="34">
        <v>25569</v>
      </c>
      <c r="N103" s="5">
        <v>25569</v>
      </c>
      <c r="O103" s="1">
        <f t="shared" si="12"/>
        <v>0</v>
      </c>
      <c r="P103" s="2">
        <v>2</v>
      </c>
      <c r="Q103" s="2">
        <v>2</v>
      </c>
      <c r="R103" s="2">
        <v>10</v>
      </c>
      <c r="S103" s="4">
        <f t="shared" si="10"/>
        <v>28</v>
      </c>
      <c r="T103" s="4">
        <f t="shared" si="14"/>
        <v>17</v>
      </c>
      <c r="U103" s="2">
        <v>7</v>
      </c>
      <c r="V103" s="2">
        <v>41</v>
      </c>
      <c r="W103" s="2">
        <v>0</v>
      </c>
      <c r="X103" s="2">
        <v>1</v>
      </c>
      <c r="Y103" s="2">
        <v>0</v>
      </c>
      <c r="Z103" s="2">
        <v>0</v>
      </c>
    </row>
    <row r="104" spans="1:26" x14ac:dyDescent="0.75">
      <c r="A104" s="4">
        <f t="shared" si="15"/>
        <v>103</v>
      </c>
      <c r="B104" s="11">
        <v>135261</v>
      </c>
      <c r="C104" s="4">
        <f t="shared" si="11"/>
        <v>6</v>
      </c>
      <c r="D104" s="4">
        <f t="shared" si="9"/>
        <v>2</v>
      </c>
      <c r="E104" s="2">
        <v>0</v>
      </c>
      <c r="F104" s="2">
        <v>0</v>
      </c>
      <c r="G104" s="33">
        <v>0</v>
      </c>
      <c r="H104" s="38">
        <f t="shared" si="13"/>
        <v>0</v>
      </c>
      <c r="I104" s="33">
        <v>0</v>
      </c>
      <c r="J104" s="33">
        <v>0</v>
      </c>
      <c r="K104" s="6">
        <v>170072</v>
      </c>
      <c r="L104" s="3">
        <v>42777</v>
      </c>
      <c r="M104" s="34">
        <v>25569</v>
      </c>
      <c r="N104" s="5">
        <v>25569</v>
      </c>
      <c r="O104" s="1">
        <f t="shared" si="12"/>
        <v>0</v>
      </c>
      <c r="P104" s="2">
        <v>2</v>
      </c>
      <c r="Q104" s="2">
        <v>2</v>
      </c>
      <c r="R104" s="2">
        <v>11</v>
      </c>
      <c r="S104" s="4">
        <f t="shared" si="10"/>
        <v>28</v>
      </c>
      <c r="T104" s="4">
        <f t="shared" si="14"/>
        <v>17</v>
      </c>
      <c r="U104" s="2">
        <v>7</v>
      </c>
      <c r="V104" s="2">
        <v>42</v>
      </c>
      <c r="W104" s="2">
        <v>1</v>
      </c>
      <c r="X104" s="2">
        <v>0</v>
      </c>
      <c r="Y104" s="2">
        <v>0</v>
      </c>
      <c r="Z104" s="2">
        <v>0</v>
      </c>
    </row>
    <row r="105" spans="1:26" x14ac:dyDescent="0.75">
      <c r="A105" s="4">
        <f t="shared" si="15"/>
        <v>104</v>
      </c>
      <c r="B105" s="11">
        <v>166696</v>
      </c>
      <c r="C105" s="4">
        <f t="shared" si="11"/>
        <v>7</v>
      </c>
      <c r="D105" s="4">
        <f t="shared" si="9"/>
        <v>2</v>
      </c>
      <c r="E105" s="2">
        <v>0</v>
      </c>
      <c r="F105" s="2">
        <v>0</v>
      </c>
      <c r="G105" s="33">
        <v>0</v>
      </c>
      <c r="H105" s="38">
        <f t="shared" si="13"/>
        <v>0</v>
      </c>
      <c r="I105" s="33">
        <v>0</v>
      </c>
      <c r="J105" s="33">
        <v>0</v>
      </c>
      <c r="K105" s="6">
        <v>136039</v>
      </c>
      <c r="L105" s="3">
        <v>42778</v>
      </c>
      <c r="M105" s="34">
        <v>25569</v>
      </c>
      <c r="N105" s="5">
        <v>25569</v>
      </c>
      <c r="O105" s="1">
        <f t="shared" si="12"/>
        <v>0</v>
      </c>
      <c r="P105" s="2">
        <v>2</v>
      </c>
      <c r="Q105" s="2">
        <v>2</v>
      </c>
      <c r="R105" s="2">
        <v>12</v>
      </c>
      <c r="S105" s="4">
        <f t="shared" si="10"/>
        <v>28</v>
      </c>
      <c r="T105" s="4">
        <f t="shared" si="14"/>
        <v>17</v>
      </c>
      <c r="U105" s="2">
        <v>8</v>
      </c>
      <c r="V105" s="2">
        <v>43</v>
      </c>
      <c r="W105" s="2">
        <v>1</v>
      </c>
      <c r="X105" s="2">
        <v>0</v>
      </c>
      <c r="Y105" s="2">
        <v>0</v>
      </c>
      <c r="Z105" s="2">
        <v>0</v>
      </c>
    </row>
    <row r="106" spans="1:26" x14ac:dyDescent="0.75">
      <c r="A106" s="4">
        <f t="shared" si="15"/>
        <v>105</v>
      </c>
      <c r="B106" s="11">
        <v>811892</v>
      </c>
      <c r="C106" s="4">
        <f t="shared" si="11"/>
        <v>1</v>
      </c>
      <c r="D106" s="4">
        <f t="shared" si="9"/>
        <v>3</v>
      </c>
      <c r="E106" s="2">
        <v>0</v>
      </c>
      <c r="F106" s="2">
        <v>0</v>
      </c>
      <c r="G106" s="33">
        <v>0</v>
      </c>
      <c r="H106" s="38">
        <f t="shared" si="13"/>
        <v>1</v>
      </c>
      <c r="I106" s="33">
        <v>0</v>
      </c>
      <c r="J106" s="33">
        <v>0</v>
      </c>
      <c r="K106" s="6">
        <v>748575</v>
      </c>
      <c r="L106" s="3">
        <v>42779</v>
      </c>
      <c r="M106" s="34">
        <v>25569</v>
      </c>
      <c r="N106" s="5">
        <v>25569</v>
      </c>
      <c r="O106" s="1">
        <f t="shared" si="12"/>
        <v>0</v>
      </c>
      <c r="P106" s="2">
        <v>2</v>
      </c>
      <c r="Q106" s="2">
        <v>2</v>
      </c>
      <c r="R106" s="2">
        <v>13</v>
      </c>
      <c r="S106" s="4">
        <f t="shared" si="10"/>
        <v>28</v>
      </c>
      <c r="T106" s="4">
        <f t="shared" si="14"/>
        <v>18</v>
      </c>
      <c r="U106" s="2">
        <v>8</v>
      </c>
      <c r="V106" s="2">
        <v>44</v>
      </c>
      <c r="W106" s="2">
        <v>0</v>
      </c>
      <c r="X106" s="2">
        <v>1</v>
      </c>
      <c r="Y106" s="2">
        <v>0</v>
      </c>
      <c r="Z106" s="2">
        <v>0</v>
      </c>
    </row>
    <row r="107" spans="1:26" x14ac:dyDescent="0.75">
      <c r="A107" s="4">
        <f t="shared" si="15"/>
        <v>106</v>
      </c>
      <c r="B107" s="11">
        <v>523436</v>
      </c>
      <c r="C107" s="4">
        <f t="shared" si="11"/>
        <v>2</v>
      </c>
      <c r="D107" s="4">
        <f t="shared" si="9"/>
        <v>3</v>
      </c>
      <c r="E107" s="2">
        <v>0</v>
      </c>
      <c r="F107" s="2">
        <v>0</v>
      </c>
      <c r="G107" s="33">
        <v>0</v>
      </c>
      <c r="H107" s="38">
        <f t="shared" si="13"/>
        <v>1</v>
      </c>
      <c r="I107" s="33">
        <v>0</v>
      </c>
      <c r="J107" s="33">
        <v>0</v>
      </c>
      <c r="K107" s="6">
        <v>526842</v>
      </c>
      <c r="L107" s="3">
        <v>42780</v>
      </c>
      <c r="M107" s="34">
        <v>25569</v>
      </c>
      <c r="N107" s="5">
        <v>25569</v>
      </c>
      <c r="O107" s="1">
        <f t="shared" si="12"/>
        <v>0</v>
      </c>
      <c r="P107" s="2">
        <v>2</v>
      </c>
      <c r="Q107" s="2">
        <v>2</v>
      </c>
      <c r="R107" s="2">
        <v>14</v>
      </c>
      <c r="S107" s="4">
        <f t="shared" si="10"/>
        <v>28</v>
      </c>
      <c r="T107" s="4">
        <f t="shared" si="14"/>
        <v>18</v>
      </c>
      <c r="U107" s="2">
        <v>8</v>
      </c>
      <c r="V107" s="2">
        <v>45</v>
      </c>
      <c r="W107" s="2">
        <v>0</v>
      </c>
      <c r="X107" s="2">
        <v>1</v>
      </c>
      <c r="Y107" s="2">
        <v>0</v>
      </c>
      <c r="Z107" s="2">
        <v>0</v>
      </c>
    </row>
    <row r="108" spans="1:26" x14ac:dyDescent="0.75">
      <c r="A108" s="4">
        <f t="shared" si="15"/>
        <v>107</v>
      </c>
      <c r="B108" s="11">
        <v>511050</v>
      </c>
      <c r="C108" s="4">
        <f t="shared" si="11"/>
        <v>3</v>
      </c>
      <c r="D108" s="4">
        <f t="shared" si="9"/>
        <v>3</v>
      </c>
      <c r="E108" s="2">
        <v>0</v>
      </c>
      <c r="F108" s="2">
        <v>0</v>
      </c>
      <c r="G108" s="33">
        <v>0</v>
      </c>
      <c r="H108" s="38">
        <f t="shared" si="13"/>
        <v>1</v>
      </c>
      <c r="I108" s="33">
        <v>0</v>
      </c>
      <c r="J108" s="33">
        <v>0</v>
      </c>
      <c r="K108" s="6">
        <v>458172</v>
      </c>
      <c r="L108" s="3">
        <v>42781</v>
      </c>
      <c r="M108" s="34">
        <v>25569</v>
      </c>
      <c r="N108" s="5">
        <v>25569</v>
      </c>
      <c r="O108" s="1">
        <f t="shared" si="12"/>
        <v>0</v>
      </c>
      <c r="P108" s="2">
        <v>2</v>
      </c>
      <c r="Q108" s="2">
        <v>2</v>
      </c>
      <c r="R108" s="2">
        <v>15</v>
      </c>
      <c r="S108" s="4">
        <f t="shared" si="10"/>
        <v>28</v>
      </c>
      <c r="T108" s="4">
        <f t="shared" si="14"/>
        <v>18</v>
      </c>
      <c r="U108" s="2">
        <v>8</v>
      </c>
      <c r="V108" s="2">
        <v>46</v>
      </c>
      <c r="W108" s="2">
        <v>0</v>
      </c>
      <c r="X108" s="2">
        <v>1</v>
      </c>
      <c r="Y108" s="2">
        <v>0</v>
      </c>
      <c r="Z108" s="2">
        <v>0</v>
      </c>
    </row>
    <row r="109" spans="1:26" x14ac:dyDescent="0.75">
      <c r="A109" s="4">
        <f t="shared" si="15"/>
        <v>108</v>
      </c>
      <c r="B109" s="11">
        <v>497528</v>
      </c>
      <c r="C109" s="4">
        <f t="shared" si="11"/>
        <v>4</v>
      </c>
      <c r="D109" s="4">
        <f t="shared" si="9"/>
        <v>3</v>
      </c>
      <c r="E109" s="2">
        <v>0</v>
      </c>
      <c r="F109" s="2">
        <v>0</v>
      </c>
      <c r="G109" s="33">
        <v>0</v>
      </c>
      <c r="H109" s="38">
        <f t="shared" si="13"/>
        <v>1</v>
      </c>
      <c r="I109" s="33">
        <v>0</v>
      </c>
      <c r="J109" s="33">
        <v>0</v>
      </c>
      <c r="K109" s="6">
        <v>458648</v>
      </c>
      <c r="L109" s="3">
        <v>42782</v>
      </c>
      <c r="M109" s="34">
        <v>25569</v>
      </c>
      <c r="N109" s="5">
        <v>25569</v>
      </c>
      <c r="O109" s="1">
        <f t="shared" si="12"/>
        <v>0</v>
      </c>
      <c r="P109" s="2">
        <v>2</v>
      </c>
      <c r="Q109" s="2">
        <v>2</v>
      </c>
      <c r="R109" s="2">
        <v>16</v>
      </c>
      <c r="S109" s="4">
        <f t="shared" si="10"/>
        <v>28</v>
      </c>
      <c r="T109" s="4">
        <f t="shared" si="14"/>
        <v>18</v>
      </c>
      <c r="U109" s="2">
        <v>8</v>
      </c>
      <c r="V109" s="2">
        <v>47</v>
      </c>
      <c r="W109" s="2">
        <v>0</v>
      </c>
      <c r="X109" s="2">
        <v>1</v>
      </c>
      <c r="Y109" s="2">
        <v>0</v>
      </c>
      <c r="Z109" s="2">
        <v>0</v>
      </c>
    </row>
    <row r="110" spans="1:26" x14ac:dyDescent="0.75">
      <c r="A110" s="4">
        <f t="shared" si="15"/>
        <v>109</v>
      </c>
      <c r="B110" s="11">
        <v>418621</v>
      </c>
      <c r="C110" s="4">
        <f t="shared" si="11"/>
        <v>5</v>
      </c>
      <c r="D110" s="4">
        <f t="shared" si="9"/>
        <v>3</v>
      </c>
      <c r="E110" s="2">
        <v>0</v>
      </c>
      <c r="F110" s="2">
        <v>0</v>
      </c>
      <c r="G110" s="33">
        <v>0</v>
      </c>
      <c r="H110" s="38">
        <f t="shared" si="13"/>
        <v>1</v>
      </c>
      <c r="I110" s="33">
        <v>0</v>
      </c>
      <c r="J110" s="33">
        <v>0</v>
      </c>
      <c r="K110" s="6">
        <v>412100</v>
      </c>
      <c r="L110" s="3">
        <v>42783</v>
      </c>
      <c r="M110" s="34">
        <v>25569</v>
      </c>
      <c r="N110" s="5">
        <v>25569</v>
      </c>
      <c r="O110" s="1">
        <f t="shared" si="12"/>
        <v>0</v>
      </c>
      <c r="P110" s="2">
        <v>2</v>
      </c>
      <c r="Q110" s="2">
        <v>2</v>
      </c>
      <c r="R110" s="2">
        <v>17</v>
      </c>
      <c r="S110" s="4">
        <f t="shared" si="10"/>
        <v>28</v>
      </c>
      <c r="T110" s="4">
        <f t="shared" si="14"/>
        <v>18</v>
      </c>
      <c r="U110" s="2">
        <v>8</v>
      </c>
      <c r="V110" s="2">
        <v>48</v>
      </c>
      <c r="W110" s="2">
        <v>0</v>
      </c>
      <c r="X110" s="2">
        <v>1</v>
      </c>
      <c r="Y110" s="2">
        <v>0</v>
      </c>
      <c r="Z110" s="2">
        <v>0</v>
      </c>
    </row>
    <row r="111" spans="1:26" x14ac:dyDescent="0.75">
      <c r="A111" s="4">
        <f t="shared" si="15"/>
        <v>110</v>
      </c>
      <c r="B111" s="11">
        <v>107674</v>
      </c>
      <c r="C111" s="4">
        <f t="shared" si="11"/>
        <v>6</v>
      </c>
      <c r="D111" s="4">
        <f t="shared" si="9"/>
        <v>3</v>
      </c>
      <c r="E111" s="2">
        <v>0</v>
      </c>
      <c r="F111" s="2">
        <v>0</v>
      </c>
      <c r="G111" s="33">
        <v>0</v>
      </c>
      <c r="H111" s="38">
        <f t="shared" si="13"/>
        <v>0</v>
      </c>
      <c r="I111" s="33">
        <v>0</v>
      </c>
      <c r="J111" s="33">
        <v>0</v>
      </c>
      <c r="K111" s="6">
        <v>129310</v>
      </c>
      <c r="L111" s="3">
        <v>42784</v>
      </c>
      <c r="M111" s="34">
        <v>25569</v>
      </c>
      <c r="N111" s="5">
        <v>25569</v>
      </c>
      <c r="O111" s="1">
        <f t="shared" si="12"/>
        <v>0</v>
      </c>
      <c r="P111" s="2">
        <v>2</v>
      </c>
      <c r="Q111" s="2">
        <v>2</v>
      </c>
      <c r="R111" s="2">
        <v>18</v>
      </c>
      <c r="S111" s="4">
        <f t="shared" si="10"/>
        <v>28</v>
      </c>
      <c r="T111" s="4">
        <f t="shared" si="14"/>
        <v>18</v>
      </c>
      <c r="U111" s="2">
        <v>8</v>
      </c>
      <c r="V111" s="2">
        <v>49</v>
      </c>
      <c r="W111" s="2">
        <v>1</v>
      </c>
      <c r="X111" s="2">
        <v>0</v>
      </c>
      <c r="Y111" s="2">
        <v>0</v>
      </c>
      <c r="Z111" s="2">
        <v>0</v>
      </c>
    </row>
    <row r="112" spans="1:26" x14ac:dyDescent="0.75">
      <c r="A112" s="4">
        <f t="shared" si="15"/>
        <v>111</v>
      </c>
      <c r="B112" s="11">
        <v>121561</v>
      </c>
      <c r="C112" s="4">
        <f t="shared" si="11"/>
        <v>7</v>
      </c>
      <c r="D112" s="4">
        <f t="shared" si="9"/>
        <v>3</v>
      </c>
      <c r="E112" s="2">
        <v>0</v>
      </c>
      <c r="F112" s="2">
        <v>0</v>
      </c>
      <c r="G112" s="33">
        <v>0</v>
      </c>
      <c r="H112" s="38">
        <f t="shared" si="13"/>
        <v>0</v>
      </c>
      <c r="I112" s="33">
        <v>0</v>
      </c>
      <c r="J112" s="33">
        <v>0</v>
      </c>
      <c r="K112" s="6">
        <v>111428</v>
      </c>
      <c r="L112" s="3">
        <v>42785</v>
      </c>
      <c r="M112" s="34">
        <v>25569</v>
      </c>
      <c r="N112" s="5">
        <v>25569</v>
      </c>
      <c r="O112" s="1">
        <f t="shared" si="12"/>
        <v>0</v>
      </c>
      <c r="P112" s="2">
        <v>2</v>
      </c>
      <c r="Q112" s="2">
        <v>2</v>
      </c>
      <c r="R112" s="2">
        <v>19</v>
      </c>
      <c r="S112" s="4">
        <f t="shared" si="10"/>
        <v>28</v>
      </c>
      <c r="T112" s="4">
        <f t="shared" si="14"/>
        <v>18</v>
      </c>
      <c r="U112" s="2">
        <v>9</v>
      </c>
      <c r="V112" s="2">
        <v>50</v>
      </c>
      <c r="W112" s="2">
        <v>1</v>
      </c>
      <c r="X112" s="2">
        <v>0</v>
      </c>
      <c r="Y112" s="2">
        <v>0</v>
      </c>
      <c r="Z112" s="2">
        <v>0</v>
      </c>
    </row>
    <row r="113" spans="1:26" x14ac:dyDescent="0.75">
      <c r="A113" s="4">
        <f t="shared" si="15"/>
        <v>112</v>
      </c>
      <c r="B113" s="11">
        <v>639496</v>
      </c>
      <c r="C113" s="4">
        <f t="shared" si="11"/>
        <v>1</v>
      </c>
      <c r="D113" s="4">
        <f t="shared" si="9"/>
        <v>4</v>
      </c>
      <c r="E113" s="2">
        <v>0</v>
      </c>
      <c r="F113" s="2">
        <v>0</v>
      </c>
      <c r="G113" s="33">
        <v>0</v>
      </c>
      <c r="H113" s="38">
        <f t="shared" si="13"/>
        <v>1</v>
      </c>
      <c r="I113" s="33">
        <v>0</v>
      </c>
      <c r="J113" s="33">
        <v>0</v>
      </c>
      <c r="K113" s="6">
        <v>667686</v>
      </c>
      <c r="L113" s="3">
        <v>42786</v>
      </c>
      <c r="M113" s="34">
        <v>42786</v>
      </c>
      <c r="N113" s="5">
        <v>25569</v>
      </c>
      <c r="O113" s="1">
        <f t="shared" si="12"/>
        <v>0</v>
      </c>
      <c r="P113" s="2">
        <v>2</v>
      </c>
      <c r="Q113" s="2">
        <v>2</v>
      </c>
      <c r="R113" s="2">
        <v>20</v>
      </c>
      <c r="S113" s="4">
        <f t="shared" si="10"/>
        <v>28</v>
      </c>
      <c r="T113" s="4">
        <f t="shared" si="14"/>
        <v>19</v>
      </c>
      <c r="U113" s="2">
        <v>9</v>
      </c>
      <c r="V113" s="2">
        <v>51</v>
      </c>
      <c r="W113" s="2">
        <v>0</v>
      </c>
      <c r="X113" s="2">
        <v>1</v>
      </c>
      <c r="Y113" s="2">
        <v>0</v>
      </c>
      <c r="Z113" s="2">
        <v>0</v>
      </c>
    </row>
    <row r="114" spans="1:26" x14ac:dyDescent="0.75">
      <c r="A114" s="4">
        <f t="shared" si="15"/>
        <v>113</v>
      </c>
      <c r="B114" s="11">
        <v>449113</v>
      </c>
      <c r="C114" s="4">
        <f t="shared" si="11"/>
        <v>2</v>
      </c>
      <c r="D114" s="4">
        <f t="shared" si="9"/>
        <v>4</v>
      </c>
      <c r="E114" s="2">
        <v>0</v>
      </c>
      <c r="F114" s="2">
        <v>0</v>
      </c>
      <c r="G114" s="33">
        <v>0</v>
      </c>
      <c r="H114" s="38">
        <f t="shared" si="13"/>
        <v>1</v>
      </c>
      <c r="I114" s="33">
        <v>0</v>
      </c>
      <c r="J114" s="33">
        <v>0</v>
      </c>
      <c r="K114" s="6">
        <v>532721</v>
      </c>
      <c r="L114" s="3">
        <v>42787</v>
      </c>
      <c r="M114" s="34">
        <v>25569</v>
      </c>
      <c r="N114" s="5">
        <v>25569</v>
      </c>
      <c r="O114" s="1">
        <f t="shared" si="12"/>
        <v>0</v>
      </c>
      <c r="P114" s="2">
        <v>2</v>
      </c>
      <c r="Q114" s="2">
        <v>2</v>
      </c>
      <c r="R114" s="2">
        <v>21</v>
      </c>
      <c r="S114" s="4">
        <f t="shared" si="10"/>
        <v>28</v>
      </c>
      <c r="T114" s="4">
        <f t="shared" si="14"/>
        <v>19</v>
      </c>
      <c r="U114" s="2">
        <v>9</v>
      </c>
      <c r="V114" s="2">
        <v>52</v>
      </c>
      <c r="W114" s="2">
        <v>0</v>
      </c>
      <c r="X114" s="2">
        <v>1</v>
      </c>
      <c r="Y114" s="2">
        <v>0</v>
      </c>
      <c r="Z114" s="2">
        <v>0</v>
      </c>
    </row>
    <row r="115" spans="1:26" x14ac:dyDescent="0.75">
      <c r="A115" s="4">
        <f t="shared" si="15"/>
        <v>114</v>
      </c>
      <c r="B115" s="11">
        <v>436921</v>
      </c>
      <c r="C115" s="4">
        <f t="shared" si="11"/>
        <v>3</v>
      </c>
      <c r="D115" s="4">
        <f t="shared" si="9"/>
        <v>4</v>
      </c>
      <c r="E115" s="2">
        <v>0</v>
      </c>
      <c r="F115" s="2">
        <v>0</v>
      </c>
      <c r="G115" s="33">
        <v>0</v>
      </c>
      <c r="H115" s="38">
        <f t="shared" si="13"/>
        <v>1</v>
      </c>
      <c r="I115" s="33">
        <v>0</v>
      </c>
      <c r="J115" s="33">
        <v>0</v>
      </c>
      <c r="K115" s="6">
        <v>517961</v>
      </c>
      <c r="L115" s="3">
        <v>42788</v>
      </c>
      <c r="M115" s="34">
        <v>25569</v>
      </c>
      <c r="N115" s="5">
        <v>25569</v>
      </c>
      <c r="O115" s="1">
        <f t="shared" si="12"/>
        <v>0</v>
      </c>
      <c r="P115" s="2">
        <v>2</v>
      </c>
      <c r="Q115" s="2">
        <v>2</v>
      </c>
      <c r="R115" s="2">
        <v>22</v>
      </c>
      <c r="S115" s="4">
        <f t="shared" si="10"/>
        <v>28</v>
      </c>
      <c r="T115" s="4">
        <f t="shared" si="14"/>
        <v>19</v>
      </c>
      <c r="U115" s="2">
        <v>9</v>
      </c>
      <c r="V115" s="2">
        <v>53</v>
      </c>
      <c r="W115" s="2">
        <v>0</v>
      </c>
      <c r="X115" s="2">
        <v>1</v>
      </c>
      <c r="Y115" s="2">
        <v>0</v>
      </c>
      <c r="Z115" s="2">
        <v>0</v>
      </c>
    </row>
    <row r="116" spans="1:26" x14ac:dyDescent="0.75">
      <c r="A116" s="4">
        <f t="shared" si="15"/>
        <v>115</v>
      </c>
      <c r="B116" s="11">
        <v>459931</v>
      </c>
      <c r="C116" s="4">
        <f t="shared" si="11"/>
        <v>4</v>
      </c>
      <c r="D116" s="4">
        <f t="shared" si="9"/>
        <v>4</v>
      </c>
      <c r="E116" s="2">
        <v>0</v>
      </c>
      <c r="F116" s="2">
        <v>0</v>
      </c>
      <c r="G116" s="33">
        <v>0</v>
      </c>
      <c r="H116" s="38">
        <f t="shared" si="13"/>
        <v>1</v>
      </c>
      <c r="I116" s="33">
        <v>0</v>
      </c>
      <c r="J116" s="33">
        <v>0</v>
      </c>
      <c r="K116" s="6">
        <v>512923</v>
      </c>
      <c r="L116" s="3">
        <v>42789</v>
      </c>
      <c r="M116" s="34">
        <v>25569</v>
      </c>
      <c r="N116" s="5">
        <v>25569</v>
      </c>
      <c r="O116" s="1">
        <f t="shared" si="12"/>
        <v>0</v>
      </c>
      <c r="P116" s="2">
        <v>2</v>
      </c>
      <c r="Q116" s="2">
        <v>2</v>
      </c>
      <c r="R116" s="2">
        <v>23</v>
      </c>
      <c r="S116" s="4">
        <f t="shared" si="10"/>
        <v>28</v>
      </c>
      <c r="T116" s="4">
        <f t="shared" si="14"/>
        <v>19</v>
      </c>
      <c r="U116" s="2">
        <v>9</v>
      </c>
      <c r="V116" s="2">
        <v>54</v>
      </c>
      <c r="W116" s="2">
        <v>0</v>
      </c>
      <c r="X116" s="2">
        <v>1</v>
      </c>
      <c r="Y116" s="2">
        <v>0</v>
      </c>
      <c r="Z116" s="2">
        <v>0</v>
      </c>
    </row>
    <row r="117" spans="1:26" x14ac:dyDescent="0.75">
      <c r="A117" s="4">
        <f t="shared" si="15"/>
        <v>116</v>
      </c>
      <c r="B117" s="11">
        <v>542287</v>
      </c>
      <c r="C117" s="4">
        <f t="shared" si="11"/>
        <v>5</v>
      </c>
      <c r="D117" s="4">
        <f t="shared" si="9"/>
        <v>4</v>
      </c>
      <c r="E117" s="2">
        <v>0</v>
      </c>
      <c r="F117" s="2">
        <v>0</v>
      </c>
      <c r="G117" s="33">
        <v>0</v>
      </c>
      <c r="H117" s="38">
        <f t="shared" si="13"/>
        <v>1</v>
      </c>
      <c r="I117" s="33">
        <v>0</v>
      </c>
      <c r="J117" s="33">
        <v>0</v>
      </c>
      <c r="K117" s="6">
        <v>689315</v>
      </c>
      <c r="L117" s="3">
        <v>42790</v>
      </c>
      <c r="M117" s="34">
        <v>25569</v>
      </c>
      <c r="N117" s="5">
        <v>25569</v>
      </c>
      <c r="O117" s="1">
        <f t="shared" si="12"/>
        <v>0</v>
      </c>
      <c r="P117" s="2">
        <v>2</v>
      </c>
      <c r="Q117" s="2">
        <v>2</v>
      </c>
      <c r="R117" s="2">
        <v>24</v>
      </c>
      <c r="S117" s="4">
        <f t="shared" si="10"/>
        <v>28</v>
      </c>
      <c r="T117" s="4">
        <f t="shared" si="14"/>
        <v>19</v>
      </c>
      <c r="U117" s="2">
        <v>9</v>
      </c>
      <c r="V117" s="2">
        <v>55</v>
      </c>
      <c r="W117" s="2">
        <v>0</v>
      </c>
      <c r="X117" s="2">
        <v>1</v>
      </c>
      <c r="Y117" s="2">
        <v>0</v>
      </c>
      <c r="Z117" s="2">
        <v>1</v>
      </c>
    </row>
    <row r="118" spans="1:26" x14ac:dyDescent="0.75">
      <c r="A118" s="4">
        <f t="shared" si="15"/>
        <v>117</v>
      </c>
      <c r="B118" s="11">
        <v>128768</v>
      </c>
      <c r="C118" s="4">
        <f t="shared" si="11"/>
        <v>6</v>
      </c>
      <c r="D118" s="4">
        <f t="shared" si="9"/>
        <v>4</v>
      </c>
      <c r="E118" s="2">
        <v>0</v>
      </c>
      <c r="F118" s="2">
        <v>0</v>
      </c>
      <c r="G118" s="33">
        <v>0</v>
      </c>
      <c r="H118" s="38">
        <f t="shared" si="13"/>
        <v>0</v>
      </c>
      <c r="I118" s="33">
        <v>0</v>
      </c>
      <c r="J118" s="33">
        <v>0</v>
      </c>
      <c r="K118" s="6">
        <v>116467</v>
      </c>
      <c r="L118" s="3">
        <v>42791</v>
      </c>
      <c r="M118" s="34">
        <v>25569</v>
      </c>
      <c r="N118" s="5">
        <v>25569</v>
      </c>
      <c r="O118" s="1">
        <f t="shared" si="12"/>
        <v>0</v>
      </c>
      <c r="P118" s="2">
        <v>2</v>
      </c>
      <c r="Q118" s="2">
        <v>2</v>
      </c>
      <c r="R118" s="2">
        <v>25</v>
      </c>
      <c r="S118" s="4">
        <f t="shared" si="10"/>
        <v>28</v>
      </c>
      <c r="T118" s="4">
        <f t="shared" si="14"/>
        <v>19</v>
      </c>
      <c r="U118" s="2">
        <v>9</v>
      </c>
      <c r="V118" s="2">
        <v>56</v>
      </c>
      <c r="W118" s="2">
        <v>1</v>
      </c>
      <c r="X118" s="2">
        <v>0</v>
      </c>
      <c r="Y118" s="2">
        <v>0</v>
      </c>
      <c r="Z118" s="2">
        <v>0</v>
      </c>
    </row>
    <row r="119" spans="1:26" x14ac:dyDescent="0.75">
      <c r="A119" s="4">
        <f t="shared" si="15"/>
        <v>118</v>
      </c>
      <c r="B119" s="11">
        <v>140820</v>
      </c>
      <c r="C119" s="4">
        <f t="shared" si="11"/>
        <v>7</v>
      </c>
      <c r="D119" s="4">
        <f t="shared" si="9"/>
        <v>4</v>
      </c>
      <c r="E119" s="2">
        <v>0</v>
      </c>
      <c r="F119" s="2">
        <v>0</v>
      </c>
      <c r="G119" s="33">
        <v>0</v>
      </c>
      <c r="H119" s="38">
        <f t="shared" si="13"/>
        <v>0</v>
      </c>
      <c r="I119" s="33">
        <v>0</v>
      </c>
      <c r="J119" s="33">
        <v>0</v>
      </c>
      <c r="K119" s="6">
        <v>88283</v>
      </c>
      <c r="L119" s="3">
        <v>42792</v>
      </c>
      <c r="M119" s="34">
        <v>25569</v>
      </c>
      <c r="N119" s="5">
        <v>25569</v>
      </c>
      <c r="O119" s="1">
        <f t="shared" si="12"/>
        <v>0</v>
      </c>
      <c r="P119" s="2">
        <v>2</v>
      </c>
      <c r="Q119" s="2">
        <v>2</v>
      </c>
      <c r="R119" s="2">
        <v>26</v>
      </c>
      <c r="S119" s="4">
        <f t="shared" si="10"/>
        <v>28</v>
      </c>
      <c r="T119" s="4">
        <f t="shared" si="14"/>
        <v>19</v>
      </c>
      <c r="U119" s="2">
        <v>10</v>
      </c>
      <c r="V119" s="2">
        <v>57</v>
      </c>
      <c r="W119" s="2">
        <v>1</v>
      </c>
      <c r="X119" s="2">
        <v>0</v>
      </c>
      <c r="Y119" s="2">
        <v>0</v>
      </c>
      <c r="Z119" s="2">
        <v>0</v>
      </c>
    </row>
    <row r="120" spans="1:26" x14ac:dyDescent="0.75">
      <c r="A120" s="4">
        <f t="shared" si="15"/>
        <v>119</v>
      </c>
      <c r="B120" s="11">
        <v>118602</v>
      </c>
      <c r="C120" s="4">
        <f t="shared" si="11"/>
        <v>1</v>
      </c>
      <c r="D120" s="4">
        <f t="shared" si="9"/>
        <v>5</v>
      </c>
      <c r="E120" s="2">
        <v>1</v>
      </c>
      <c r="F120" s="2">
        <v>0</v>
      </c>
      <c r="G120" s="33">
        <v>0</v>
      </c>
      <c r="H120" s="38">
        <f t="shared" si="13"/>
        <v>0</v>
      </c>
      <c r="I120" s="33">
        <v>0</v>
      </c>
      <c r="J120" s="33">
        <v>0</v>
      </c>
      <c r="K120" s="6">
        <v>111606</v>
      </c>
      <c r="L120" s="3">
        <v>42793</v>
      </c>
      <c r="M120" s="34">
        <v>42793</v>
      </c>
      <c r="N120" s="5">
        <v>25569</v>
      </c>
      <c r="O120" s="1">
        <f t="shared" si="12"/>
        <v>0</v>
      </c>
      <c r="P120" s="2">
        <v>2</v>
      </c>
      <c r="Q120" s="2">
        <v>2</v>
      </c>
      <c r="R120" s="2">
        <v>27</v>
      </c>
      <c r="S120" s="4">
        <f t="shared" si="10"/>
        <v>28</v>
      </c>
      <c r="T120" s="4">
        <f t="shared" si="14"/>
        <v>20</v>
      </c>
      <c r="U120" s="2">
        <v>10</v>
      </c>
      <c r="V120" s="2">
        <v>58</v>
      </c>
      <c r="W120" s="2">
        <v>0</v>
      </c>
      <c r="X120" s="2">
        <v>0</v>
      </c>
      <c r="Y120" s="2">
        <v>0</v>
      </c>
      <c r="Z120" s="2">
        <v>0</v>
      </c>
    </row>
    <row r="121" spans="1:26" x14ac:dyDescent="0.75">
      <c r="A121" s="4">
        <f t="shared" si="15"/>
        <v>120</v>
      </c>
      <c r="B121" s="11">
        <v>172040</v>
      </c>
      <c r="C121" s="4">
        <f t="shared" si="11"/>
        <v>2</v>
      </c>
      <c r="D121" s="4">
        <f t="shared" si="9"/>
        <v>5</v>
      </c>
      <c r="E121" s="2">
        <v>1</v>
      </c>
      <c r="F121" s="2">
        <v>0</v>
      </c>
      <c r="G121" s="33">
        <v>0</v>
      </c>
      <c r="H121" s="38">
        <f t="shared" si="13"/>
        <v>0</v>
      </c>
      <c r="I121" s="33">
        <v>0</v>
      </c>
      <c r="J121" s="33">
        <v>0</v>
      </c>
      <c r="K121" s="6">
        <v>149564</v>
      </c>
      <c r="L121" s="3">
        <v>42794</v>
      </c>
      <c r="M121" s="34">
        <v>25569</v>
      </c>
      <c r="N121" s="5">
        <v>25569</v>
      </c>
      <c r="O121" s="1">
        <f t="shared" si="12"/>
        <v>0</v>
      </c>
      <c r="P121" s="2">
        <v>2</v>
      </c>
      <c r="Q121" s="2">
        <v>2</v>
      </c>
      <c r="R121" s="2">
        <v>28</v>
      </c>
      <c r="S121" s="4">
        <f t="shared" si="10"/>
        <v>28</v>
      </c>
      <c r="T121" s="4">
        <f t="shared" si="14"/>
        <v>20</v>
      </c>
      <c r="U121" s="2">
        <v>10</v>
      </c>
      <c r="V121" s="2">
        <v>59</v>
      </c>
      <c r="W121" s="2">
        <v>0</v>
      </c>
      <c r="X121" s="2">
        <v>0</v>
      </c>
      <c r="Y121" s="2">
        <v>0</v>
      </c>
      <c r="Z121" s="2">
        <v>0</v>
      </c>
    </row>
    <row r="122" spans="1:26" x14ac:dyDescent="0.75">
      <c r="A122" s="4">
        <f t="shared" si="15"/>
        <v>121</v>
      </c>
      <c r="B122" s="11">
        <v>1087365</v>
      </c>
      <c r="C122" s="4">
        <f t="shared" si="11"/>
        <v>3</v>
      </c>
      <c r="D122" s="4">
        <f t="shared" si="9"/>
        <v>1</v>
      </c>
      <c r="E122" s="2">
        <v>0</v>
      </c>
      <c r="F122" s="2">
        <v>1</v>
      </c>
      <c r="G122" s="33">
        <v>0</v>
      </c>
      <c r="H122" s="38">
        <f t="shared" si="13"/>
        <v>0</v>
      </c>
      <c r="I122" s="33">
        <v>0</v>
      </c>
      <c r="J122" s="33">
        <v>1</v>
      </c>
      <c r="K122" s="6">
        <v>1414184</v>
      </c>
      <c r="L122" s="3">
        <v>42795</v>
      </c>
      <c r="M122" s="34">
        <v>25569</v>
      </c>
      <c r="N122" s="5">
        <v>25569</v>
      </c>
      <c r="O122" s="1">
        <f t="shared" si="12"/>
        <v>0</v>
      </c>
      <c r="P122" s="2">
        <v>2</v>
      </c>
      <c r="Q122" s="2">
        <v>3</v>
      </c>
      <c r="R122" s="2">
        <v>1</v>
      </c>
      <c r="S122" s="4">
        <f t="shared" si="10"/>
        <v>31</v>
      </c>
      <c r="T122" s="4">
        <f t="shared" si="14"/>
        <v>21</v>
      </c>
      <c r="U122" s="2">
        <v>10</v>
      </c>
      <c r="V122" s="2">
        <v>60</v>
      </c>
      <c r="W122" s="2">
        <v>0</v>
      </c>
      <c r="X122" s="2">
        <v>1</v>
      </c>
      <c r="Y122" s="2">
        <v>1</v>
      </c>
      <c r="Z122" s="2">
        <v>0</v>
      </c>
    </row>
    <row r="123" spans="1:26" x14ac:dyDescent="0.75">
      <c r="A123" s="4">
        <f t="shared" si="15"/>
        <v>122</v>
      </c>
      <c r="B123" s="11">
        <v>738624</v>
      </c>
      <c r="C123" s="4">
        <f t="shared" si="11"/>
        <v>4</v>
      </c>
      <c r="D123" s="4">
        <f t="shared" si="9"/>
        <v>1</v>
      </c>
      <c r="E123" s="2">
        <v>0</v>
      </c>
      <c r="F123" s="2">
        <v>0</v>
      </c>
      <c r="G123" s="33">
        <v>0</v>
      </c>
      <c r="H123" s="38">
        <f t="shared" si="13"/>
        <v>0</v>
      </c>
      <c r="I123" s="33">
        <v>0</v>
      </c>
      <c r="J123" s="33">
        <v>1</v>
      </c>
      <c r="K123" s="6">
        <v>773704</v>
      </c>
      <c r="L123" s="3">
        <v>42796</v>
      </c>
      <c r="M123" s="34">
        <v>25569</v>
      </c>
      <c r="N123" s="5">
        <v>25569</v>
      </c>
      <c r="O123" s="1">
        <f t="shared" si="12"/>
        <v>0</v>
      </c>
      <c r="P123" s="2">
        <v>2</v>
      </c>
      <c r="Q123" s="2">
        <v>3</v>
      </c>
      <c r="R123" s="2">
        <v>2</v>
      </c>
      <c r="S123" s="4">
        <f t="shared" si="10"/>
        <v>31</v>
      </c>
      <c r="T123" s="4">
        <f t="shared" si="14"/>
        <v>21</v>
      </c>
      <c r="U123" s="2">
        <v>10</v>
      </c>
      <c r="V123" s="2">
        <v>61</v>
      </c>
      <c r="W123" s="2">
        <v>0</v>
      </c>
      <c r="X123" s="2">
        <v>1</v>
      </c>
      <c r="Y123" s="2">
        <v>0</v>
      </c>
      <c r="Z123" s="2">
        <v>0</v>
      </c>
    </row>
    <row r="124" spans="1:26" x14ac:dyDescent="0.75">
      <c r="A124" s="4">
        <f t="shared" si="15"/>
        <v>123</v>
      </c>
      <c r="B124" s="11">
        <v>709287</v>
      </c>
      <c r="C124" s="4">
        <f t="shared" si="11"/>
        <v>5</v>
      </c>
      <c r="D124" s="4">
        <f t="shared" si="9"/>
        <v>1</v>
      </c>
      <c r="E124" s="2">
        <v>0</v>
      </c>
      <c r="F124" s="2">
        <v>0</v>
      </c>
      <c r="G124" s="33">
        <v>0</v>
      </c>
      <c r="H124" s="38">
        <f t="shared" si="13"/>
        <v>0</v>
      </c>
      <c r="I124" s="33">
        <v>0</v>
      </c>
      <c r="J124" s="33">
        <v>1</v>
      </c>
      <c r="K124" s="6">
        <v>774683</v>
      </c>
      <c r="L124" s="3">
        <v>42797</v>
      </c>
      <c r="M124" s="34">
        <v>25569</v>
      </c>
      <c r="N124" s="5">
        <v>25569</v>
      </c>
      <c r="O124" s="1">
        <f t="shared" si="12"/>
        <v>0</v>
      </c>
      <c r="P124" s="2">
        <v>2</v>
      </c>
      <c r="Q124" s="2">
        <v>3</v>
      </c>
      <c r="R124" s="2">
        <v>3</v>
      </c>
      <c r="S124" s="4">
        <f t="shared" si="10"/>
        <v>31</v>
      </c>
      <c r="T124" s="4">
        <f t="shared" si="14"/>
        <v>21</v>
      </c>
      <c r="U124" s="2">
        <v>10</v>
      </c>
      <c r="V124" s="2">
        <v>62</v>
      </c>
      <c r="W124" s="2">
        <v>0</v>
      </c>
      <c r="X124" s="2">
        <v>1</v>
      </c>
      <c r="Y124" s="2">
        <v>0</v>
      </c>
      <c r="Z124" s="2">
        <v>0</v>
      </c>
    </row>
    <row r="125" spans="1:26" x14ac:dyDescent="0.75">
      <c r="A125" s="4">
        <f t="shared" si="15"/>
        <v>124</v>
      </c>
      <c r="B125" s="11">
        <v>206123</v>
      </c>
      <c r="C125" s="4">
        <f t="shared" si="11"/>
        <v>6</v>
      </c>
      <c r="D125" s="4">
        <f t="shared" si="9"/>
        <v>1</v>
      </c>
      <c r="E125" s="2">
        <v>0</v>
      </c>
      <c r="F125" s="2">
        <v>0</v>
      </c>
      <c r="G125" s="33">
        <v>0</v>
      </c>
      <c r="H125" s="38">
        <f t="shared" si="13"/>
        <v>0</v>
      </c>
      <c r="I125" s="33">
        <v>0</v>
      </c>
      <c r="J125" s="33">
        <v>0</v>
      </c>
      <c r="K125" s="6">
        <v>212300</v>
      </c>
      <c r="L125" s="3">
        <v>42798</v>
      </c>
      <c r="M125" s="34">
        <v>25569</v>
      </c>
      <c r="N125" s="5">
        <v>25569</v>
      </c>
      <c r="O125" s="1">
        <f t="shared" si="12"/>
        <v>0</v>
      </c>
      <c r="P125" s="2">
        <v>2</v>
      </c>
      <c r="Q125" s="2">
        <v>3</v>
      </c>
      <c r="R125" s="2">
        <v>4</v>
      </c>
      <c r="S125" s="4">
        <f t="shared" si="10"/>
        <v>31</v>
      </c>
      <c r="T125" s="4">
        <f t="shared" si="14"/>
        <v>21</v>
      </c>
      <c r="U125" s="2">
        <v>10</v>
      </c>
      <c r="V125" s="2">
        <v>63</v>
      </c>
      <c r="W125" s="2">
        <v>1</v>
      </c>
      <c r="X125" s="2">
        <v>0</v>
      </c>
      <c r="Y125" s="2">
        <v>0</v>
      </c>
      <c r="Z125" s="2">
        <v>0</v>
      </c>
    </row>
    <row r="126" spans="1:26" x14ac:dyDescent="0.75">
      <c r="A126" s="4">
        <f t="shared" si="15"/>
        <v>125</v>
      </c>
      <c r="B126" s="11">
        <v>226025</v>
      </c>
      <c r="C126" s="4">
        <f t="shared" si="11"/>
        <v>7</v>
      </c>
      <c r="D126" s="4">
        <f t="shared" si="9"/>
        <v>1</v>
      </c>
      <c r="E126" s="2">
        <v>0</v>
      </c>
      <c r="F126" s="2">
        <v>0</v>
      </c>
      <c r="G126" s="33">
        <v>0</v>
      </c>
      <c r="H126" s="38">
        <f t="shared" si="13"/>
        <v>0</v>
      </c>
      <c r="I126" s="33">
        <v>0</v>
      </c>
      <c r="J126" s="33">
        <v>0</v>
      </c>
      <c r="K126" s="6">
        <v>176603</v>
      </c>
      <c r="L126" s="3">
        <v>42799</v>
      </c>
      <c r="M126" s="34">
        <v>25569</v>
      </c>
      <c r="N126" s="5">
        <v>25569</v>
      </c>
      <c r="O126" s="1">
        <f t="shared" si="12"/>
        <v>0</v>
      </c>
      <c r="P126" s="2">
        <v>2</v>
      </c>
      <c r="Q126" s="2">
        <v>3</v>
      </c>
      <c r="R126" s="2">
        <v>5</v>
      </c>
      <c r="S126" s="4">
        <f t="shared" si="10"/>
        <v>31</v>
      </c>
      <c r="T126" s="4">
        <f t="shared" si="14"/>
        <v>21</v>
      </c>
      <c r="U126" s="2">
        <v>11</v>
      </c>
      <c r="V126" s="2">
        <v>64</v>
      </c>
      <c r="W126" s="2">
        <v>1</v>
      </c>
      <c r="X126" s="2">
        <v>0</v>
      </c>
      <c r="Y126" s="2">
        <v>0</v>
      </c>
      <c r="Z126" s="2">
        <v>0</v>
      </c>
    </row>
    <row r="127" spans="1:26" x14ac:dyDescent="0.75">
      <c r="A127" s="4">
        <f t="shared" si="15"/>
        <v>126</v>
      </c>
      <c r="B127" s="11">
        <v>1032353</v>
      </c>
      <c r="C127" s="4">
        <f t="shared" si="11"/>
        <v>1</v>
      </c>
      <c r="D127" s="4">
        <f t="shared" si="9"/>
        <v>2</v>
      </c>
      <c r="E127" s="2">
        <v>0</v>
      </c>
      <c r="F127" s="2">
        <v>0</v>
      </c>
      <c r="G127" s="33">
        <v>0</v>
      </c>
      <c r="H127" s="38">
        <f t="shared" si="13"/>
        <v>1</v>
      </c>
      <c r="I127" s="33">
        <v>0</v>
      </c>
      <c r="J127" s="33">
        <v>0</v>
      </c>
      <c r="K127" s="6">
        <v>1103467</v>
      </c>
      <c r="L127" s="3">
        <v>42800</v>
      </c>
      <c r="M127" s="34">
        <v>42800</v>
      </c>
      <c r="N127" s="5">
        <v>42800</v>
      </c>
      <c r="O127" s="1">
        <f>+IF(OR(M127=$L$2,N127=$M$2),0,IF(M127=N127,1,0))</f>
        <v>1</v>
      </c>
      <c r="P127" s="2">
        <v>2</v>
      </c>
      <c r="Q127" s="2">
        <v>3</v>
      </c>
      <c r="R127" s="2">
        <v>6</v>
      </c>
      <c r="S127" s="4">
        <f t="shared" si="10"/>
        <v>31</v>
      </c>
      <c r="T127" s="4">
        <f t="shared" si="14"/>
        <v>22</v>
      </c>
      <c r="U127" s="2">
        <v>11</v>
      </c>
      <c r="V127" s="2">
        <v>65</v>
      </c>
      <c r="W127" s="2">
        <v>0</v>
      </c>
      <c r="X127" s="2">
        <v>1</v>
      </c>
      <c r="Y127" s="2">
        <v>0</v>
      </c>
      <c r="Z127" s="2">
        <v>0</v>
      </c>
    </row>
    <row r="128" spans="1:26" x14ac:dyDescent="0.75">
      <c r="A128" s="4">
        <f t="shared" si="15"/>
        <v>127</v>
      </c>
      <c r="B128" s="11">
        <v>771112</v>
      </c>
      <c r="C128" s="4">
        <f t="shared" si="11"/>
        <v>2</v>
      </c>
      <c r="D128" s="4">
        <f t="shared" ref="D128:D191" si="16">+IF(OR(R128=1,AND(C128=1,R128&lt;3)),1,IF(C128&lt;&gt;1,D127,1+D127))</f>
        <v>2</v>
      </c>
      <c r="E128" s="2">
        <v>0</v>
      </c>
      <c r="F128" s="2">
        <v>0</v>
      </c>
      <c r="G128" s="33">
        <v>0</v>
      </c>
      <c r="H128" s="38">
        <f t="shared" si="13"/>
        <v>1</v>
      </c>
      <c r="I128" s="33">
        <v>0</v>
      </c>
      <c r="J128" s="33">
        <v>0</v>
      </c>
      <c r="K128" s="6">
        <v>753100</v>
      </c>
      <c r="L128" s="3">
        <v>42801</v>
      </c>
      <c r="M128" s="34">
        <v>25569</v>
      </c>
      <c r="N128" s="5">
        <v>25569</v>
      </c>
      <c r="O128" s="1">
        <f t="shared" ref="O128:O191" si="17">+IF(OR(M128=$L$2,N128=$M$2),0,IF(M128=N128,1,0))</f>
        <v>0</v>
      </c>
      <c r="P128" s="2">
        <v>2</v>
      </c>
      <c r="Q128" s="2">
        <v>3</v>
      </c>
      <c r="R128" s="2">
        <v>7</v>
      </c>
      <c r="S128" s="4">
        <f t="shared" si="10"/>
        <v>31</v>
      </c>
      <c r="T128" s="4">
        <f t="shared" si="14"/>
        <v>22</v>
      </c>
      <c r="U128" s="2">
        <v>11</v>
      </c>
      <c r="V128" s="2">
        <v>66</v>
      </c>
      <c r="W128" s="2">
        <v>0</v>
      </c>
      <c r="X128" s="2">
        <v>1</v>
      </c>
      <c r="Y128" s="2">
        <v>0</v>
      </c>
      <c r="Z128" s="2">
        <v>0</v>
      </c>
    </row>
    <row r="129" spans="1:26" x14ac:dyDescent="0.75">
      <c r="A129" s="4">
        <f t="shared" si="15"/>
        <v>128</v>
      </c>
      <c r="B129" s="11">
        <v>721876</v>
      </c>
      <c r="C129" s="4">
        <f t="shared" si="11"/>
        <v>3</v>
      </c>
      <c r="D129" s="4">
        <f t="shared" si="16"/>
        <v>2</v>
      </c>
      <c r="E129" s="2">
        <v>0</v>
      </c>
      <c r="F129" s="2">
        <v>0</v>
      </c>
      <c r="G129" s="33">
        <v>0</v>
      </c>
      <c r="H129" s="38">
        <f t="shared" si="13"/>
        <v>1</v>
      </c>
      <c r="I129" s="33">
        <v>0</v>
      </c>
      <c r="J129" s="33">
        <v>0</v>
      </c>
      <c r="K129" s="6">
        <v>663838</v>
      </c>
      <c r="L129" s="3">
        <v>42802</v>
      </c>
      <c r="M129" s="34">
        <v>25569</v>
      </c>
      <c r="N129" s="5">
        <v>25569</v>
      </c>
      <c r="O129" s="1">
        <f t="shared" si="17"/>
        <v>0</v>
      </c>
      <c r="P129" s="2">
        <v>2</v>
      </c>
      <c r="Q129" s="2">
        <v>3</v>
      </c>
      <c r="R129" s="2">
        <v>8</v>
      </c>
      <c r="S129" s="4">
        <f t="shared" ref="S129:S192" si="18">+IF(R130=1,R129,S130)</f>
        <v>31</v>
      </c>
      <c r="T129" s="4">
        <f t="shared" si="14"/>
        <v>22</v>
      </c>
      <c r="U129" s="2">
        <v>11</v>
      </c>
      <c r="V129" s="2">
        <v>67</v>
      </c>
      <c r="W129" s="2">
        <v>0</v>
      </c>
      <c r="X129" s="2">
        <v>1</v>
      </c>
      <c r="Y129" s="2">
        <v>0</v>
      </c>
      <c r="Z129" s="2">
        <v>0</v>
      </c>
    </row>
    <row r="130" spans="1:26" x14ac:dyDescent="0.75">
      <c r="A130" s="4">
        <f t="shared" si="15"/>
        <v>129</v>
      </c>
      <c r="B130" s="11">
        <v>642266</v>
      </c>
      <c r="C130" s="4">
        <f t="shared" ref="C130:C193" si="19">+WEEKDAY(L130,2)</f>
        <v>4</v>
      </c>
      <c r="D130" s="4">
        <f t="shared" si="16"/>
        <v>2</v>
      </c>
      <c r="E130" s="2">
        <v>0</v>
      </c>
      <c r="F130" s="2">
        <v>0</v>
      </c>
      <c r="G130" s="33">
        <v>0</v>
      </c>
      <c r="H130" s="38">
        <f t="shared" si="13"/>
        <v>1</v>
      </c>
      <c r="I130" s="33">
        <v>0</v>
      </c>
      <c r="J130" s="33">
        <v>0</v>
      </c>
      <c r="K130" s="6">
        <v>606722</v>
      </c>
      <c r="L130" s="3">
        <v>42803</v>
      </c>
      <c r="M130" s="34">
        <v>25569</v>
      </c>
      <c r="N130" s="5">
        <v>25569</v>
      </c>
      <c r="O130" s="1">
        <f t="shared" si="17"/>
        <v>0</v>
      </c>
      <c r="P130" s="2">
        <v>2</v>
      </c>
      <c r="Q130" s="2">
        <v>3</v>
      </c>
      <c r="R130" s="2">
        <v>9</v>
      </c>
      <c r="S130" s="4">
        <f t="shared" si="18"/>
        <v>31</v>
      </c>
      <c r="T130" s="4">
        <f t="shared" si="14"/>
        <v>22</v>
      </c>
      <c r="U130" s="2">
        <v>11</v>
      </c>
      <c r="V130" s="2">
        <v>68</v>
      </c>
      <c r="W130" s="2">
        <v>0</v>
      </c>
      <c r="X130" s="2">
        <v>1</v>
      </c>
      <c r="Y130" s="2">
        <v>0</v>
      </c>
      <c r="Z130" s="2">
        <v>0</v>
      </c>
    </row>
    <row r="131" spans="1:26" x14ac:dyDescent="0.75">
      <c r="A131" s="4">
        <f t="shared" si="15"/>
        <v>130</v>
      </c>
      <c r="B131" s="11">
        <v>611735</v>
      </c>
      <c r="C131" s="4">
        <f t="shared" si="19"/>
        <v>5</v>
      </c>
      <c r="D131" s="4">
        <f t="shared" si="16"/>
        <v>2</v>
      </c>
      <c r="E131" s="2">
        <v>0</v>
      </c>
      <c r="F131" s="2">
        <v>0</v>
      </c>
      <c r="G131" s="33">
        <v>0</v>
      </c>
      <c r="H131" s="38">
        <f t="shared" ref="H131:H194" si="20">+IF(AND(W131=0,E131=0),IF(AND(I131=0,J131=0),1,0),0)</f>
        <v>1</v>
      </c>
      <c r="I131" s="33">
        <v>0</v>
      </c>
      <c r="J131" s="33">
        <v>0</v>
      </c>
      <c r="K131" s="6">
        <v>555077</v>
      </c>
      <c r="L131" s="3">
        <v>42804</v>
      </c>
      <c r="M131" s="34">
        <v>25569</v>
      </c>
      <c r="N131" s="5">
        <v>25569</v>
      </c>
      <c r="O131" s="1">
        <f t="shared" si="17"/>
        <v>0</v>
      </c>
      <c r="P131" s="2">
        <v>2</v>
      </c>
      <c r="Q131" s="2">
        <v>3</v>
      </c>
      <c r="R131" s="2">
        <v>10</v>
      </c>
      <c r="S131" s="4">
        <f t="shared" si="18"/>
        <v>31</v>
      </c>
      <c r="T131" s="4">
        <f t="shared" ref="T131:T194" si="21">+IF(D131=D130,T130,1+T130)</f>
        <v>22</v>
      </c>
      <c r="U131" s="2">
        <v>11</v>
      </c>
      <c r="V131" s="2">
        <v>69</v>
      </c>
      <c r="W131" s="2">
        <v>0</v>
      </c>
      <c r="X131" s="2">
        <v>1</v>
      </c>
      <c r="Y131" s="2">
        <v>0</v>
      </c>
      <c r="Z131" s="2">
        <v>0</v>
      </c>
    </row>
    <row r="132" spans="1:26" x14ac:dyDescent="0.75">
      <c r="A132" s="4">
        <f t="shared" ref="A132:A195" si="22">1+A131</f>
        <v>131</v>
      </c>
      <c r="B132" s="11">
        <v>150884</v>
      </c>
      <c r="C132" s="4">
        <f t="shared" si="19"/>
        <v>6</v>
      </c>
      <c r="D132" s="4">
        <f t="shared" si="16"/>
        <v>2</v>
      </c>
      <c r="E132" s="2">
        <v>0</v>
      </c>
      <c r="F132" s="2">
        <v>0</v>
      </c>
      <c r="G132" s="33">
        <v>0</v>
      </c>
      <c r="H132" s="38">
        <f t="shared" si="20"/>
        <v>0</v>
      </c>
      <c r="I132" s="33">
        <v>0</v>
      </c>
      <c r="J132" s="33">
        <v>0</v>
      </c>
      <c r="K132" s="6">
        <v>181541</v>
      </c>
      <c r="L132" s="3">
        <v>42805</v>
      </c>
      <c r="M132" s="34">
        <v>25569</v>
      </c>
      <c r="N132" s="5">
        <v>25569</v>
      </c>
      <c r="O132" s="1">
        <f t="shared" si="17"/>
        <v>0</v>
      </c>
      <c r="P132" s="2">
        <v>2</v>
      </c>
      <c r="Q132" s="2">
        <v>3</v>
      </c>
      <c r="R132" s="2">
        <v>11</v>
      </c>
      <c r="S132" s="4">
        <f t="shared" si="18"/>
        <v>31</v>
      </c>
      <c r="T132" s="4">
        <f t="shared" si="21"/>
        <v>22</v>
      </c>
      <c r="U132" s="2">
        <v>11</v>
      </c>
      <c r="V132" s="2">
        <v>70</v>
      </c>
      <c r="W132" s="2">
        <v>1</v>
      </c>
      <c r="X132" s="2">
        <v>0</v>
      </c>
      <c r="Y132" s="2">
        <v>0</v>
      </c>
      <c r="Z132" s="2">
        <v>0</v>
      </c>
    </row>
    <row r="133" spans="1:26" x14ac:dyDescent="0.75">
      <c r="A133" s="4">
        <f t="shared" si="22"/>
        <v>132</v>
      </c>
      <c r="B133" s="11">
        <v>190308</v>
      </c>
      <c r="C133" s="4">
        <f t="shared" si="19"/>
        <v>7</v>
      </c>
      <c r="D133" s="4">
        <f t="shared" si="16"/>
        <v>2</v>
      </c>
      <c r="E133" s="2">
        <v>0</v>
      </c>
      <c r="F133" s="2">
        <v>0</v>
      </c>
      <c r="G133" s="33">
        <v>0</v>
      </c>
      <c r="H133" s="38">
        <f t="shared" si="20"/>
        <v>0</v>
      </c>
      <c r="I133" s="33">
        <v>0</v>
      </c>
      <c r="J133" s="33">
        <v>0</v>
      </c>
      <c r="K133" s="6">
        <v>143371</v>
      </c>
      <c r="L133" s="3">
        <v>42806</v>
      </c>
      <c r="M133" s="34">
        <v>25569</v>
      </c>
      <c r="N133" s="5">
        <v>25569</v>
      </c>
      <c r="O133" s="1">
        <f t="shared" si="17"/>
        <v>0</v>
      </c>
      <c r="P133" s="2">
        <v>2</v>
      </c>
      <c r="Q133" s="2">
        <v>3</v>
      </c>
      <c r="R133" s="2">
        <v>12</v>
      </c>
      <c r="S133" s="4">
        <f t="shared" si="18"/>
        <v>31</v>
      </c>
      <c r="T133" s="4">
        <f t="shared" si="21"/>
        <v>22</v>
      </c>
      <c r="U133" s="2">
        <v>12</v>
      </c>
      <c r="V133" s="2">
        <v>71</v>
      </c>
      <c r="W133" s="2">
        <v>1</v>
      </c>
      <c r="X133" s="2">
        <v>0</v>
      </c>
      <c r="Y133" s="2">
        <v>0</v>
      </c>
      <c r="Z133" s="2">
        <v>0</v>
      </c>
    </row>
    <row r="134" spans="1:26" x14ac:dyDescent="0.75">
      <c r="A134" s="4">
        <f t="shared" si="22"/>
        <v>133</v>
      </c>
      <c r="B134" s="11">
        <v>837056</v>
      </c>
      <c r="C134" s="4">
        <f t="shared" si="19"/>
        <v>1</v>
      </c>
      <c r="D134" s="4">
        <f t="shared" si="16"/>
        <v>3</v>
      </c>
      <c r="E134" s="2">
        <v>0</v>
      </c>
      <c r="F134" s="2">
        <v>0</v>
      </c>
      <c r="G134" s="33">
        <v>0</v>
      </c>
      <c r="H134" s="38">
        <f t="shared" si="20"/>
        <v>1</v>
      </c>
      <c r="I134" s="33">
        <v>0</v>
      </c>
      <c r="J134" s="33">
        <v>0</v>
      </c>
      <c r="K134" s="6">
        <v>797689</v>
      </c>
      <c r="L134" s="3">
        <v>42807</v>
      </c>
      <c r="M134" s="34">
        <v>42807</v>
      </c>
      <c r="N134" s="5">
        <v>42807</v>
      </c>
      <c r="O134" s="1">
        <f t="shared" si="17"/>
        <v>1</v>
      </c>
      <c r="P134" s="2">
        <v>2</v>
      </c>
      <c r="Q134" s="2">
        <v>3</v>
      </c>
      <c r="R134" s="2">
        <v>13</v>
      </c>
      <c r="S134" s="4">
        <f t="shared" si="18"/>
        <v>31</v>
      </c>
      <c r="T134" s="4">
        <f t="shared" si="21"/>
        <v>23</v>
      </c>
      <c r="U134" s="2">
        <v>12</v>
      </c>
      <c r="V134" s="2">
        <v>72</v>
      </c>
      <c r="W134" s="2">
        <v>0</v>
      </c>
      <c r="X134" s="2">
        <v>1</v>
      </c>
      <c r="Y134" s="2">
        <v>0</v>
      </c>
      <c r="Z134" s="2">
        <v>0</v>
      </c>
    </row>
    <row r="135" spans="1:26" x14ac:dyDescent="0.75">
      <c r="A135" s="4">
        <f t="shared" si="22"/>
        <v>134</v>
      </c>
      <c r="B135" s="11">
        <v>600538</v>
      </c>
      <c r="C135" s="4">
        <f t="shared" si="19"/>
        <v>2</v>
      </c>
      <c r="D135" s="4">
        <f t="shared" si="16"/>
        <v>3</v>
      </c>
      <c r="E135" s="2">
        <v>0</v>
      </c>
      <c r="F135" s="2">
        <v>0</v>
      </c>
      <c r="G135" s="33">
        <v>0</v>
      </c>
      <c r="H135" s="38">
        <f t="shared" si="20"/>
        <v>1</v>
      </c>
      <c r="I135" s="33">
        <v>0</v>
      </c>
      <c r="J135" s="33">
        <v>0</v>
      </c>
      <c r="K135" s="6">
        <v>532609</v>
      </c>
      <c r="L135" s="3">
        <v>42808</v>
      </c>
      <c r="M135" s="34">
        <v>25569</v>
      </c>
      <c r="N135" s="5">
        <v>25569</v>
      </c>
      <c r="O135" s="1">
        <f t="shared" si="17"/>
        <v>0</v>
      </c>
      <c r="P135" s="2">
        <v>2</v>
      </c>
      <c r="Q135" s="2">
        <v>3</v>
      </c>
      <c r="R135" s="2">
        <v>14</v>
      </c>
      <c r="S135" s="4">
        <f t="shared" si="18"/>
        <v>31</v>
      </c>
      <c r="T135" s="4">
        <f t="shared" si="21"/>
        <v>23</v>
      </c>
      <c r="U135" s="2">
        <v>12</v>
      </c>
      <c r="V135" s="2">
        <v>73</v>
      </c>
      <c r="W135" s="2">
        <v>0</v>
      </c>
      <c r="X135" s="2">
        <v>1</v>
      </c>
      <c r="Y135" s="2">
        <v>0</v>
      </c>
      <c r="Z135" s="2">
        <v>0</v>
      </c>
    </row>
    <row r="136" spans="1:26" x14ac:dyDescent="0.75">
      <c r="A136" s="4">
        <f t="shared" si="22"/>
        <v>135</v>
      </c>
      <c r="B136" s="11">
        <v>603629</v>
      </c>
      <c r="C136" s="4">
        <f t="shared" si="19"/>
        <v>3</v>
      </c>
      <c r="D136" s="4">
        <f t="shared" si="16"/>
        <v>3</v>
      </c>
      <c r="E136" s="2">
        <v>0</v>
      </c>
      <c r="F136" s="2">
        <v>0</v>
      </c>
      <c r="G136" s="33">
        <v>0</v>
      </c>
      <c r="H136" s="38">
        <f t="shared" si="20"/>
        <v>1</v>
      </c>
      <c r="I136" s="33">
        <v>0</v>
      </c>
      <c r="J136" s="33">
        <v>0</v>
      </c>
      <c r="K136" s="6">
        <v>456371</v>
      </c>
      <c r="L136" s="3">
        <v>42809</v>
      </c>
      <c r="M136" s="34">
        <v>25569</v>
      </c>
      <c r="N136" s="5">
        <v>25569</v>
      </c>
      <c r="O136" s="1">
        <f t="shared" si="17"/>
        <v>0</v>
      </c>
      <c r="P136" s="2">
        <v>2</v>
      </c>
      <c r="Q136" s="2">
        <v>3</v>
      </c>
      <c r="R136" s="2">
        <v>15</v>
      </c>
      <c r="S136" s="4">
        <f t="shared" si="18"/>
        <v>31</v>
      </c>
      <c r="T136" s="4">
        <f t="shared" si="21"/>
        <v>23</v>
      </c>
      <c r="U136" s="2">
        <v>12</v>
      </c>
      <c r="V136" s="2">
        <v>74</v>
      </c>
      <c r="W136" s="2">
        <v>0</v>
      </c>
      <c r="X136" s="2">
        <v>1</v>
      </c>
      <c r="Y136" s="2">
        <v>0</v>
      </c>
      <c r="Z136" s="2">
        <v>0</v>
      </c>
    </row>
    <row r="137" spans="1:26" x14ac:dyDescent="0.75">
      <c r="A137" s="4">
        <f t="shared" si="22"/>
        <v>136</v>
      </c>
      <c r="B137" s="11">
        <v>550543</v>
      </c>
      <c r="C137" s="4">
        <f t="shared" si="19"/>
        <v>4</v>
      </c>
      <c r="D137" s="4">
        <f t="shared" si="16"/>
        <v>3</v>
      </c>
      <c r="E137" s="2">
        <v>0</v>
      </c>
      <c r="F137" s="2">
        <v>0</v>
      </c>
      <c r="G137" s="33">
        <v>0</v>
      </c>
      <c r="H137" s="38">
        <f t="shared" si="20"/>
        <v>1</v>
      </c>
      <c r="I137" s="33">
        <v>0</v>
      </c>
      <c r="J137" s="33">
        <v>0</v>
      </c>
      <c r="K137" s="6">
        <v>508205</v>
      </c>
      <c r="L137" s="3">
        <v>42810</v>
      </c>
      <c r="M137" s="34">
        <v>25569</v>
      </c>
      <c r="N137" s="5">
        <v>25569</v>
      </c>
      <c r="O137" s="1">
        <f t="shared" si="17"/>
        <v>0</v>
      </c>
      <c r="P137" s="2">
        <v>2</v>
      </c>
      <c r="Q137" s="2">
        <v>3</v>
      </c>
      <c r="R137" s="2">
        <v>16</v>
      </c>
      <c r="S137" s="4">
        <f t="shared" si="18"/>
        <v>31</v>
      </c>
      <c r="T137" s="4">
        <f t="shared" si="21"/>
        <v>23</v>
      </c>
      <c r="U137" s="2">
        <v>12</v>
      </c>
      <c r="V137" s="2">
        <v>75</v>
      </c>
      <c r="W137" s="2">
        <v>0</v>
      </c>
      <c r="X137" s="2">
        <v>1</v>
      </c>
      <c r="Y137" s="2">
        <v>0</v>
      </c>
      <c r="Z137" s="2">
        <v>0</v>
      </c>
    </row>
    <row r="138" spans="1:26" x14ac:dyDescent="0.75">
      <c r="A138" s="4">
        <f t="shared" si="22"/>
        <v>137</v>
      </c>
      <c r="B138" s="11">
        <v>494310</v>
      </c>
      <c r="C138" s="4">
        <f t="shared" si="19"/>
        <v>5</v>
      </c>
      <c r="D138" s="4">
        <f t="shared" si="16"/>
        <v>3</v>
      </c>
      <c r="E138" s="2">
        <v>0</v>
      </c>
      <c r="F138" s="2">
        <v>0</v>
      </c>
      <c r="G138" s="33">
        <v>0</v>
      </c>
      <c r="H138" s="38">
        <f t="shared" si="20"/>
        <v>1</v>
      </c>
      <c r="I138" s="33">
        <v>0</v>
      </c>
      <c r="J138" s="33">
        <v>0</v>
      </c>
      <c r="K138" s="6">
        <v>434984</v>
      </c>
      <c r="L138" s="3">
        <v>42811</v>
      </c>
      <c r="M138" s="34">
        <v>25569</v>
      </c>
      <c r="N138" s="5">
        <v>25569</v>
      </c>
      <c r="O138" s="1">
        <f t="shared" si="17"/>
        <v>0</v>
      </c>
      <c r="P138" s="2">
        <v>2</v>
      </c>
      <c r="Q138" s="2">
        <v>3</v>
      </c>
      <c r="R138" s="2">
        <v>17</v>
      </c>
      <c r="S138" s="4">
        <f t="shared" si="18"/>
        <v>31</v>
      </c>
      <c r="T138" s="4">
        <f t="shared" si="21"/>
        <v>23</v>
      </c>
      <c r="U138" s="2">
        <v>12</v>
      </c>
      <c r="V138" s="2">
        <v>76</v>
      </c>
      <c r="W138" s="2">
        <v>0</v>
      </c>
      <c r="X138" s="2">
        <v>1</v>
      </c>
      <c r="Y138" s="2">
        <v>0</v>
      </c>
      <c r="Z138" s="2">
        <v>0</v>
      </c>
    </row>
    <row r="139" spans="1:26" x14ac:dyDescent="0.75">
      <c r="A139" s="4">
        <f t="shared" si="22"/>
        <v>138</v>
      </c>
      <c r="B139" s="11">
        <v>114095</v>
      </c>
      <c r="C139" s="4">
        <f t="shared" si="19"/>
        <v>6</v>
      </c>
      <c r="D139" s="4">
        <f t="shared" si="16"/>
        <v>3</v>
      </c>
      <c r="E139" s="2">
        <v>0</v>
      </c>
      <c r="F139" s="2">
        <v>0</v>
      </c>
      <c r="G139" s="33">
        <v>0</v>
      </c>
      <c r="H139" s="38">
        <f t="shared" si="20"/>
        <v>0</v>
      </c>
      <c r="I139" s="33">
        <v>0</v>
      </c>
      <c r="J139" s="33">
        <v>0</v>
      </c>
      <c r="K139" s="6">
        <v>142713</v>
      </c>
      <c r="L139" s="3">
        <v>42812</v>
      </c>
      <c r="M139" s="34">
        <v>25569</v>
      </c>
      <c r="N139" s="5">
        <v>25569</v>
      </c>
      <c r="O139" s="1">
        <f t="shared" si="17"/>
        <v>0</v>
      </c>
      <c r="P139" s="2">
        <v>2</v>
      </c>
      <c r="Q139" s="2">
        <v>3</v>
      </c>
      <c r="R139" s="2">
        <v>18</v>
      </c>
      <c r="S139" s="4">
        <f t="shared" si="18"/>
        <v>31</v>
      </c>
      <c r="T139" s="4">
        <f t="shared" si="21"/>
        <v>23</v>
      </c>
      <c r="U139" s="2">
        <v>12</v>
      </c>
      <c r="V139" s="2">
        <v>77</v>
      </c>
      <c r="W139" s="2">
        <v>1</v>
      </c>
      <c r="X139" s="2">
        <v>0</v>
      </c>
      <c r="Y139" s="2">
        <v>0</v>
      </c>
      <c r="Z139" s="2">
        <v>0</v>
      </c>
    </row>
    <row r="140" spans="1:26" x14ac:dyDescent="0.75">
      <c r="A140" s="4">
        <f t="shared" si="22"/>
        <v>139</v>
      </c>
      <c r="B140" s="11">
        <v>135360</v>
      </c>
      <c r="C140" s="4">
        <f t="shared" si="19"/>
        <v>7</v>
      </c>
      <c r="D140" s="4">
        <f t="shared" si="16"/>
        <v>3</v>
      </c>
      <c r="E140" s="2">
        <v>0</v>
      </c>
      <c r="F140" s="2">
        <v>0</v>
      </c>
      <c r="G140" s="33">
        <v>0</v>
      </c>
      <c r="H140" s="38">
        <f t="shared" si="20"/>
        <v>0</v>
      </c>
      <c r="I140" s="33">
        <v>0</v>
      </c>
      <c r="J140" s="33">
        <v>0</v>
      </c>
      <c r="K140" s="6">
        <v>104227</v>
      </c>
      <c r="L140" s="3">
        <v>42813</v>
      </c>
      <c r="M140" s="34">
        <v>25569</v>
      </c>
      <c r="N140" s="5">
        <v>25569</v>
      </c>
      <c r="O140" s="1">
        <f t="shared" si="17"/>
        <v>0</v>
      </c>
      <c r="P140" s="2">
        <v>2</v>
      </c>
      <c r="Q140" s="2">
        <v>3</v>
      </c>
      <c r="R140" s="2">
        <v>19</v>
      </c>
      <c r="S140" s="4">
        <f t="shared" si="18"/>
        <v>31</v>
      </c>
      <c r="T140" s="4">
        <f t="shared" si="21"/>
        <v>23</v>
      </c>
      <c r="U140" s="2">
        <v>13</v>
      </c>
      <c r="V140" s="2">
        <v>78</v>
      </c>
      <c r="W140" s="2">
        <v>1</v>
      </c>
      <c r="X140" s="2">
        <v>0</v>
      </c>
      <c r="Y140" s="2">
        <v>0</v>
      </c>
      <c r="Z140" s="2">
        <v>0</v>
      </c>
    </row>
    <row r="141" spans="1:26" x14ac:dyDescent="0.75">
      <c r="A141" s="4">
        <f t="shared" si="22"/>
        <v>140</v>
      </c>
      <c r="B141" s="11">
        <v>697698</v>
      </c>
      <c r="C141" s="4">
        <f t="shared" si="19"/>
        <v>1</v>
      </c>
      <c r="D141" s="4">
        <f t="shared" si="16"/>
        <v>4</v>
      </c>
      <c r="E141" s="2">
        <v>0</v>
      </c>
      <c r="F141" s="2">
        <v>0</v>
      </c>
      <c r="G141" s="33">
        <v>0</v>
      </c>
      <c r="H141" s="38">
        <f t="shared" si="20"/>
        <v>0</v>
      </c>
      <c r="I141" s="33">
        <v>1</v>
      </c>
      <c r="J141" s="33">
        <v>0</v>
      </c>
      <c r="K141" s="6">
        <v>675533</v>
      </c>
      <c r="L141" s="3">
        <v>42814</v>
      </c>
      <c r="M141" s="34">
        <v>42814</v>
      </c>
      <c r="N141" s="5">
        <v>25569</v>
      </c>
      <c r="O141" s="1">
        <f t="shared" si="17"/>
        <v>0</v>
      </c>
      <c r="P141" s="2">
        <v>2</v>
      </c>
      <c r="Q141" s="2">
        <v>3</v>
      </c>
      <c r="R141" s="2">
        <v>20</v>
      </c>
      <c r="S141" s="4">
        <f t="shared" si="18"/>
        <v>31</v>
      </c>
      <c r="T141" s="4">
        <f t="shared" si="21"/>
        <v>24</v>
      </c>
      <c r="U141" s="2">
        <v>13</v>
      </c>
      <c r="V141" s="2">
        <v>79</v>
      </c>
      <c r="W141" s="2">
        <v>0</v>
      </c>
      <c r="X141" s="2">
        <v>1</v>
      </c>
      <c r="Y141" s="2">
        <v>0</v>
      </c>
      <c r="Z141" s="2">
        <v>0</v>
      </c>
    </row>
    <row r="142" spans="1:26" x14ac:dyDescent="0.75">
      <c r="A142" s="4">
        <f t="shared" si="22"/>
        <v>141</v>
      </c>
      <c r="B142" s="11">
        <v>490419</v>
      </c>
      <c r="C142" s="4">
        <f t="shared" si="19"/>
        <v>2</v>
      </c>
      <c r="D142" s="4">
        <f t="shared" si="16"/>
        <v>4</v>
      </c>
      <c r="E142" s="2">
        <v>0</v>
      </c>
      <c r="F142" s="2">
        <v>0</v>
      </c>
      <c r="G142" s="33">
        <v>0</v>
      </c>
      <c r="H142" s="38">
        <f t="shared" si="20"/>
        <v>0</v>
      </c>
      <c r="I142" s="33">
        <v>1</v>
      </c>
      <c r="J142" s="33">
        <v>0</v>
      </c>
      <c r="K142" s="6">
        <v>452393</v>
      </c>
      <c r="L142" s="3">
        <v>42815</v>
      </c>
      <c r="M142" s="34">
        <v>25569</v>
      </c>
      <c r="N142" s="5">
        <v>25569</v>
      </c>
      <c r="O142" s="1">
        <f t="shared" si="17"/>
        <v>0</v>
      </c>
      <c r="P142" s="2">
        <v>2</v>
      </c>
      <c r="Q142" s="2">
        <v>3</v>
      </c>
      <c r="R142" s="2">
        <v>21</v>
      </c>
      <c r="S142" s="4">
        <f t="shared" si="18"/>
        <v>31</v>
      </c>
      <c r="T142" s="4">
        <f t="shared" si="21"/>
        <v>24</v>
      </c>
      <c r="U142" s="2">
        <v>13</v>
      </c>
      <c r="V142" s="2">
        <v>80</v>
      </c>
      <c r="W142" s="2">
        <v>0</v>
      </c>
      <c r="X142" s="2">
        <v>1</v>
      </c>
      <c r="Y142" s="2">
        <v>0</v>
      </c>
      <c r="Z142" s="2">
        <v>0</v>
      </c>
    </row>
    <row r="143" spans="1:26" x14ac:dyDescent="0.75">
      <c r="A143" s="4">
        <f t="shared" si="22"/>
        <v>142</v>
      </c>
      <c r="B143" s="11">
        <v>442990</v>
      </c>
      <c r="C143" s="4">
        <f t="shared" si="19"/>
        <v>3</v>
      </c>
      <c r="D143" s="4">
        <f t="shared" si="16"/>
        <v>4</v>
      </c>
      <c r="E143" s="2">
        <v>0</v>
      </c>
      <c r="F143" s="2">
        <v>0</v>
      </c>
      <c r="G143" s="33">
        <v>1</v>
      </c>
      <c r="H143" s="38">
        <f t="shared" si="20"/>
        <v>0</v>
      </c>
      <c r="I143" s="33">
        <v>1</v>
      </c>
      <c r="J143" s="33">
        <v>0</v>
      </c>
      <c r="K143" s="6">
        <v>415206</v>
      </c>
      <c r="L143" s="3">
        <v>42816</v>
      </c>
      <c r="M143" s="34">
        <v>25569</v>
      </c>
      <c r="N143" s="5">
        <v>25569</v>
      </c>
      <c r="O143" s="1">
        <f t="shared" si="17"/>
        <v>0</v>
      </c>
      <c r="P143" s="2">
        <v>2</v>
      </c>
      <c r="Q143" s="2">
        <v>3</v>
      </c>
      <c r="R143" s="2">
        <v>22</v>
      </c>
      <c r="S143" s="4">
        <f t="shared" si="18"/>
        <v>31</v>
      </c>
      <c r="T143" s="4">
        <f t="shared" si="21"/>
        <v>24</v>
      </c>
      <c r="U143" s="2">
        <v>13</v>
      </c>
      <c r="V143" s="2">
        <v>81</v>
      </c>
      <c r="W143" s="2">
        <v>0</v>
      </c>
      <c r="X143" s="2">
        <v>1</v>
      </c>
      <c r="Y143" s="2">
        <v>0</v>
      </c>
      <c r="Z143" s="2">
        <v>0</v>
      </c>
    </row>
    <row r="144" spans="1:26" x14ac:dyDescent="0.75">
      <c r="A144" s="4">
        <f t="shared" si="22"/>
        <v>143</v>
      </c>
      <c r="B144" s="11">
        <v>412218</v>
      </c>
      <c r="C144" s="4">
        <f t="shared" si="19"/>
        <v>4</v>
      </c>
      <c r="D144" s="4">
        <f t="shared" si="16"/>
        <v>4</v>
      </c>
      <c r="E144" s="2">
        <v>0</v>
      </c>
      <c r="F144" s="2">
        <v>0</v>
      </c>
      <c r="G144" s="33">
        <v>0</v>
      </c>
      <c r="H144" s="38">
        <f t="shared" si="20"/>
        <v>0</v>
      </c>
      <c r="I144" s="33">
        <v>1</v>
      </c>
      <c r="J144" s="33">
        <v>0</v>
      </c>
      <c r="K144" s="6">
        <v>413362</v>
      </c>
      <c r="L144" s="3">
        <v>42817</v>
      </c>
      <c r="M144" s="34">
        <v>25569</v>
      </c>
      <c r="N144" s="5">
        <v>25569</v>
      </c>
      <c r="O144" s="1">
        <f t="shared" si="17"/>
        <v>0</v>
      </c>
      <c r="P144" s="2">
        <v>2</v>
      </c>
      <c r="Q144" s="2">
        <v>3</v>
      </c>
      <c r="R144" s="2">
        <v>23</v>
      </c>
      <c r="S144" s="4">
        <f t="shared" si="18"/>
        <v>31</v>
      </c>
      <c r="T144" s="4">
        <f t="shared" si="21"/>
        <v>24</v>
      </c>
      <c r="U144" s="2">
        <v>13</v>
      </c>
      <c r="V144" s="2">
        <v>82</v>
      </c>
      <c r="W144" s="2">
        <v>0</v>
      </c>
      <c r="X144" s="2">
        <v>1</v>
      </c>
      <c r="Y144" s="2">
        <v>0</v>
      </c>
      <c r="Z144" s="2">
        <v>0</v>
      </c>
    </row>
    <row r="145" spans="1:26" x14ac:dyDescent="0.75">
      <c r="A145" s="4">
        <f t="shared" si="22"/>
        <v>144</v>
      </c>
      <c r="B145" s="11">
        <v>110049</v>
      </c>
      <c r="C145" s="4">
        <f t="shared" si="19"/>
        <v>5</v>
      </c>
      <c r="D145" s="4">
        <f t="shared" si="16"/>
        <v>4</v>
      </c>
      <c r="E145" s="2">
        <v>1</v>
      </c>
      <c r="F145" s="2">
        <v>0</v>
      </c>
      <c r="G145" s="33">
        <v>0</v>
      </c>
      <c r="H145" s="38">
        <f t="shared" si="20"/>
        <v>0</v>
      </c>
      <c r="I145" s="33">
        <v>0</v>
      </c>
      <c r="J145" s="33">
        <v>0</v>
      </c>
      <c r="K145" s="6">
        <v>101859</v>
      </c>
      <c r="L145" s="3">
        <v>42818</v>
      </c>
      <c r="M145" s="34">
        <v>25569</v>
      </c>
      <c r="N145" s="5">
        <v>25569</v>
      </c>
      <c r="O145" s="1">
        <f t="shared" si="17"/>
        <v>0</v>
      </c>
      <c r="P145" s="2">
        <v>2</v>
      </c>
      <c r="Q145" s="2">
        <v>3</v>
      </c>
      <c r="R145" s="2">
        <v>24</v>
      </c>
      <c r="S145" s="4">
        <f t="shared" si="18"/>
        <v>31</v>
      </c>
      <c r="T145" s="4">
        <f t="shared" si="21"/>
        <v>24</v>
      </c>
      <c r="U145" s="2">
        <v>13</v>
      </c>
      <c r="V145" s="2">
        <v>83</v>
      </c>
      <c r="W145" s="2">
        <v>0</v>
      </c>
      <c r="X145" s="2">
        <v>0</v>
      </c>
      <c r="Y145" s="2">
        <v>0</v>
      </c>
      <c r="Z145" s="2">
        <v>0</v>
      </c>
    </row>
    <row r="146" spans="1:26" x14ac:dyDescent="0.75">
      <c r="A146" s="4">
        <f t="shared" si="22"/>
        <v>145</v>
      </c>
      <c r="B146" s="11">
        <v>83632</v>
      </c>
      <c r="C146" s="4">
        <f t="shared" si="19"/>
        <v>6</v>
      </c>
      <c r="D146" s="4">
        <f t="shared" si="16"/>
        <v>4</v>
      </c>
      <c r="E146" s="2">
        <v>0</v>
      </c>
      <c r="F146" s="2">
        <v>0</v>
      </c>
      <c r="G146" s="33">
        <v>0</v>
      </c>
      <c r="H146" s="38">
        <f t="shared" si="20"/>
        <v>0</v>
      </c>
      <c r="I146" s="33">
        <v>0</v>
      </c>
      <c r="J146" s="33">
        <v>0</v>
      </c>
      <c r="K146" s="6">
        <v>105431</v>
      </c>
      <c r="L146" s="3">
        <v>42819</v>
      </c>
      <c r="M146" s="34">
        <v>25569</v>
      </c>
      <c r="N146" s="5">
        <v>25569</v>
      </c>
      <c r="O146" s="1">
        <f t="shared" si="17"/>
        <v>0</v>
      </c>
      <c r="P146" s="2">
        <v>2</v>
      </c>
      <c r="Q146" s="2">
        <v>3</v>
      </c>
      <c r="R146" s="2">
        <v>25</v>
      </c>
      <c r="S146" s="4">
        <f t="shared" si="18"/>
        <v>31</v>
      </c>
      <c r="T146" s="4">
        <f t="shared" si="21"/>
        <v>24</v>
      </c>
      <c r="U146" s="2">
        <v>13</v>
      </c>
      <c r="V146" s="2">
        <v>84</v>
      </c>
      <c r="W146" s="2">
        <v>1</v>
      </c>
      <c r="X146" s="2">
        <v>0</v>
      </c>
      <c r="Y146" s="2">
        <v>0</v>
      </c>
      <c r="Z146" s="2">
        <v>0</v>
      </c>
    </row>
    <row r="147" spans="1:26" x14ac:dyDescent="0.75">
      <c r="A147" s="4">
        <f t="shared" si="22"/>
        <v>146</v>
      </c>
      <c r="B147" s="11">
        <v>131793</v>
      </c>
      <c r="C147" s="4">
        <f t="shared" si="19"/>
        <v>7</v>
      </c>
      <c r="D147" s="4">
        <f t="shared" si="16"/>
        <v>4</v>
      </c>
      <c r="E147" s="2">
        <v>0</v>
      </c>
      <c r="F147" s="2">
        <v>0</v>
      </c>
      <c r="G147" s="33">
        <v>0</v>
      </c>
      <c r="H147" s="38">
        <f t="shared" si="20"/>
        <v>0</v>
      </c>
      <c r="I147" s="33">
        <v>0</v>
      </c>
      <c r="J147" s="33">
        <v>0</v>
      </c>
      <c r="K147" s="6">
        <v>129416</v>
      </c>
      <c r="L147" s="3">
        <v>42820</v>
      </c>
      <c r="M147" s="34">
        <v>25569</v>
      </c>
      <c r="N147" s="5">
        <v>25569</v>
      </c>
      <c r="O147" s="1">
        <f t="shared" si="17"/>
        <v>0</v>
      </c>
      <c r="P147" s="2">
        <v>2</v>
      </c>
      <c r="Q147" s="2">
        <v>3</v>
      </c>
      <c r="R147" s="2">
        <v>26</v>
      </c>
      <c r="S147" s="4">
        <f t="shared" si="18"/>
        <v>31</v>
      </c>
      <c r="T147" s="4">
        <f t="shared" si="21"/>
        <v>24</v>
      </c>
      <c r="U147" s="2">
        <v>14</v>
      </c>
      <c r="V147" s="2">
        <v>85</v>
      </c>
      <c r="W147" s="2">
        <v>1</v>
      </c>
      <c r="X147" s="2">
        <v>0</v>
      </c>
      <c r="Y147" s="2">
        <v>0</v>
      </c>
      <c r="Z147" s="2">
        <v>0</v>
      </c>
    </row>
    <row r="148" spans="1:26" x14ac:dyDescent="0.75">
      <c r="A148" s="4">
        <f t="shared" si="22"/>
        <v>147</v>
      </c>
      <c r="B148" s="11">
        <v>665900</v>
      </c>
      <c r="C148" s="4">
        <f t="shared" si="19"/>
        <v>1</v>
      </c>
      <c r="D148" s="4">
        <f t="shared" si="16"/>
        <v>5</v>
      </c>
      <c r="E148" s="2">
        <v>0</v>
      </c>
      <c r="F148" s="2">
        <v>0</v>
      </c>
      <c r="G148" s="33">
        <v>0</v>
      </c>
      <c r="H148" s="38">
        <f t="shared" si="20"/>
        <v>1</v>
      </c>
      <c r="I148" s="33">
        <v>0</v>
      </c>
      <c r="J148" s="33">
        <v>0</v>
      </c>
      <c r="K148" s="6">
        <v>778187</v>
      </c>
      <c r="L148" s="3">
        <v>42821</v>
      </c>
      <c r="M148" s="34">
        <v>42821</v>
      </c>
      <c r="N148" s="5">
        <v>25569</v>
      </c>
      <c r="O148" s="1">
        <f t="shared" si="17"/>
        <v>0</v>
      </c>
      <c r="P148" s="2">
        <v>2</v>
      </c>
      <c r="Q148" s="2">
        <v>3</v>
      </c>
      <c r="R148" s="2">
        <v>27</v>
      </c>
      <c r="S148" s="4">
        <f t="shared" si="18"/>
        <v>31</v>
      </c>
      <c r="T148" s="4">
        <f t="shared" si="21"/>
        <v>25</v>
      </c>
      <c r="U148" s="2">
        <v>14</v>
      </c>
      <c r="V148" s="2">
        <v>86</v>
      </c>
      <c r="W148" s="2">
        <v>0</v>
      </c>
      <c r="X148" s="2">
        <v>1</v>
      </c>
      <c r="Y148" s="2">
        <v>0</v>
      </c>
      <c r="Z148" s="2">
        <v>0</v>
      </c>
    </row>
    <row r="149" spans="1:26" x14ac:dyDescent="0.75">
      <c r="A149" s="4">
        <f t="shared" si="22"/>
        <v>148</v>
      </c>
      <c r="B149" s="11">
        <v>456740</v>
      </c>
      <c r="C149" s="4">
        <f t="shared" si="19"/>
        <v>2</v>
      </c>
      <c r="D149" s="4">
        <f t="shared" si="16"/>
        <v>5</v>
      </c>
      <c r="E149" s="2">
        <v>0</v>
      </c>
      <c r="F149" s="2">
        <v>0</v>
      </c>
      <c r="G149" s="33">
        <v>0</v>
      </c>
      <c r="H149" s="38">
        <f t="shared" si="20"/>
        <v>1</v>
      </c>
      <c r="I149" s="33">
        <v>0</v>
      </c>
      <c r="J149" s="33">
        <v>0</v>
      </c>
      <c r="K149" s="6">
        <v>490326</v>
      </c>
      <c r="L149" s="3">
        <v>42822</v>
      </c>
      <c r="M149" s="34">
        <v>25569</v>
      </c>
      <c r="N149" s="5">
        <v>25569</v>
      </c>
      <c r="O149" s="1">
        <f t="shared" si="17"/>
        <v>0</v>
      </c>
      <c r="P149" s="2">
        <v>2</v>
      </c>
      <c r="Q149" s="2">
        <v>3</v>
      </c>
      <c r="R149" s="2">
        <v>28</v>
      </c>
      <c r="S149" s="4">
        <f t="shared" si="18"/>
        <v>31</v>
      </c>
      <c r="T149" s="4">
        <f t="shared" si="21"/>
        <v>25</v>
      </c>
      <c r="U149" s="2">
        <v>14</v>
      </c>
      <c r="V149" s="2">
        <v>87</v>
      </c>
      <c r="W149" s="2">
        <v>0</v>
      </c>
      <c r="X149" s="2">
        <v>1</v>
      </c>
      <c r="Y149" s="2">
        <v>0</v>
      </c>
      <c r="Z149" s="2">
        <v>0</v>
      </c>
    </row>
    <row r="150" spans="1:26" x14ac:dyDescent="0.75">
      <c r="A150" s="4">
        <f t="shared" si="22"/>
        <v>149</v>
      </c>
      <c r="B150" s="11">
        <v>471143</v>
      </c>
      <c r="C150" s="4">
        <f t="shared" si="19"/>
        <v>3</v>
      </c>
      <c r="D150" s="4">
        <f t="shared" si="16"/>
        <v>5</v>
      </c>
      <c r="E150" s="2">
        <v>0</v>
      </c>
      <c r="F150" s="2">
        <v>0</v>
      </c>
      <c r="G150" s="33">
        <v>0</v>
      </c>
      <c r="H150" s="38">
        <f t="shared" si="20"/>
        <v>1</v>
      </c>
      <c r="I150" s="33">
        <v>0</v>
      </c>
      <c r="J150" s="33">
        <v>0</v>
      </c>
      <c r="K150" s="6">
        <v>502827</v>
      </c>
      <c r="L150" s="3">
        <v>42823</v>
      </c>
      <c r="M150" s="34">
        <v>25569</v>
      </c>
      <c r="N150" s="5">
        <v>25569</v>
      </c>
      <c r="O150" s="1">
        <f t="shared" si="17"/>
        <v>0</v>
      </c>
      <c r="P150" s="2">
        <v>2</v>
      </c>
      <c r="Q150" s="2">
        <v>3</v>
      </c>
      <c r="R150" s="2">
        <v>29</v>
      </c>
      <c r="S150" s="4">
        <f t="shared" si="18"/>
        <v>31</v>
      </c>
      <c r="T150" s="4">
        <f t="shared" si="21"/>
        <v>25</v>
      </c>
      <c r="U150" s="2">
        <v>14</v>
      </c>
      <c r="V150" s="2">
        <v>88</v>
      </c>
      <c r="W150" s="2">
        <v>0</v>
      </c>
      <c r="X150" s="2">
        <v>1</v>
      </c>
      <c r="Y150" s="2">
        <v>0</v>
      </c>
      <c r="Z150" s="2">
        <v>0</v>
      </c>
    </row>
    <row r="151" spans="1:26" x14ac:dyDescent="0.75">
      <c r="A151" s="4">
        <f t="shared" si="22"/>
        <v>150</v>
      </c>
      <c r="B151" s="11">
        <v>539224</v>
      </c>
      <c r="C151" s="4">
        <f t="shared" si="19"/>
        <v>4</v>
      </c>
      <c r="D151" s="4">
        <f t="shared" si="16"/>
        <v>5</v>
      </c>
      <c r="E151" s="2">
        <v>0</v>
      </c>
      <c r="F151" s="2">
        <v>0</v>
      </c>
      <c r="G151" s="33">
        <v>0</v>
      </c>
      <c r="H151" s="38">
        <f t="shared" si="20"/>
        <v>1</v>
      </c>
      <c r="I151" s="33">
        <v>0</v>
      </c>
      <c r="J151" s="33">
        <v>0</v>
      </c>
      <c r="K151" s="6">
        <v>585940</v>
      </c>
      <c r="L151" s="3">
        <v>42824</v>
      </c>
      <c r="M151" s="34">
        <v>25569</v>
      </c>
      <c r="N151" s="5">
        <v>25569</v>
      </c>
      <c r="O151" s="1">
        <f t="shared" si="17"/>
        <v>0</v>
      </c>
      <c r="P151" s="2">
        <v>2</v>
      </c>
      <c r="Q151" s="2">
        <v>3</v>
      </c>
      <c r="R151" s="2">
        <v>30</v>
      </c>
      <c r="S151" s="4">
        <f t="shared" si="18"/>
        <v>31</v>
      </c>
      <c r="T151" s="4">
        <f t="shared" si="21"/>
        <v>25</v>
      </c>
      <c r="U151" s="2">
        <v>14</v>
      </c>
      <c r="V151" s="2">
        <v>89</v>
      </c>
      <c r="W151" s="2">
        <v>0</v>
      </c>
      <c r="X151" s="2">
        <v>1</v>
      </c>
      <c r="Y151" s="2">
        <v>0</v>
      </c>
      <c r="Z151" s="2">
        <v>0</v>
      </c>
    </row>
    <row r="152" spans="1:26" x14ac:dyDescent="0.75">
      <c r="A152" s="4">
        <f t="shared" si="22"/>
        <v>151</v>
      </c>
      <c r="B152" s="11">
        <v>682578</v>
      </c>
      <c r="C152" s="4">
        <f t="shared" si="19"/>
        <v>5</v>
      </c>
      <c r="D152" s="4">
        <f t="shared" si="16"/>
        <v>5</v>
      </c>
      <c r="E152" s="2">
        <v>0</v>
      </c>
      <c r="F152" s="2">
        <v>0</v>
      </c>
      <c r="G152" s="33">
        <v>0</v>
      </c>
      <c r="H152" s="38">
        <f t="shared" si="20"/>
        <v>1</v>
      </c>
      <c r="I152" s="33">
        <v>0</v>
      </c>
      <c r="J152" s="33">
        <v>0</v>
      </c>
      <c r="K152" s="6">
        <v>707893</v>
      </c>
      <c r="L152" s="3">
        <v>42825</v>
      </c>
      <c r="M152" s="34">
        <v>25569</v>
      </c>
      <c r="N152" s="5">
        <v>25569</v>
      </c>
      <c r="O152" s="1">
        <f t="shared" si="17"/>
        <v>0</v>
      </c>
      <c r="P152" s="2">
        <v>2</v>
      </c>
      <c r="Q152" s="2">
        <v>3</v>
      </c>
      <c r="R152" s="2">
        <v>31</v>
      </c>
      <c r="S152" s="4">
        <f t="shared" si="18"/>
        <v>31</v>
      </c>
      <c r="T152" s="4">
        <f t="shared" si="21"/>
        <v>25</v>
      </c>
      <c r="U152" s="2">
        <v>14</v>
      </c>
      <c r="V152" s="2">
        <v>90</v>
      </c>
      <c r="W152" s="2">
        <v>0</v>
      </c>
      <c r="X152" s="2">
        <v>1</v>
      </c>
      <c r="Y152" s="2">
        <v>0</v>
      </c>
      <c r="Z152" s="2">
        <v>1</v>
      </c>
    </row>
    <row r="153" spans="1:26" x14ac:dyDescent="0.75">
      <c r="A153" s="4">
        <f t="shared" si="22"/>
        <v>152</v>
      </c>
      <c r="B153" s="11">
        <v>203904</v>
      </c>
      <c r="C153" s="4">
        <f t="shared" si="19"/>
        <v>6</v>
      </c>
      <c r="D153" s="4">
        <f t="shared" si="16"/>
        <v>1</v>
      </c>
      <c r="E153" s="2">
        <v>0</v>
      </c>
      <c r="F153" s="2">
        <v>0</v>
      </c>
      <c r="G153" s="33">
        <v>0</v>
      </c>
      <c r="H153" s="38">
        <f t="shared" si="20"/>
        <v>0</v>
      </c>
      <c r="I153" s="33">
        <v>0</v>
      </c>
      <c r="J153" s="33">
        <v>0</v>
      </c>
      <c r="K153" s="6">
        <v>222585</v>
      </c>
      <c r="L153" s="3">
        <v>42826</v>
      </c>
      <c r="M153" s="34">
        <v>25569</v>
      </c>
      <c r="N153" s="5">
        <v>25569</v>
      </c>
      <c r="O153" s="1">
        <f t="shared" si="17"/>
        <v>0</v>
      </c>
      <c r="P153" s="2">
        <v>2</v>
      </c>
      <c r="Q153" s="2">
        <v>4</v>
      </c>
      <c r="R153" s="2">
        <v>1</v>
      </c>
      <c r="S153" s="4">
        <f t="shared" si="18"/>
        <v>30</v>
      </c>
      <c r="T153" s="4">
        <f t="shared" si="21"/>
        <v>26</v>
      </c>
      <c r="U153" s="2">
        <v>14</v>
      </c>
      <c r="V153" s="2">
        <v>91</v>
      </c>
      <c r="W153" s="2">
        <v>1</v>
      </c>
      <c r="X153" s="2">
        <v>0</v>
      </c>
      <c r="Y153" s="2">
        <v>0</v>
      </c>
      <c r="Z153" s="2">
        <v>0</v>
      </c>
    </row>
    <row r="154" spans="1:26" x14ac:dyDescent="0.75">
      <c r="A154" s="4">
        <f t="shared" si="22"/>
        <v>153</v>
      </c>
      <c r="B154" s="11">
        <v>233941</v>
      </c>
      <c r="C154" s="4">
        <f t="shared" si="19"/>
        <v>7</v>
      </c>
      <c r="D154" s="4">
        <f t="shared" si="16"/>
        <v>1</v>
      </c>
      <c r="E154" s="2">
        <v>0</v>
      </c>
      <c r="F154" s="2">
        <v>0</v>
      </c>
      <c r="G154" s="33">
        <v>0</v>
      </c>
      <c r="H154" s="38">
        <f t="shared" si="20"/>
        <v>0</v>
      </c>
      <c r="I154" s="33">
        <v>0</v>
      </c>
      <c r="J154" s="33">
        <v>0</v>
      </c>
      <c r="K154" s="6">
        <v>189657</v>
      </c>
      <c r="L154" s="3">
        <v>42827</v>
      </c>
      <c r="M154" s="34">
        <v>25569</v>
      </c>
      <c r="N154" s="5">
        <v>25569</v>
      </c>
      <c r="O154" s="1">
        <f t="shared" si="17"/>
        <v>0</v>
      </c>
      <c r="P154" s="2">
        <v>2</v>
      </c>
      <c r="Q154" s="2">
        <v>4</v>
      </c>
      <c r="R154" s="2">
        <v>2</v>
      </c>
      <c r="S154" s="4">
        <f t="shared" si="18"/>
        <v>30</v>
      </c>
      <c r="T154" s="4">
        <f t="shared" si="21"/>
        <v>26</v>
      </c>
      <c r="U154" s="2">
        <v>15</v>
      </c>
      <c r="V154" s="2">
        <v>92</v>
      </c>
      <c r="W154" s="2">
        <v>1</v>
      </c>
      <c r="X154" s="2">
        <v>0</v>
      </c>
      <c r="Y154" s="2">
        <v>0</v>
      </c>
      <c r="Z154" s="2">
        <v>0</v>
      </c>
    </row>
    <row r="155" spans="1:26" x14ac:dyDescent="0.75">
      <c r="A155" s="4">
        <f t="shared" si="22"/>
        <v>154</v>
      </c>
      <c r="B155" s="11">
        <v>1077956</v>
      </c>
      <c r="C155" s="4">
        <f t="shared" si="19"/>
        <v>1</v>
      </c>
      <c r="D155" s="4">
        <f t="shared" si="16"/>
        <v>2</v>
      </c>
      <c r="E155" s="2">
        <v>0</v>
      </c>
      <c r="F155" s="2">
        <v>0</v>
      </c>
      <c r="G155" s="33">
        <v>0</v>
      </c>
      <c r="H155" s="38">
        <f t="shared" si="20"/>
        <v>1</v>
      </c>
      <c r="I155" s="33">
        <v>0</v>
      </c>
      <c r="J155" s="33">
        <v>0</v>
      </c>
      <c r="K155" s="6">
        <v>1120962</v>
      </c>
      <c r="L155" s="3">
        <v>42828</v>
      </c>
      <c r="M155" s="34">
        <v>42828</v>
      </c>
      <c r="N155" s="5">
        <v>42828</v>
      </c>
      <c r="O155" s="1">
        <f t="shared" si="17"/>
        <v>1</v>
      </c>
      <c r="P155" s="2">
        <v>2</v>
      </c>
      <c r="Q155" s="2">
        <v>4</v>
      </c>
      <c r="R155" s="2">
        <v>3</v>
      </c>
      <c r="S155" s="4">
        <f t="shared" si="18"/>
        <v>30</v>
      </c>
      <c r="T155" s="4">
        <f t="shared" si="21"/>
        <v>27</v>
      </c>
      <c r="U155" s="2">
        <v>15</v>
      </c>
      <c r="V155" s="2">
        <v>93</v>
      </c>
      <c r="W155" s="2">
        <v>0</v>
      </c>
      <c r="X155" s="2">
        <v>1</v>
      </c>
      <c r="Y155" s="2">
        <v>1</v>
      </c>
      <c r="Z155" s="2">
        <v>0</v>
      </c>
    </row>
    <row r="156" spans="1:26" x14ac:dyDescent="0.75">
      <c r="A156" s="4">
        <f t="shared" si="22"/>
        <v>155</v>
      </c>
      <c r="B156" s="11">
        <v>782766</v>
      </c>
      <c r="C156" s="4">
        <f t="shared" si="19"/>
        <v>2</v>
      </c>
      <c r="D156" s="4">
        <f t="shared" si="16"/>
        <v>2</v>
      </c>
      <c r="E156" s="2">
        <v>0</v>
      </c>
      <c r="F156" s="2">
        <v>0</v>
      </c>
      <c r="G156" s="33">
        <v>0</v>
      </c>
      <c r="H156" s="38">
        <f t="shared" si="20"/>
        <v>1</v>
      </c>
      <c r="I156" s="33">
        <v>0</v>
      </c>
      <c r="J156" s="33">
        <v>0</v>
      </c>
      <c r="K156" s="6">
        <v>804786</v>
      </c>
      <c r="L156" s="3">
        <v>42829</v>
      </c>
      <c r="M156" s="34">
        <v>25569</v>
      </c>
      <c r="N156" s="5">
        <v>25569</v>
      </c>
      <c r="O156" s="1">
        <f t="shared" si="17"/>
        <v>0</v>
      </c>
      <c r="P156" s="2">
        <v>2</v>
      </c>
      <c r="Q156" s="2">
        <v>4</v>
      </c>
      <c r="R156" s="2">
        <v>4</v>
      </c>
      <c r="S156" s="4">
        <f t="shared" si="18"/>
        <v>30</v>
      </c>
      <c r="T156" s="4">
        <f t="shared" si="21"/>
        <v>27</v>
      </c>
      <c r="U156" s="2">
        <v>15</v>
      </c>
      <c r="V156" s="2">
        <v>94</v>
      </c>
      <c r="W156" s="2">
        <v>0</v>
      </c>
      <c r="X156" s="2">
        <v>1</v>
      </c>
      <c r="Y156" s="2">
        <v>0</v>
      </c>
      <c r="Z156" s="2">
        <v>0</v>
      </c>
    </row>
    <row r="157" spans="1:26" x14ac:dyDescent="0.75">
      <c r="A157" s="4">
        <f t="shared" si="22"/>
        <v>156</v>
      </c>
      <c r="B157" s="11">
        <v>755020</v>
      </c>
      <c r="C157" s="4">
        <f t="shared" si="19"/>
        <v>3</v>
      </c>
      <c r="D157" s="4">
        <f t="shared" si="16"/>
        <v>2</v>
      </c>
      <c r="E157" s="2">
        <v>0</v>
      </c>
      <c r="F157" s="2">
        <v>0</v>
      </c>
      <c r="G157" s="33">
        <v>0</v>
      </c>
      <c r="H157" s="38">
        <f t="shared" si="20"/>
        <v>1</v>
      </c>
      <c r="I157" s="33">
        <v>0</v>
      </c>
      <c r="J157" s="33">
        <v>0</v>
      </c>
      <c r="K157" s="6">
        <v>723024</v>
      </c>
      <c r="L157" s="3">
        <v>42830</v>
      </c>
      <c r="M157" s="34">
        <v>25569</v>
      </c>
      <c r="N157" s="5">
        <v>25569</v>
      </c>
      <c r="O157" s="1">
        <f t="shared" si="17"/>
        <v>0</v>
      </c>
      <c r="P157" s="2">
        <v>2</v>
      </c>
      <c r="Q157" s="2">
        <v>4</v>
      </c>
      <c r="R157" s="2">
        <v>5</v>
      </c>
      <c r="S157" s="4">
        <f t="shared" si="18"/>
        <v>30</v>
      </c>
      <c r="T157" s="4">
        <f t="shared" si="21"/>
        <v>27</v>
      </c>
      <c r="U157" s="2">
        <v>15</v>
      </c>
      <c r="V157" s="2">
        <v>95</v>
      </c>
      <c r="W157" s="2">
        <v>0</v>
      </c>
      <c r="X157" s="2">
        <v>1</v>
      </c>
      <c r="Y157" s="2">
        <v>0</v>
      </c>
      <c r="Z157" s="2">
        <v>0</v>
      </c>
    </row>
    <row r="158" spans="1:26" x14ac:dyDescent="0.75">
      <c r="A158" s="4">
        <f t="shared" si="22"/>
        <v>157</v>
      </c>
      <c r="B158" s="11">
        <v>617372</v>
      </c>
      <c r="C158" s="4">
        <f t="shared" si="19"/>
        <v>4</v>
      </c>
      <c r="D158" s="4">
        <f t="shared" si="16"/>
        <v>2</v>
      </c>
      <c r="E158" s="2">
        <v>0</v>
      </c>
      <c r="F158" s="2">
        <v>0</v>
      </c>
      <c r="G158" s="33">
        <v>0</v>
      </c>
      <c r="H158" s="38">
        <f t="shared" si="20"/>
        <v>1</v>
      </c>
      <c r="I158" s="33">
        <v>0</v>
      </c>
      <c r="J158" s="33">
        <v>0</v>
      </c>
      <c r="K158" s="6">
        <v>742020</v>
      </c>
      <c r="L158" s="3">
        <v>42831</v>
      </c>
      <c r="M158" s="34">
        <v>25569</v>
      </c>
      <c r="N158" s="5">
        <v>25569</v>
      </c>
      <c r="O158" s="1">
        <f t="shared" si="17"/>
        <v>0</v>
      </c>
      <c r="P158" s="2">
        <v>2</v>
      </c>
      <c r="Q158" s="2">
        <v>4</v>
      </c>
      <c r="R158" s="2">
        <v>6</v>
      </c>
      <c r="S158" s="4">
        <f t="shared" si="18"/>
        <v>30</v>
      </c>
      <c r="T158" s="4">
        <f t="shared" si="21"/>
        <v>27</v>
      </c>
      <c r="U158" s="2">
        <v>15</v>
      </c>
      <c r="V158" s="2">
        <v>96</v>
      </c>
      <c r="W158" s="2">
        <v>0</v>
      </c>
      <c r="X158" s="2">
        <v>1</v>
      </c>
      <c r="Y158" s="2">
        <v>0</v>
      </c>
      <c r="Z158" s="2">
        <v>0</v>
      </c>
    </row>
    <row r="159" spans="1:26" x14ac:dyDescent="0.75">
      <c r="A159" s="4">
        <f t="shared" si="22"/>
        <v>158</v>
      </c>
      <c r="B159" s="11">
        <v>664571</v>
      </c>
      <c r="C159" s="4">
        <f t="shared" si="19"/>
        <v>5</v>
      </c>
      <c r="D159" s="4">
        <f t="shared" si="16"/>
        <v>2</v>
      </c>
      <c r="E159" s="2">
        <v>0</v>
      </c>
      <c r="F159" s="2">
        <v>0</v>
      </c>
      <c r="G159" s="33">
        <v>0</v>
      </c>
      <c r="H159" s="38">
        <f t="shared" si="20"/>
        <v>1</v>
      </c>
      <c r="I159" s="33">
        <v>0</v>
      </c>
      <c r="J159" s="33">
        <v>0</v>
      </c>
      <c r="K159" s="6">
        <v>709291</v>
      </c>
      <c r="L159" s="3">
        <v>42832</v>
      </c>
      <c r="M159" s="34">
        <v>25569</v>
      </c>
      <c r="N159" s="5">
        <v>25569</v>
      </c>
      <c r="O159" s="1">
        <f t="shared" si="17"/>
        <v>0</v>
      </c>
      <c r="P159" s="2">
        <v>2</v>
      </c>
      <c r="Q159" s="2">
        <v>4</v>
      </c>
      <c r="R159" s="2">
        <v>7</v>
      </c>
      <c r="S159" s="4">
        <f t="shared" si="18"/>
        <v>30</v>
      </c>
      <c r="T159" s="4">
        <f t="shared" si="21"/>
        <v>27</v>
      </c>
      <c r="U159" s="2">
        <v>15</v>
      </c>
      <c r="V159" s="2">
        <v>97</v>
      </c>
      <c r="W159" s="2">
        <v>0</v>
      </c>
      <c r="X159" s="2">
        <v>1</v>
      </c>
      <c r="Y159" s="2">
        <v>0</v>
      </c>
      <c r="Z159" s="2">
        <v>0</v>
      </c>
    </row>
    <row r="160" spans="1:26" x14ac:dyDescent="0.75">
      <c r="A160" s="4">
        <f t="shared" si="22"/>
        <v>159</v>
      </c>
      <c r="B160" s="11">
        <v>172147</v>
      </c>
      <c r="C160" s="4">
        <f t="shared" si="19"/>
        <v>6</v>
      </c>
      <c r="D160" s="4">
        <f t="shared" si="16"/>
        <v>2</v>
      </c>
      <c r="E160" s="2">
        <v>0</v>
      </c>
      <c r="F160" s="2">
        <v>0</v>
      </c>
      <c r="G160" s="33">
        <v>0</v>
      </c>
      <c r="H160" s="38">
        <f t="shared" si="20"/>
        <v>0</v>
      </c>
      <c r="I160" s="33">
        <v>0</v>
      </c>
      <c r="J160" s="33">
        <v>0</v>
      </c>
      <c r="K160" s="6">
        <v>195129</v>
      </c>
      <c r="L160" s="3">
        <v>42833</v>
      </c>
      <c r="M160" s="34">
        <v>25569</v>
      </c>
      <c r="N160" s="5">
        <v>25569</v>
      </c>
      <c r="O160" s="1">
        <f t="shared" si="17"/>
        <v>0</v>
      </c>
      <c r="P160" s="2">
        <v>2</v>
      </c>
      <c r="Q160" s="2">
        <v>4</v>
      </c>
      <c r="R160" s="2">
        <v>8</v>
      </c>
      <c r="S160" s="4">
        <f t="shared" si="18"/>
        <v>30</v>
      </c>
      <c r="T160" s="4">
        <f t="shared" si="21"/>
        <v>27</v>
      </c>
      <c r="U160" s="2">
        <v>15</v>
      </c>
      <c r="V160" s="2">
        <v>98</v>
      </c>
      <c r="W160" s="2">
        <v>1</v>
      </c>
      <c r="X160" s="2">
        <v>0</v>
      </c>
      <c r="Y160" s="2">
        <v>0</v>
      </c>
      <c r="Z160" s="2">
        <v>0</v>
      </c>
    </row>
    <row r="161" spans="1:26" x14ac:dyDescent="0.75">
      <c r="A161" s="4">
        <f t="shared" si="22"/>
        <v>160</v>
      </c>
      <c r="B161" s="11">
        <v>231387</v>
      </c>
      <c r="C161" s="4">
        <f t="shared" si="19"/>
        <v>7</v>
      </c>
      <c r="D161" s="4">
        <f t="shared" si="16"/>
        <v>2</v>
      </c>
      <c r="E161" s="2">
        <v>0</v>
      </c>
      <c r="F161" s="2">
        <v>0</v>
      </c>
      <c r="G161" s="33">
        <v>0</v>
      </c>
      <c r="H161" s="38">
        <f t="shared" si="20"/>
        <v>0</v>
      </c>
      <c r="I161" s="33">
        <v>0</v>
      </c>
      <c r="J161" s="33">
        <v>0</v>
      </c>
      <c r="K161" s="6">
        <v>192466</v>
      </c>
      <c r="L161" s="3">
        <v>42834</v>
      </c>
      <c r="M161" s="34">
        <v>25569</v>
      </c>
      <c r="N161" s="5">
        <v>25569</v>
      </c>
      <c r="O161" s="1">
        <f t="shared" si="17"/>
        <v>0</v>
      </c>
      <c r="P161" s="2">
        <v>2</v>
      </c>
      <c r="Q161" s="2">
        <v>4</v>
      </c>
      <c r="R161" s="2">
        <v>9</v>
      </c>
      <c r="S161" s="4">
        <f t="shared" si="18"/>
        <v>30</v>
      </c>
      <c r="T161" s="4">
        <f t="shared" si="21"/>
        <v>27</v>
      </c>
      <c r="U161" s="2">
        <v>16</v>
      </c>
      <c r="V161" s="2">
        <v>99</v>
      </c>
      <c r="W161" s="2">
        <v>1</v>
      </c>
      <c r="X161" s="2">
        <v>0</v>
      </c>
      <c r="Y161" s="2">
        <v>0</v>
      </c>
      <c r="Z161" s="2">
        <v>0</v>
      </c>
    </row>
    <row r="162" spans="1:26" x14ac:dyDescent="0.75">
      <c r="A162" s="4">
        <f t="shared" si="22"/>
        <v>161</v>
      </c>
      <c r="B162" s="11">
        <v>944699</v>
      </c>
      <c r="C162" s="4">
        <f t="shared" si="19"/>
        <v>1</v>
      </c>
      <c r="D162" s="4">
        <f t="shared" si="16"/>
        <v>3</v>
      </c>
      <c r="E162" s="2">
        <v>0</v>
      </c>
      <c r="F162" s="2">
        <v>0</v>
      </c>
      <c r="G162" s="33">
        <v>0</v>
      </c>
      <c r="H162" s="38">
        <f t="shared" si="20"/>
        <v>0</v>
      </c>
      <c r="I162" s="33">
        <v>0</v>
      </c>
      <c r="J162" s="33">
        <v>1</v>
      </c>
      <c r="K162" s="6">
        <v>1003588</v>
      </c>
      <c r="L162" s="3">
        <v>42835</v>
      </c>
      <c r="M162" s="34">
        <v>42835</v>
      </c>
      <c r="N162" s="5">
        <v>42835</v>
      </c>
      <c r="O162" s="1">
        <f t="shared" si="17"/>
        <v>1</v>
      </c>
      <c r="P162" s="2">
        <v>2</v>
      </c>
      <c r="Q162" s="2">
        <v>4</v>
      </c>
      <c r="R162" s="2">
        <v>10</v>
      </c>
      <c r="S162" s="4">
        <f t="shared" si="18"/>
        <v>30</v>
      </c>
      <c r="T162" s="4">
        <f t="shared" si="21"/>
        <v>28</v>
      </c>
      <c r="U162" s="2">
        <v>16</v>
      </c>
      <c r="V162" s="2">
        <v>100</v>
      </c>
      <c r="W162" s="2">
        <v>0</v>
      </c>
      <c r="X162" s="2">
        <v>1</v>
      </c>
      <c r="Y162" s="2">
        <v>0</v>
      </c>
      <c r="Z162" s="2">
        <v>0</v>
      </c>
    </row>
    <row r="163" spans="1:26" x14ac:dyDescent="0.75">
      <c r="A163" s="4">
        <f t="shared" si="22"/>
        <v>162</v>
      </c>
      <c r="B163" s="11">
        <v>666810</v>
      </c>
      <c r="C163" s="4">
        <f t="shared" si="19"/>
        <v>2</v>
      </c>
      <c r="D163" s="4">
        <f t="shared" si="16"/>
        <v>3</v>
      </c>
      <c r="E163" s="2">
        <v>0</v>
      </c>
      <c r="F163" s="2">
        <v>0</v>
      </c>
      <c r="G163" s="33">
        <v>0</v>
      </c>
      <c r="H163" s="38">
        <f t="shared" si="20"/>
        <v>0</v>
      </c>
      <c r="I163" s="33">
        <v>0</v>
      </c>
      <c r="J163" s="33">
        <v>1</v>
      </c>
      <c r="K163" s="6">
        <v>687603</v>
      </c>
      <c r="L163" s="3">
        <v>42836</v>
      </c>
      <c r="M163" s="34">
        <v>25569</v>
      </c>
      <c r="N163" s="5">
        <v>25569</v>
      </c>
      <c r="O163" s="1">
        <f t="shared" si="17"/>
        <v>0</v>
      </c>
      <c r="P163" s="2">
        <v>2</v>
      </c>
      <c r="Q163" s="2">
        <v>4</v>
      </c>
      <c r="R163" s="2">
        <v>11</v>
      </c>
      <c r="S163" s="4">
        <f t="shared" si="18"/>
        <v>30</v>
      </c>
      <c r="T163" s="4">
        <f t="shared" si="21"/>
        <v>28</v>
      </c>
      <c r="U163" s="2">
        <v>16</v>
      </c>
      <c r="V163" s="2">
        <v>101</v>
      </c>
      <c r="W163" s="2">
        <v>0</v>
      </c>
      <c r="X163" s="2">
        <v>1</v>
      </c>
      <c r="Y163" s="2">
        <v>0</v>
      </c>
      <c r="Z163" s="2">
        <v>0</v>
      </c>
    </row>
    <row r="164" spans="1:26" x14ac:dyDescent="0.75">
      <c r="A164" s="4">
        <f t="shared" si="22"/>
        <v>163</v>
      </c>
      <c r="B164" s="11">
        <v>630821</v>
      </c>
      <c r="C164" s="4">
        <f t="shared" si="19"/>
        <v>3</v>
      </c>
      <c r="D164" s="4">
        <f t="shared" si="16"/>
        <v>3</v>
      </c>
      <c r="E164" s="2">
        <v>0</v>
      </c>
      <c r="F164" s="2">
        <v>0</v>
      </c>
      <c r="G164" s="33">
        <v>1</v>
      </c>
      <c r="H164" s="38">
        <f t="shared" si="20"/>
        <v>0</v>
      </c>
      <c r="I164" s="33">
        <v>0</v>
      </c>
      <c r="J164" s="33">
        <v>1</v>
      </c>
      <c r="K164" s="6">
        <v>580007</v>
      </c>
      <c r="L164" s="3">
        <v>42837</v>
      </c>
      <c r="M164" s="34">
        <v>25569</v>
      </c>
      <c r="N164" s="5">
        <v>25569</v>
      </c>
      <c r="O164" s="1">
        <f t="shared" si="17"/>
        <v>0</v>
      </c>
      <c r="P164" s="2">
        <v>2</v>
      </c>
      <c r="Q164" s="2">
        <v>4</v>
      </c>
      <c r="R164" s="2">
        <v>12</v>
      </c>
      <c r="S164" s="4">
        <f t="shared" si="18"/>
        <v>30</v>
      </c>
      <c r="T164" s="4">
        <f t="shared" si="21"/>
        <v>28</v>
      </c>
      <c r="U164" s="2">
        <v>16</v>
      </c>
      <c r="V164" s="2">
        <v>102</v>
      </c>
      <c r="W164" s="2">
        <v>0</v>
      </c>
      <c r="X164" s="2">
        <v>1</v>
      </c>
      <c r="Y164" s="2">
        <v>0</v>
      </c>
      <c r="Z164" s="2">
        <v>0</v>
      </c>
    </row>
    <row r="165" spans="1:26" x14ac:dyDescent="0.75">
      <c r="A165" s="4">
        <f t="shared" si="22"/>
        <v>164</v>
      </c>
      <c r="B165" s="11">
        <v>177573</v>
      </c>
      <c r="C165" s="4">
        <f t="shared" si="19"/>
        <v>4</v>
      </c>
      <c r="D165" s="4">
        <f t="shared" si="16"/>
        <v>3</v>
      </c>
      <c r="E165" s="2">
        <v>1</v>
      </c>
      <c r="F165" s="2">
        <v>0</v>
      </c>
      <c r="G165" s="33">
        <v>0</v>
      </c>
      <c r="H165" s="38">
        <f t="shared" si="20"/>
        <v>0</v>
      </c>
      <c r="I165" s="33">
        <v>0</v>
      </c>
      <c r="J165" s="33">
        <v>0</v>
      </c>
      <c r="K165" s="6">
        <v>181423</v>
      </c>
      <c r="L165" s="3">
        <v>42838</v>
      </c>
      <c r="M165" s="34">
        <v>25569</v>
      </c>
      <c r="N165" s="5">
        <v>25569</v>
      </c>
      <c r="O165" s="1">
        <f t="shared" si="17"/>
        <v>0</v>
      </c>
      <c r="P165" s="2">
        <v>2</v>
      </c>
      <c r="Q165" s="2">
        <v>4</v>
      </c>
      <c r="R165" s="2">
        <v>13</v>
      </c>
      <c r="S165" s="4">
        <f t="shared" si="18"/>
        <v>30</v>
      </c>
      <c r="T165" s="4">
        <f t="shared" si="21"/>
        <v>28</v>
      </c>
      <c r="U165" s="2">
        <v>16</v>
      </c>
      <c r="V165" s="2">
        <v>103</v>
      </c>
      <c r="W165" s="2">
        <v>0</v>
      </c>
      <c r="X165" s="2">
        <v>0</v>
      </c>
      <c r="Y165" s="2">
        <v>0</v>
      </c>
      <c r="Z165" s="2">
        <v>0</v>
      </c>
    </row>
    <row r="166" spans="1:26" x14ac:dyDescent="0.75">
      <c r="A166" s="4">
        <f t="shared" si="22"/>
        <v>165</v>
      </c>
      <c r="B166" s="11">
        <v>109887</v>
      </c>
      <c r="C166" s="4">
        <f t="shared" si="19"/>
        <v>5</v>
      </c>
      <c r="D166" s="4">
        <f t="shared" si="16"/>
        <v>3</v>
      </c>
      <c r="E166" s="2">
        <v>1</v>
      </c>
      <c r="F166" s="2">
        <v>0</v>
      </c>
      <c r="G166" s="33">
        <v>0</v>
      </c>
      <c r="H166" s="38">
        <f t="shared" si="20"/>
        <v>0</v>
      </c>
      <c r="I166" s="33">
        <v>0</v>
      </c>
      <c r="J166" s="33">
        <v>0</v>
      </c>
      <c r="K166" s="6">
        <v>134413</v>
      </c>
      <c r="L166" s="3">
        <v>42839</v>
      </c>
      <c r="M166" s="34">
        <v>25569</v>
      </c>
      <c r="N166" s="5">
        <v>25569</v>
      </c>
      <c r="O166" s="1">
        <f t="shared" si="17"/>
        <v>0</v>
      </c>
      <c r="P166" s="2">
        <v>2</v>
      </c>
      <c r="Q166" s="2">
        <v>4</v>
      </c>
      <c r="R166" s="2">
        <v>14</v>
      </c>
      <c r="S166" s="4">
        <f t="shared" si="18"/>
        <v>30</v>
      </c>
      <c r="T166" s="4">
        <f t="shared" si="21"/>
        <v>28</v>
      </c>
      <c r="U166" s="2">
        <v>16</v>
      </c>
      <c r="V166" s="2">
        <v>104</v>
      </c>
      <c r="W166" s="2">
        <v>0</v>
      </c>
      <c r="X166" s="2">
        <v>0</v>
      </c>
      <c r="Y166" s="2">
        <v>0</v>
      </c>
      <c r="Z166" s="2">
        <v>0</v>
      </c>
    </row>
    <row r="167" spans="1:26" x14ac:dyDescent="0.75">
      <c r="A167" s="4">
        <f t="shared" si="22"/>
        <v>166</v>
      </c>
      <c r="B167" s="11">
        <v>96408</v>
      </c>
      <c r="C167" s="4">
        <f t="shared" si="19"/>
        <v>6</v>
      </c>
      <c r="D167" s="4">
        <f t="shared" si="16"/>
        <v>3</v>
      </c>
      <c r="E167" s="2">
        <v>0</v>
      </c>
      <c r="F167" s="2">
        <v>0</v>
      </c>
      <c r="G167" s="33">
        <v>0</v>
      </c>
      <c r="H167" s="38">
        <f t="shared" si="20"/>
        <v>0</v>
      </c>
      <c r="I167" s="33">
        <v>0</v>
      </c>
      <c r="J167" s="33">
        <v>0</v>
      </c>
      <c r="K167" s="6">
        <v>120526</v>
      </c>
      <c r="L167" s="3">
        <v>42840</v>
      </c>
      <c r="M167" s="34">
        <v>25569</v>
      </c>
      <c r="N167" s="5">
        <v>25569</v>
      </c>
      <c r="O167" s="1">
        <f t="shared" si="17"/>
        <v>0</v>
      </c>
      <c r="P167" s="2">
        <v>2</v>
      </c>
      <c r="Q167" s="2">
        <v>4</v>
      </c>
      <c r="R167" s="2">
        <v>15</v>
      </c>
      <c r="S167" s="4">
        <f t="shared" si="18"/>
        <v>30</v>
      </c>
      <c r="T167" s="4">
        <f t="shared" si="21"/>
        <v>28</v>
      </c>
      <c r="U167" s="2">
        <v>16</v>
      </c>
      <c r="V167" s="2">
        <v>105</v>
      </c>
      <c r="W167" s="2">
        <v>1</v>
      </c>
      <c r="X167" s="2">
        <v>0</v>
      </c>
      <c r="Y167" s="2">
        <v>0</v>
      </c>
      <c r="Z167" s="2">
        <v>0</v>
      </c>
    </row>
    <row r="168" spans="1:26" x14ac:dyDescent="0.75">
      <c r="A168" s="4">
        <f t="shared" si="22"/>
        <v>167</v>
      </c>
      <c r="B168" s="11">
        <v>152151</v>
      </c>
      <c r="C168" s="4">
        <f t="shared" si="19"/>
        <v>7</v>
      </c>
      <c r="D168" s="4">
        <f t="shared" si="16"/>
        <v>3</v>
      </c>
      <c r="E168" s="2">
        <v>0</v>
      </c>
      <c r="F168" s="2">
        <v>0</v>
      </c>
      <c r="G168" s="33">
        <v>0</v>
      </c>
      <c r="H168" s="38">
        <f t="shared" si="20"/>
        <v>0</v>
      </c>
      <c r="I168" s="33">
        <v>0</v>
      </c>
      <c r="J168" s="33">
        <v>0</v>
      </c>
      <c r="K168" s="6">
        <v>111913</v>
      </c>
      <c r="L168" s="3">
        <v>42841</v>
      </c>
      <c r="M168" s="34">
        <v>25569</v>
      </c>
      <c r="N168" s="5">
        <v>25569</v>
      </c>
      <c r="O168" s="1">
        <f t="shared" si="17"/>
        <v>0</v>
      </c>
      <c r="P168" s="2">
        <v>2</v>
      </c>
      <c r="Q168" s="2">
        <v>4</v>
      </c>
      <c r="R168" s="2">
        <v>16</v>
      </c>
      <c r="S168" s="4">
        <f t="shared" si="18"/>
        <v>30</v>
      </c>
      <c r="T168" s="4">
        <f t="shared" si="21"/>
        <v>28</v>
      </c>
      <c r="U168" s="2">
        <v>17</v>
      </c>
      <c r="V168" s="2">
        <v>106</v>
      </c>
      <c r="W168" s="2">
        <v>1</v>
      </c>
      <c r="X168" s="2">
        <v>0</v>
      </c>
      <c r="Y168" s="2">
        <v>0</v>
      </c>
      <c r="Z168" s="2">
        <v>0</v>
      </c>
    </row>
    <row r="169" spans="1:26" x14ac:dyDescent="0.75">
      <c r="A169" s="4">
        <f t="shared" si="22"/>
        <v>168</v>
      </c>
      <c r="B169" s="11">
        <v>1033377</v>
      </c>
      <c r="C169" s="4">
        <f t="shared" si="19"/>
        <v>1</v>
      </c>
      <c r="D169" s="4">
        <f t="shared" si="16"/>
        <v>4</v>
      </c>
      <c r="E169" s="2">
        <v>0</v>
      </c>
      <c r="F169" s="2">
        <v>0</v>
      </c>
      <c r="G169" s="33">
        <v>0</v>
      </c>
      <c r="H169" s="38">
        <f t="shared" si="20"/>
        <v>1</v>
      </c>
      <c r="I169" s="33">
        <v>0</v>
      </c>
      <c r="J169" s="33">
        <v>0</v>
      </c>
      <c r="K169" s="6">
        <v>949508</v>
      </c>
      <c r="L169" s="3">
        <v>42842</v>
      </c>
      <c r="M169" s="34">
        <v>42842</v>
      </c>
      <c r="N169" s="5">
        <v>25569</v>
      </c>
      <c r="O169" s="1">
        <f t="shared" si="17"/>
        <v>0</v>
      </c>
      <c r="P169" s="2">
        <v>2</v>
      </c>
      <c r="Q169" s="2">
        <v>4</v>
      </c>
      <c r="R169" s="2">
        <v>17</v>
      </c>
      <c r="S169" s="4">
        <f t="shared" si="18"/>
        <v>30</v>
      </c>
      <c r="T169" s="4">
        <f t="shared" si="21"/>
        <v>29</v>
      </c>
      <c r="U169" s="2">
        <v>17</v>
      </c>
      <c r="V169" s="2">
        <v>107</v>
      </c>
      <c r="W169" s="2">
        <v>0</v>
      </c>
      <c r="X169" s="2">
        <v>1</v>
      </c>
      <c r="Y169" s="2">
        <v>0</v>
      </c>
      <c r="Z169" s="2">
        <v>0</v>
      </c>
    </row>
    <row r="170" spans="1:26" x14ac:dyDescent="0.75">
      <c r="A170" s="4">
        <f t="shared" si="22"/>
        <v>169</v>
      </c>
      <c r="B170" s="11">
        <v>575241</v>
      </c>
      <c r="C170" s="4">
        <f t="shared" si="19"/>
        <v>2</v>
      </c>
      <c r="D170" s="4">
        <f t="shared" si="16"/>
        <v>4</v>
      </c>
      <c r="E170" s="2">
        <v>0</v>
      </c>
      <c r="F170" s="2">
        <v>0</v>
      </c>
      <c r="G170" s="33">
        <v>0</v>
      </c>
      <c r="H170" s="38">
        <f t="shared" si="20"/>
        <v>1</v>
      </c>
      <c r="I170" s="33">
        <v>0</v>
      </c>
      <c r="J170" s="33">
        <v>0</v>
      </c>
      <c r="K170" s="6">
        <v>489963</v>
      </c>
      <c r="L170" s="3">
        <v>42843</v>
      </c>
      <c r="M170" s="34">
        <v>25569</v>
      </c>
      <c r="N170" s="5">
        <v>25569</v>
      </c>
      <c r="O170" s="1">
        <f t="shared" si="17"/>
        <v>0</v>
      </c>
      <c r="P170" s="2">
        <v>2</v>
      </c>
      <c r="Q170" s="2">
        <v>4</v>
      </c>
      <c r="R170" s="2">
        <v>18</v>
      </c>
      <c r="S170" s="4">
        <f t="shared" si="18"/>
        <v>30</v>
      </c>
      <c r="T170" s="4">
        <f t="shared" si="21"/>
        <v>29</v>
      </c>
      <c r="U170" s="2">
        <v>17</v>
      </c>
      <c r="V170" s="2">
        <v>108</v>
      </c>
      <c r="W170" s="2">
        <v>0</v>
      </c>
      <c r="X170" s="2">
        <v>1</v>
      </c>
      <c r="Y170" s="2">
        <v>0</v>
      </c>
      <c r="Z170" s="2">
        <v>0</v>
      </c>
    </row>
    <row r="171" spans="1:26" x14ac:dyDescent="0.75">
      <c r="A171" s="4">
        <f t="shared" si="22"/>
        <v>170</v>
      </c>
      <c r="B171" s="11">
        <v>522597</v>
      </c>
      <c r="C171" s="4">
        <f t="shared" si="19"/>
        <v>3</v>
      </c>
      <c r="D171" s="4">
        <f t="shared" si="16"/>
        <v>4</v>
      </c>
      <c r="E171" s="2">
        <v>0</v>
      </c>
      <c r="F171" s="2">
        <v>0</v>
      </c>
      <c r="G171" s="33">
        <v>0</v>
      </c>
      <c r="H171" s="38">
        <f t="shared" si="20"/>
        <v>1</v>
      </c>
      <c r="I171" s="33">
        <v>0</v>
      </c>
      <c r="J171" s="33">
        <v>0</v>
      </c>
      <c r="K171" s="6">
        <v>443106</v>
      </c>
      <c r="L171" s="3">
        <v>42844</v>
      </c>
      <c r="M171" s="34">
        <v>25569</v>
      </c>
      <c r="N171" s="5">
        <v>25569</v>
      </c>
      <c r="O171" s="1">
        <f t="shared" si="17"/>
        <v>0</v>
      </c>
      <c r="P171" s="2">
        <v>2</v>
      </c>
      <c r="Q171" s="2">
        <v>4</v>
      </c>
      <c r="R171" s="2">
        <v>19</v>
      </c>
      <c r="S171" s="4">
        <f t="shared" si="18"/>
        <v>30</v>
      </c>
      <c r="T171" s="4">
        <f t="shared" si="21"/>
        <v>29</v>
      </c>
      <c r="U171" s="2">
        <v>17</v>
      </c>
      <c r="V171" s="2">
        <v>109</v>
      </c>
      <c r="W171" s="2">
        <v>0</v>
      </c>
      <c r="X171" s="2">
        <v>1</v>
      </c>
      <c r="Y171" s="2">
        <v>0</v>
      </c>
      <c r="Z171" s="2">
        <v>0</v>
      </c>
    </row>
    <row r="172" spans="1:26" x14ac:dyDescent="0.75">
      <c r="A172" s="4">
        <f t="shared" si="22"/>
        <v>171</v>
      </c>
      <c r="B172" s="11">
        <v>484184</v>
      </c>
      <c r="C172" s="4">
        <f t="shared" si="19"/>
        <v>4</v>
      </c>
      <c r="D172" s="4">
        <f t="shared" si="16"/>
        <v>4</v>
      </c>
      <c r="E172" s="2">
        <v>0</v>
      </c>
      <c r="F172" s="2">
        <v>0</v>
      </c>
      <c r="G172" s="33">
        <v>0</v>
      </c>
      <c r="H172" s="38">
        <f t="shared" si="20"/>
        <v>1</v>
      </c>
      <c r="I172" s="33">
        <v>0</v>
      </c>
      <c r="J172" s="33">
        <v>0</v>
      </c>
      <c r="K172" s="6">
        <v>453405</v>
      </c>
      <c r="L172" s="3">
        <v>42845</v>
      </c>
      <c r="M172" s="34">
        <v>25569</v>
      </c>
      <c r="N172" s="5">
        <v>25569</v>
      </c>
      <c r="O172" s="1">
        <f t="shared" si="17"/>
        <v>0</v>
      </c>
      <c r="P172" s="2">
        <v>2</v>
      </c>
      <c r="Q172" s="2">
        <v>4</v>
      </c>
      <c r="R172" s="2">
        <v>20</v>
      </c>
      <c r="S172" s="4">
        <f t="shared" si="18"/>
        <v>30</v>
      </c>
      <c r="T172" s="4">
        <f t="shared" si="21"/>
        <v>29</v>
      </c>
      <c r="U172" s="2">
        <v>17</v>
      </c>
      <c r="V172" s="2">
        <v>110</v>
      </c>
      <c r="W172" s="2">
        <v>0</v>
      </c>
      <c r="X172" s="2">
        <v>1</v>
      </c>
      <c r="Y172" s="2">
        <v>0</v>
      </c>
      <c r="Z172" s="2">
        <v>0</v>
      </c>
    </row>
    <row r="173" spans="1:26" x14ac:dyDescent="0.75">
      <c r="A173" s="4">
        <f t="shared" si="22"/>
        <v>172</v>
      </c>
      <c r="B173" s="11">
        <v>435473</v>
      </c>
      <c r="C173" s="4">
        <f t="shared" si="19"/>
        <v>5</v>
      </c>
      <c r="D173" s="4">
        <f t="shared" si="16"/>
        <v>4</v>
      </c>
      <c r="E173" s="2">
        <v>0</v>
      </c>
      <c r="F173" s="2">
        <v>0</v>
      </c>
      <c r="G173" s="33">
        <v>0</v>
      </c>
      <c r="H173" s="38">
        <f t="shared" si="20"/>
        <v>1</v>
      </c>
      <c r="I173" s="33">
        <v>0</v>
      </c>
      <c r="J173" s="33">
        <v>0</v>
      </c>
      <c r="K173" s="6">
        <v>440521</v>
      </c>
      <c r="L173" s="3">
        <v>42846</v>
      </c>
      <c r="M173" s="34">
        <v>25569</v>
      </c>
      <c r="N173" s="5">
        <v>25569</v>
      </c>
      <c r="O173" s="1">
        <f t="shared" si="17"/>
        <v>0</v>
      </c>
      <c r="P173" s="2">
        <v>2</v>
      </c>
      <c r="Q173" s="2">
        <v>4</v>
      </c>
      <c r="R173" s="2">
        <v>21</v>
      </c>
      <c r="S173" s="4">
        <f t="shared" si="18"/>
        <v>30</v>
      </c>
      <c r="T173" s="4">
        <f t="shared" si="21"/>
        <v>29</v>
      </c>
      <c r="U173" s="2">
        <v>17</v>
      </c>
      <c r="V173" s="2">
        <v>111</v>
      </c>
      <c r="W173" s="2">
        <v>0</v>
      </c>
      <c r="X173" s="2">
        <v>1</v>
      </c>
      <c r="Y173" s="2">
        <v>0</v>
      </c>
      <c r="Z173" s="2">
        <v>0</v>
      </c>
    </row>
    <row r="174" spans="1:26" x14ac:dyDescent="0.75">
      <c r="A174" s="4">
        <f t="shared" si="22"/>
        <v>173</v>
      </c>
      <c r="B174" s="11">
        <v>100806</v>
      </c>
      <c r="C174" s="4">
        <f t="shared" si="19"/>
        <v>6</v>
      </c>
      <c r="D174" s="4">
        <f t="shared" si="16"/>
        <v>4</v>
      </c>
      <c r="E174" s="2">
        <v>0</v>
      </c>
      <c r="F174" s="2">
        <v>0</v>
      </c>
      <c r="G174" s="33">
        <v>0</v>
      </c>
      <c r="H174" s="38">
        <f t="shared" si="20"/>
        <v>0</v>
      </c>
      <c r="I174" s="33">
        <v>0</v>
      </c>
      <c r="J174" s="33">
        <v>0</v>
      </c>
      <c r="K174" s="6">
        <v>137018</v>
      </c>
      <c r="L174" s="3">
        <v>42847</v>
      </c>
      <c r="M174" s="34">
        <v>25569</v>
      </c>
      <c r="N174" s="5">
        <v>25569</v>
      </c>
      <c r="O174" s="1">
        <f t="shared" si="17"/>
        <v>0</v>
      </c>
      <c r="P174" s="2">
        <v>2</v>
      </c>
      <c r="Q174" s="2">
        <v>4</v>
      </c>
      <c r="R174" s="2">
        <v>22</v>
      </c>
      <c r="S174" s="4">
        <f t="shared" si="18"/>
        <v>30</v>
      </c>
      <c r="T174" s="4">
        <f t="shared" si="21"/>
        <v>29</v>
      </c>
      <c r="U174" s="2">
        <v>17</v>
      </c>
      <c r="V174" s="2">
        <v>112</v>
      </c>
      <c r="W174" s="2">
        <v>1</v>
      </c>
      <c r="X174" s="2">
        <v>0</v>
      </c>
      <c r="Y174" s="2">
        <v>0</v>
      </c>
      <c r="Z174" s="2">
        <v>0</v>
      </c>
    </row>
    <row r="175" spans="1:26" x14ac:dyDescent="0.75">
      <c r="A175" s="4">
        <f t="shared" si="22"/>
        <v>174</v>
      </c>
      <c r="B175" s="11">
        <v>130428</v>
      </c>
      <c r="C175" s="4">
        <f t="shared" si="19"/>
        <v>7</v>
      </c>
      <c r="D175" s="4">
        <f t="shared" si="16"/>
        <v>4</v>
      </c>
      <c r="E175" s="2">
        <v>0</v>
      </c>
      <c r="F175" s="2">
        <v>0</v>
      </c>
      <c r="G175" s="33">
        <v>0</v>
      </c>
      <c r="H175" s="38">
        <f t="shared" si="20"/>
        <v>0</v>
      </c>
      <c r="I175" s="33">
        <v>0</v>
      </c>
      <c r="J175" s="33">
        <v>0</v>
      </c>
      <c r="K175" s="6">
        <v>109518</v>
      </c>
      <c r="L175" s="3">
        <v>42848</v>
      </c>
      <c r="M175" s="34">
        <v>25569</v>
      </c>
      <c r="N175" s="5">
        <v>25569</v>
      </c>
      <c r="O175" s="1">
        <f t="shared" si="17"/>
        <v>0</v>
      </c>
      <c r="P175" s="2">
        <v>2</v>
      </c>
      <c r="Q175" s="2">
        <v>4</v>
      </c>
      <c r="R175" s="2">
        <v>23</v>
      </c>
      <c r="S175" s="4">
        <f t="shared" si="18"/>
        <v>30</v>
      </c>
      <c r="T175" s="4">
        <f t="shared" si="21"/>
        <v>29</v>
      </c>
      <c r="U175" s="2">
        <v>18</v>
      </c>
      <c r="V175" s="2">
        <v>113</v>
      </c>
      <c r="W175" s="2">
        <v>1</v>
      </c>
      <c r="X175" s="2">
        <v>0</v>
      </c>
      <c r="Y175" s="2">
        <v>0</v>
      </c>
      <c r="Z175" s="2">
        <v>0</v>
      </c>
    </row>
    <row r="176" spans="1:26" x14ac:dyDescent="0.75">
      <c r="A176" s="4">
        <f t="shared" si="22"/>
        <v>175</v>
      </c>
      <c r="B176" s="11">
        <v>631993</v>
      </c>
      <c r="C176" s="4">
        <f t="shared" si="19"/>
        <v>1</v>
      </c>
      <c r="D176" s="4">
        <f t="shared" si="16"/>
        <v>5</v>
      </c>
      <c r="E176" s="2">
        <v>0</v>
      </c>
      <c r="F176" s="2">
        <v>0</v>
      </c>
      <c r="G176" s="33">
        <v>0</v>
      </c>
      <c r="H176" s="38">
        <f t="shared" si="20"/>
        <v>1</v>
      </c>
      <c r="I176" s="33">
        <v>0</v>
      </c>
      <c r="J176" s="33">
        <v>0</v>
      </c>
      <c r="K176" s="6">
        <v>698859</v>
      </c>
      <c r="L176" s="3">
        <v>42849</v>
      </c>
      <c r="M176" s="34">
        <v>42849</v>
      </c>
      <c r="N176" s="5">
        <v>25569</v>
      </c>
      <c r="O176" s="1">
        <f t="shared" si="17"/>
        <v>0</v>
      </c>
      <c r="P176" s="2">
        <v>2</v>
      </c>
      <c r="Q176" s="2">
        <v>4</v>
      </c>
      <c r="R176" s="2">
        <v>24</v>
      </c>
      <c r="S176" s="4">
        <f t="shared" si="18"/>
        <v>30</v>
      </c>
      <c r="T176" s="4">
        <f t="shared" si="21"/>
        <v>30</v>
      </c>
      <c r="U176" s="2">
        <v>18</v>
      </c>
      <c r="V176" s="2">
        <v>114</v>
      </c>
      <c r="W176" s="2">
        <v>0</v>
      </c>
      <c r="X176" s="2">
        <v>1</v>
      </c>
      <c r="Y176" s="2">
        <v>0</v>
      </c>
      <c r="Z176" s="2">
        <v>0</v>
      </c>
    </row>
    <row r="177" spans="1:26" x14ac:dyDescent="0.75">
      <c r="A177" s="4">
        <f t="shared" si="22"/>
        <v>176</v>
      </c>
      <c r="B177" s="11">
        <v>480743</v>
      </c>
      <c r="C177" s="4">
        <f t="shared" si="19"/>
        <v>2</v>
      </c>
      <c r="D177" s="4">
        <f t="shared" si="16"/>
        <v>5</v>
      </c>
      <c r="E177" s="2">
        <v>0</v>
      </c>
      <c r="F177" s="2">
        <v>0</v>
      </c>
      <c r="G177" s="33">
        <v>0</v>
      </c>
      <c r="H177" s="38">
        <f t="shared" si="20"/>
        <v>1</v>
      </c>
      <c r="I177" s="33">
        <v>0</v>
      </c>
      <c r="J177" s="33">
        <v>0</v>
      </c>
      <c r="K177" s="6">
        <v>488661</v>
      </c>
      <c r="L177" s="3">
        <v>42850</v>
      </c>
      <c r="M177" s="34">
        <v>25569</v>
      </c>
      <c r="N177" s="5">
        <v>25569</v>
      </c>
      <c r="O177" s="1">
        <f t="shared" si="17"/>
        <v>0</v>
      </c>
      <c r="P177" s="2">
        <v>2</v>
      </c>
      <c r="Q177" s="2">
        <v>4</v>
      </c>
      <c r="R177" s="2">
        <v>25</v>
      </c>
      <c r="S177" s="4">
        <f t="shared" si="18"/>
        <v>30</v>
      </c>
      <c r="T177" s="4">
        <f t="shared" si="21"/>
        <v>30</v>
      </c>
      <c r="U177" s="2">
        <v>18</v>
      </c>
      <c r="V177" s="2">
        <v>115</v>
      </c>
      <c r="W177" s="2">
        <v>0</v>
      </c>
      <c r="X177" s="2">
        <v>1</v>
      </c>
      <c r="Y177" s="2">
        <v>0</v>
      </c>
      <c r="Z177" s="2">
        <v>0</v>
      </c>
    </row>
    <row r="178" spans="1:26" x14ac:dyDescent="0.75">
      <c r="A178" s="4">
        <f t="shared" si="22"/>
        <v>177</v>
      </c>
      <c r="B178" s="11">
        <v>453462</v>
      </c>
      <c r="C178" s="4">
        <f t="shared" si="19"/>
        <v>3</v>
      </c>
      <c r="D178" s="4">
        <f t="shared" si="16"/>
        <v>5</v>
      </c>
      <c r="E178" s="2">
        <v>0</v>
      </c>
      <c r="F178" s="2">
        <v>0</v>
      </c>
      <c r="G178" s="33">
        <v>0</v>
      </c>
      <c r="H178" s="38">
        <f t="shared" si="20"/>
        <v>1</v>
      </c>
      <c r="I178" s="33">
        <v>0</v>
      </c>
      <c r="J178" s="33">
        <v>0</v>
      </c>
      <c r="K178" s="6">
        <v>512113</v>
      </c>
      <c r="L178" s="3">
        <v>42851</v>
      </c>
      <c r="M178" s="34">
        <v>25569</v>
      </c>
      <c r="N178" s="5">
        <v>25569</v>
      </c>
      <c r="O178" s="1">
        <f t="shared" si="17"/>
        <v>0</v>
      </c>
      <c r="P178" s="2">
        <v>2</v>
      </c>
      <c r="Q178" s="2">
        <v>4</v>
      </c>
      <c r="R178" s="2">
        <v>26</v>
      </c>
      <c r="S178" s="4">
        <f t="shared" si="18"/>
        <v>30</v>
      </c>
      <c r="T178" s="4">
        <f t="shared" si="21"/>
        <v>30</v>
      </c>
      <c r="U178" s="2">
        <v>18</v>
      </c>
      <c r="V178" s="2">
        <v>116</v>
      </c>
      <c r="W178" s="2">
        <v>0</v>
      </c>
      <c r="X178" s="2">
        <v>1</v>
      </c>
      <c r="Y178" s="2">
        <v>0</v>
      </c>
      <c r="Z178" s="2">
        <v>0</v>
      </c>
    </row>
    <row r="179" spans="1:26" x14ac:dyDescent="0.75">
      <c r="A179" s="4">
        <f t="shared" si="22"/>
        <v>178</v>
      </c>
      <c r="B179" s="11">
        <v>489083</v>
      </c>
      <c r="C179" s="4">
        <f t="shared" si="19"/>
        <v>4</v>
      </c>
      <c r="D179" s="4">
        <f t="shared" si="16"/>
        <v>5</v>
      </c>
      <c r="E179" s="2">
        <v>0</v>
      </c>
      <c r="F179" s="2">
        <v>0</v>
      </c>
      <c r="G179" s="33">
        <v>0</v>
      </c>
      <c r="H179" s="38">
        <f t="shared" si="20"/>
        <v>1</v>
      </c>
      <c r="I179" s="33">
        <v>0</v>
      </c>
      <c r="J179" s="33">
        <v>0</v>
      </c>
      <c r="K179" s="6">
        <v>593326</v>
      </c>
      <c r="L179" s="3">
        <v>42852</v>
      </c>
      <c r="M179" s="34">
        <v>25569</v>
      </c>
      <c r="N179" s="5">
        <v>25569</v>
      </c>
      <c r="O179" s="1">
        <f t="shared" si="17"/>
        <v>0</v>
      </c>
      <c r="P179" s="2">
        <v>2</v>
      </c>
      <c r="Q179" s="2">
        <v>4</v>
      </c>
      <c r="R179" s="2">
        <v>27</v>
      </c>
      <c r="S179" s="4">
        <f t="shared" si="18"/>
        <v>30</v>
      </c>
      <c r="T179" s="4">
        <f t="shared" si="21"/>
        <v>30</v>
      </c>
      <c r="U179" s="2">
        <v>18</v>
      </c>
      <c r="V179" s="2">
        <v>117</v>
      </c>
      <c r="W179" s="2">
        <v>0</v>
      </c>
      <c r="X179" s="2">
        <v>1</v>
      </c>
      <c r="Y179" s="2">
        <v>0</v>
      </c>
      <c r="Z179" s="2">
        <v>0</v>
      </c>
    </row>
    <row r="180" spans="1:26" x14ac:dyDescent="0.75">
      <c r="A180" s="4">
        <f t="shared" si="22"/>
        <v>179</v>
      </c>
      <c r="B180" s="11">
        <v>594428</v>
      </c>
      <c r="C180" s="4">
        <f t="shared" si="19"/>
        <v>5</v>
      </c>
      <c r="D180" s="4">
        <f t="shared" si="16"/>
        <v>5</v>
      </c>
      <c r="E180" s="2">
        <v>0</v>
      </c>
      <c r="F180" s="2">
        <v>0</v>
      </c>
      <c r="G180" s="33">
        <v>0</v>
      </c>
      <c r="H180" s="38">
        <f t="shared" si="20"/>
        <v>1</v>
      </c>
      <c r="I180" s="33">
        <v>0</v>
      </c>
      <c r="J180" s="33">
        <v>0</v>
      </c>
      <c r="K180" s="6">
        <v>659105</v>
      </c>
      <c r="L180" s="3">
        <v>42853</v>
      </c>
      <c r="M180" s="34">
        <v>25569</v>
      </c>
      <c r="N180" s="5">
        <v>25569</v>
      </c>
      <c r="O180" s="1">
        <f t="shared" si="17"/>
        <v>0</v>
      </c>
      <c r="P180" s="2">
        <v>2</v>
      </c>
      <c r="Q180" s="2">
        <v>4</v>
      </c>
      <c r="R180" s="2">
        <v>28</v>
      </c>
      <c r="S180" s="4">
        <f t="shared" si="18"/>
        <v>30</v>
      </c>
      <c r="T180" s="4">
        <f t="shared" si="21"/>
        <v>30</v>
      </c>
      <c r="U180" s="2">
        <v>18</v>
      </c>
      <c r="V180" s="2">
        <v>118</v>
      </c>
      <c r="W180" s="2">
        <v>0</v>
      </c>
      <c r="X180" s="2">
        <v>1</v>
      </c>
      <c r="Y180" s="2">
        <v>0</v>
      </c>
      <c r="Z180" s="2">
        <v>1</v>
      </c>
    </row>
    <row r="181" spans="1:26" x14ac:dyDescent="0.75">
      <c r="A181" s="4">
        <f t="shared" si="22"/>
        <v>180</v>
      </c>
      <c r="B181" s="11">
        <v>173456</v>
      </c>
      <c r="C181" s="4">
        <f t="shared" si="19"/>
        <v>6</v>
      </c>
      <c r="D181" s="4">
        <f t="shared" si="16"/>
        <v>5</v>
      </c>
      <c r="E181" s="2">
        <v>0</v>
      </c>
      <c r="F181" s="2">
        <v>0</v>
      </c>
      <c r="G181" s="33">
        <v>0</v>
      </c>
      <c r="H181" s="38">
        <f t="shared" si="20"/>
        <v>0</v>
      </c>
      <c r="I181" s="33">
        <v>0</v>
      </c>
      <c r="J181" s="33">
        <v>0</v>
      </c>
      <c r="K181" s="6">
        <v>170878</v>
      </c>
      <c r="L181" s="3">
        <v>42854</v>
      </c>
      <c r="M181" s="34">
        <v>25569</v>
      </c>
      <c r="N181" s="5">
        <v>25569</v>
      </c>
      <c r="O181" s="1">
        <f t="shared" si="17"/>
        <v>0</v>
      </c>
      <c r="P181" s="2">
        <v>2</v>
      </c>
      <c r="Q181" s="2">
        <v>4</v>
      </c>
      <c r="R181" s="2">
        <v>29</v>
      </c>
      <c r="S181" s="4">
        <f t="shared" si="18"/>
        <v>30</v>
      </c>
      <c r="T181" s="4">
        <f t="shared" si="21"/>
        <v>30</v>
      </c>
      <c r="U181" s="2">
        <v>18</v>
      </c>
      <c r="V181" s="2">
        <v>119</v>
      </c>
      <c r="W181" s="2">
        <v>1</v>
      </c>
      <c r="X181" s="2">
        <v>0</v>
      </c>
      <c r="Y181" s="2">
        <v>0</v>
      </c>
      <c r="Z181" s="2">
        <v>0</v>
      </c>
    </row>
    <row r="182" spans="1:26" x14ac:dyDescent="0.75">
      <c r="A182" s="4">
        <f t="shared" si="22"/>
        <v>181</v>
      </c>
      <c r="B182" s="11">
        <v>136113</v>
      </c>
      <c r="C182" s="4">
        <f t="shared" si="19"/>
        <v>7</v>
      </c>
      <c r="D182" s="4">
        <f t="shared" si="16"/>
        <v>5</v>
      </c>
      <c r="E182" s="2">
        <v>0</v>
      </c>
      <c r="F182" s="2">
        <v>0</v>
      </c>
      <c r="G182" s="33">
        <v>0</v>
      </c>
      <c r="H182" s="38">
        <f t="shared" si="20"/>
        <v>0</v>
      </c>
      <c r="I182" s="33">
        <v>0</v>
      </c>
      <c r="J182" s="33">
        <v>0</v>
      </c>
      <c r="K182" s="6">
        <v>156476</v>
      </c>
      <c r="L182" s="3">
        <v>42855</v>
      </c>
      <c r="M182" s="34">
        <v>25569</v>
      </c>
      <c r="N182" s="5">
        <v>25569</v>
      </c>
      <c r="O182" s="1">
        <f t="shared" si="17"/>
        <v>0</v>
      </c>
      <c r="P182" s="2">
        <v>2</v>
      </c>
      <c r="Q182" s="2">
        <v>4</v>
      </c>
      <c r="R182" s="2">
        <v>30</v>
      </c>
      <c r="S182" s="4">
        <f t="shared" si="18"/>
        <v>30</v>
      </c>
      <c r="T182" s="4">
        <f t="shared" si="21"/>
        <v>30</v>
      </c>
      <c r="U182" s="2">
        <v>19</v>
      </c>
      <c r="V182" s="2">
        <v>120</v>
      </c>
      <c r="W182" s="2">
        <v>1</v>
      </c>
      <c r="X182" s="2">
        <v>0</v>
      </c>
      <c r="Y182" s="2">
        <v>0</v>
      </c>
      <c r="Z182" s="2">
        <v>0</v>
      </c>
    </row>
    <row r="183" spans="1:26" x14ac:dyDescent="0.75">
      <c r="A183" s="4">
        <f t="shared" si="22"/>
        <v>182</v>
      </c>
      <c r="B183" s="11">
        <v>208078</v>
      </c>
      <c r="C183" s="4">
        <f t="shared" si="19"/>
        <v>1</v>
      </c>
      <c r="D183" s="4">
        <f t="shared" si="16"/>
        <v>1</v>
      </c>
      <c r="E183" s="2">
        <v>1</v>
      </c>
      <c r="F183" s="2">
        <v>0</v>
      </c>
      <c r="G183" s="33">
        <v>0</v>
      </c>
      <c r="H183" s="38">
        <f t="shared" si="20"/>
        <v>0</v>
      </c>
      <c r="I183" s="33">
        <v>0</v>
      </c>
      <c r="J183" s="33">
        <v>0</v>
      </c>
      <c r="K183" s="6">
        <v>203913</v>
      </c>
      <c r="L183" s="3">
        <v>42856</v>
      </c>
      <c r="M183" s="34">
        <v>42856</v>
      </c>
      <c r="N183" s="5">
        <v>42856</v>
      </c>
      <c r="O183" s="1">
        <f t="shared" si="17"/>
        <v>1</v>
      </c>
      <c r="P183" s="2">
        <v>2</v>
      </c>
      <c r="Q183" s="2">
        <v>5</v>
      </c>
      <c r="R183" s="2">
        <v>1</v>
      </c>
      <c r="S183" s="4">
        <f t="shared" si="18"/>
        <v>31</v>
      </c>
      <c r="T183" s="4">
        <f t="shared" si="21"/>
        <v>31</v>
      </c>
      <c r="U183" s="2">
        <v>19</v>
      </c>
      <c r="V183" s="2">
        <v>121</v>
      </c>
      <c r="W183" s="2">
        <v>0</v>
      </c>
      <c r="X183" s="2">
        <v>0</v>
      </c>
      <c r="Y183" s="2">
        <v>0</v>
      </c>
      <c r="Z183" s="2">
        <v>0</v>
      </c>
    </row>
    <row r="184" spans="1:26" x14ac:dyDescent="0.75">
      <c r="A184" s="4">
        <f t="shared" si="22"/>
        <v>183</v>
      </c>
      <c r="B184" s="11">
        <v>1136845</v>
      </c>
      <c r="C184" s="4">
        <f t="shared" si="19"/>
        <v>2</v>
      </c>
      <c r="D184" s="4">
        <f t="shared" si="16"/>
        <v>1</v>
      </c>
      <c r="E184" s="2">
        <v>0</v>
      </c>
      <c r="F184" s="2">
        <v>1</v>
      </c>
      <c r="G184" s="33">
        <v>0</v>
      </c>
      <c r="H184" s="38">
        <f t="shared" si="20"/>
        <v>0</v>
      </c>
      <c r="I184" s="33">
        <v>1</v>
      </c>
      <c r="J184" s="33">
        <v>0</v>
      </c>
      <c r="K184" s="6">
        <v>1355622</v>
      </c>
      <c r="L184" s="3">
        <v>42857</v>
      </c>
      <c r="M184" s="34">
        <v>25569</v>
      </c>
      <c r="N184" s="5">
        <v>25569</v>
      </c>
      <c r="O184" s="1">
        <f t="shared" si="17"/>
        <v>0</v>
      </c>
      <c r="P184" s="2">
        <v>2</v>
      </c>
      <c r="Q184" s="2">
        <v>5</v>
      </c>
      <c r="R184" s="2">
        <v>2</v>
      </c>
      <c r="S184" s="4">
        <f t="shared" si="18"/>
        <v>31</v>
      </c>
      <c r="T184" s="4">
        <f t="shared" si="21"/>
        <v>31</v>
      </c>
      <c r="U184" s="2">
        <v>19</v>
      </c>
      <c r="V184" s="2">
        <v>122</v>
      </c>
      <c r="W184" s="2">
        <v>0</v>
      </c>
      <c r="X184" s="2">
        <v>1</v>
      </c>
      <c r="Y184" s="2">
        <v>1</v>
      </c>
      <c r="Z184" s="2">
        <v>0</v>
      </c>
    </row>
    <row r="185" spans="1:26" x14ac:dyDescent="0.75">
      <c r="A185" s="4">
        <f t="shared" si="22"/>
        <v>184</v>
      </c>
      <c r="B185" s="11">
        <v>869096</v>
      </c>
      <c r="C185" s="4">
        <f t="shared" si="19"/>
        <v>3</v>
      </c>
      <c r="D185" s="4">
        <f t="shared" si="16"/>
        <v>1</v>
      </c>
      <c r="E185" s="2">
        <v>0</v>
      </c>
      <c r="F185" s="2">
        <v>0</v>
      </c>
      <c r="G185" s="33">
        <v>0</v>
      </c>
      <c r="H185" s="38">
        <f t="shared" si="20"/>
        <v>0</v>
      </c>
      <c r="I185" s="33">
        <v>1</v>
      </c>
      <c r="J185" s="33">
        <v>0</v>
      </c>
      <c r="K185" s="6">
        <v>888533</v>
      </c>
      <c r="L185" s="3">
        <v>42858</v>
      </c>
      <c r="M185" s="34">
        <v>25569</v>
      </c>
      <c r="N185" s="5">
        <v>25569</v>
      </c>
      <c r="O185" s="1">
        <f t="shared" si="17"/>
        <v>0</v>
      </c>
      <c r="P185" s="2">
        <v>2</v>
      </c>
      <c r="Q185" s="2">
        <v>5</v>
      </c>
      <c r="R185" s="2">
        <v>3</v>
      </c>
      <c r="S185" s="4">
        <f t="shared" si="18"/>
        <v>31</v>
      </c>
      <c r="T185" s="4">
        <f t="shared" si="21"/>
        <v>31</v>
      </c>
      <c r="U185" s="2">
        <v>19</v>
      </c>
      <c r="V185" s="2">
        <v>123</v>
      </c>
      <c r="W185" s="2">
        <v>0</v>
      </c>
      <c r="X185" s="2">
        <v>1</v>
      </c>
      <c r="Y185" s="2">
        <v>0</v>
      </c>
      <c r="Z185" s="2">
        <v>0</v>
      </c>
    </row>
    <row r="186" spans="1:26" x14ac:dyDescent="0.75">
      <c r="A186" s="4">
        <f t="shared" si="22"/>
        <v>185</v>
      </c>
      <c r="B186" s="11">
        <v>760552</v>
      </c>
      <c r="C186" s="4">
        <f t="shared" si="19"/>
        <v>4</v>
      </c>
      <c r="D186" s="4">
        <f t="shared" si="16"/>
        <v>1</v>
      </c>
      <c r="E186" s="2">
        <v>0</v>
      </c>
      <c r="F186" s="2">
        <v>0</v>
      </c>
      <c r="G186" s="33">
        <v>0</v>
      </c>
      <c r="H186" s="38">
        <f t="shared" si="20"/>
        <v>0</v>
      </c>
      <c r="I186" s="33">
        <v>1</v>
      </c>
      <c r="J186" s="33">
        <v>0</v>
      </c>
      <c r="K186" s="6">
        <v>816543</v>
      </c>
      <c r="L186" s="3">
        <v>42859</v>
      </c>
      <c r="M186" s="34">
        <v>25569</v>
      </c>
      <c r="N186" s="5">
        <v>25569</v>
      </c>
      <c r="O186" s="1">
        <f t="shared" si="17"/>
        <v>0</v>
      </c>
      <c r="P186" s="2">
        <v>2</v>
      </c>
      <c r="Q186" s="2">
        <v>5</v>
      </c>
      <c r="R186" s="2">
        <v>4</v>
      </c>
      <c r="S186" s="4">
        <f t="shared" si="18"/>
        <v>31</v>
      </c>
      <c r="T186" s="4">
        <f t="shared" si="21"/>
        <v>31</v>
      </c>
      <c r="U186" s="2">
        <v>19</v>
      </c>
      <c r="V186" s="2">
        <v>124</v>
      </c>
      <c r="W186" s="2">
        <v>0</v>
      </c>
      <c r="X186" s="2">
        <v>1</v>
      </c>
      <c r="Y186" s="2">
        <v>0</v>
      </c>
      <c r="Z186" s="2">
        <v>0</v>
      </c>
    </row>
    <row r="187" spans="1:26" x14ac:dyDescent="0.75">
      <c r="A187" s="4">
        <f t="shared" si="22"/>
        <v>186</v>
      </c>
      <c r="B187" s="11">
        <v>755836</v>
      </c>
      <c r="C187" s="4">
        <f t="shared" si="19"/>
        <v>5</v>
      </c>
      <c r="D187" s="4">
        <f t="shared" si="16"/>
        <v>1</v>
      </c>
      <c r="E187" s="2">
        <v>0</v>
      </c>
      <c r="F187" s="2">
        <v>0</v>
      </c>
      <c r="G187" s="33">
        <v>0</v>
      </c>
      <c r="H187" s="38">
        <f t="shared" si="20"/>
        <v>0</v>
      </c>
      <c r="I187" s="33">
        <v>1</v>
      </c>
      <c r="J187" s="33">
        <v>0</v>
      </c>
      <c r="K187" s="6">
        <v>742933</v>
      </c>
      <c r="L187" s="3">
        <v>42860</v>
      </c>
      <c r="M187" s="34">
        <v>25569</v>
      </c>
      <c r="N187" s="5">
        <v>25569</v>
      </c>
      <c r="O187" s="1">
        <f t="shared" si="17"/>
        <v>0</v>
      </c>
      <c r="P187" s="2">
        <v>2</v>
      </c>
      <c r="Q187" s="2">
        <v>5</v>
      </c>
      <c r="R187" s="2">
        <v>5</v>
      </c>
      <c r="S187" s="4">
        <f t="shared" si="18"/>
        <v>31</v>
      </c>
      <c r="T187" s="4">
        <f t="shared" si="21"/>
        <v>31</v>
      </c>
      <c r="U187" s="2">
        <v>19</v>
      </c>
      <c r="V187" s="2">
        <v>125</v>
      </c>
      <c r="W187" s="2">
        <v>0</v>
      </c>
      <c r="X187" s="2">
        <v>1</v>
      </c>
      <c r="Y187" s="2">
        <v>0</v>
      </c>
      <c r="Z187" s="2">
        <v>0</v>
      </c>
    </row>
    <row r="188" spans="1:26" x14ac:dyDescent="0.75">
      <c r="A188" s="4">
        <f t="shared" si="22"/>
        <v>187</v>
      </c>
      <c r="B188" s="11">
        <v>181141</v>
      </c>
      <c r="C188" s="4">
        <f t="shared" si="19"/>
        <v>6</v>
      </c>
      <c r="D188" s="4">
        <f t="shared" si="16"/>
        <v>1</v>
      </c>
      <c r="E188" s="2">
        <v>0</v>
      </c>
      <c r="F188" s="2">
        <v>0</v>
      </c>
      <c r="G188" s="33">
        <v>0</v>
      </c>
      <c r="H188" s="38">
        <f t="shared" si="20"/>
        <v>0</v>
      </c>
      <c r="I188" s="33">
        <v>0</v>
      </c>
      <c r="J188" s="33">
        <v>0</v>
      </c>
      <c r="K188" s="6">
        <v>146518</v>
      </c>
      <c r="L188" s="3">
        <v>42861</v>
      </c>
      <c r="M188" s="34">
        <v>25569</v>
      </c>
      <c r="N188" s="5">
        <v>25569</v>
      </c>
      <c r="O188" s="1">
        <f t="shared" si="17"/>
        <v>0</v>
      </c>
      <c r="P188" s="2">
        <v>2</v>
      </c>
      <c r="Q188" s="2">
        <v>5</v>
      </c>
      <c r="R188" s="2">
        <v>6</v>
      </c>
      <c r="S188" s="4">
        <f t="shared" si="18"/>
        <v>31</v>
      </c>
      <c r="T188" s="4">
        <f t="shared" si="21"/>
        <v>31</v>
      </c>
      <c r="U188" s="2">
        <v>19</v>
      </c>
      <c r="V188" s="2">
        <v>126</v>
      </c>
      <c r="W188" s="2">
        <v>1</v>
      </c>
      <c r="X188" s="2">
        <v>0</v>
      </c>
      <c r="Y188" s="2">
        <v>0</v>
      </c>
      <c r="Z188" s="2">
        <v>0</v>
      </c>
    </row>
    <row r="189" spans="1:26" x14ac:dyDescent="0.75">
      <c r="A189" s="4">
        <f t="shared" si="22"/>
        <v>188</v>
      </c>
      <c r="B189" s="11">
        <v>234005</v>
      </c>
      <c r="C189" s="4">
        <f t="shared" si="19"/>
        <v>7</v>
      </c>
      <c r="D189" s="4">
        <f t="shared" si="16"/>
        <v>1</v>
      </c>
      <c r="E189" s="2">
        <v>0</v>
      </c>
      <c r="F189" s="2">
        <v>0</v>
      </c>
      <c r="G189" s="33">
        <v>0</v>
      </c>
      <c r="H189" s="38">
        <f t="shared" si="20"/>
        <v>0</v>
      </c>
      <c r="I189" s="33">
        <v>0</v>
      </c>
      <c r="J189" s="33">
        <v>0</v>
      </c>
      <c r="K189" s="6">
        <v>214564</v>
      </c>
      <c r="L189" s="3">
        <v>42862</v>
      </c>
      <c r="M189" s="34">
        <v>25569</v>
      </c>
      <c r="N189" s="5">
        <v>25569</v>
      </c>
      <c r="O189" s="1">
        <f t="shared" si="17"/>
        <v>0</v>
      </c>
      <c r="P189" s="2">
        <v>2</v>
      </c>
      <c r="Q189" s="2">
        <v>5</v>
      </c>
      <c r="R189" s="2">
        <v>7</v>
      </c>
      <c r="S189" s="4">
        <f t="shared" si="18"/>
        <v>31</v>
      </c>
      <c r="T189" s="4">
        <f t="shared" si="21"/>
        <v>31</v>
      </c>
      <c r="U189" s="2">
        <v>20</v>
      </c>
      <c r="V189" s="2">
        <v>127</v>
      </c>
      <c r="W189" s="2">
        <v>1</v>
      </c>
      <c r="X189" s="2">
        <v>0</v>
      </c>
      <c r="Y189" s="2">
        <v>0</v>
      </c>
      <c r="Z189" s="2">
        <v>0</v>
      </c>
    </row>
    <row r="190" spans="1:26" x14ac:dyDescent="0.75">
      <c r="A190" s="4">
        <f t="shared" si="22"/>
        <v>189</v>
      </c>
      <c r="B190" s="11">
        <v>999268</v>
      </c>
      <c r="C190" s="4">
        <f t="shared" si="19"/>
        <v>1</v>
      </c>
      <c r="D190" s="4">
        <f t="shared" si="16"/>
        <v>2</v>
      </c>
      <c r="E190" s="2">
        <v>0</v>
      </c>
      <c r="F190" s="2">
        <v>0</v>
      </c>
      <c r="G190" s="33">
        <v>0</v>
      </c>
      <c r="H190" s="38">
        <f t="shared" si="20"/>
        <v>1</v>
      </c>
      <c r="I190" s="33">
        <v>0</v>
      </c>
      <c r="J190" s="33">
        <v>0</v>
      </c>
      <c r="K190" s="6">
        <v>891531</v>
      </c>
      <c r="L190" s="3">
        <v>42863</v>
      </c>
      <c r="M190" s="34">
        <v>42863</v>
      </c>
      <c r="N190" s="5">
        <v>42863</v>
      </c>
      <c r="O190" s="1">
        <f t="shared" si="17"/>
        <v>1</v>
      </c>
      <c r="P190" s="2">
        <v>2</v>
      </c>
      <c r="Q190" s="2">
        <v>5</v>
      </c>
      <c r="R190" s="2">
        <v>8</v>
      </c>
      <c r="S190" s="4">
        <f t="shared" si="18"/>
        <v>31</v>
      </c>
      <c r="T190" s="4">
        <f t="shared" si="21"/>
        <v>32</v>
      </c>
      <c r="U190" s="2">
        <v>20</v>
      </c>
      <c r="V190" s="2">
        <v>128</v>
      </c>
      <c r="W190" s="2">
        <v>0</v>
      </c>
      <c r="X190" s="2">
        <v>1</v>
      </c>
      <c r="Y190" s="2">
        <v>0</v>
      </c>
      <c r="Z190" s="2">
        <v>0</v>
      </c>
    </row>
    <row r="191" spans="1:26" x14ac:dyDescent="0.75">
      <c r="A191" s="4">
        <f t="shared" si="22"/>
        <v>190</v>
      </c>
      <c r="B191" s="11">
        <v>675145</v>
      </c>
      <c r="C191" s="4">
        <f t="shared" si="19"/>
        <v>2</v>
      </c>
      <c r="D191" s="4">
        <f t="shared" si="16"/>
        <v>2</v>
      </c>
      <c r="E191" s="2">
        <v>0</v>
      </c>
      <c r="F191" s="2">
        <v>0</v>
      </c>
      <c r="G191" s="33">
        <v>0</v>
      </c>
      <c r="H191" s="38">
        <f t="shared" si="20"/>
        <v>1</v>
      </c>
      <c r="I191" s="33">
        <v>0</v>
      </c>
      <c r="J191" s="33">
        <v>0</v>
      </c>
      <c r="K191" s="6">
        <v>695124</v>
      </c>
      <c r="L191" s="3">
        <v>42864</v>
      </c>
      <c r="M191" s="34">
        <v>25569</v>
      </c>
      <c r="N191" s="5">
        <v>25569</v>
      </c>
      <c r="O191" s="1">
        <f t="shared" si="17"/>
        <v>0</v>
      </c>
      <c r="P191" s="2">
        <v>2</v>
      </c>
      <c r="Q191" s="2">
        <v>5</v>
      </c>
      <c r="R191" s="2">
        <v>9</v>
      </c>
      <c r="S191" s="4">
        <f t="shared" si="18"/>
        <v>31</v>
      </c>
      <c r="T191" s="4">
        <f t="shared" si="21"/>
        <v>32</v>
      </c>
      <c r="U191" s="2">
        <v>20</v>
      </c>
      <c r="V191" s="2">
        <v>129</v>
      </c>
      <c r="W191" s="2">
        <v>0</v>
      </c>
      <c r="X191" s="2">
        <v>1</v>
      </c>
      <c r="Y191" s="2">
        <v>0</v>
      </c>
      <c r="Z191" s="2">
        <v>0</v>
      </c>
    </row>
    <row r="192" spans="1:26" x14ac:dyDescent="0.75">
      <c r="A192" s="4">
        <f t="shared" si="22"/>
        <v>191</v>
      </c>
      <c r="B192" s="11">
        <v>717654</v>
      </c>
      <c r="C192" s="4">
        <f t="shared" si="19"/>
        <v>3</v>
      </c>
      <c r="D192" s="4">
        <f t="shared" ref="D192:D255" si="23">+IF(OR(R192=1,AND(C192=1,R192&lt;3)),1,IF(C192&lt;&gt;1,D191,1+D191))</f>
        <v>2</v>
      </c>
      <c r="E192" s="2">
        <v>0</v>
      </c>
      <c r="F192" s="2">
        <v>0</v>
      </c>
      <c r="G192" s="33">
        <v>0</v>
      </c>
      <c r="H192" s="38">
        <f t="shared" si="20"/>
        <v>1</v>
      </c>
      <c r="I192" s="33">
        <v>0</v>
      </c>
      <c r="J192" s="33">
        <v>0</v>
      </c>
      <c r="K192" s="6">
        <v>684187</v>
      </c>
      <c r="L192" s="3">
        <v>42865</v>
      </c>
      <c r="M192" s="34">
        <v>25569</v>
      </c>
      <c r="N192" s="5">
        <v>25569</v>
      </c>
      <c r="O192" s="1">
        <f t="shared" ref="O192:O255" si="24">+IF(OR(M192=$L$2,N192=$M$2),0,IF(M192=N192,1,0))</f>
        <v>0</v>
      </c>
      <c r="P192" s="2">
        <v>2</v>
      </c>
      <c r="Q192" s="2">
        <v>5</v>
      </c>
      <c r="R192" s="2">
        <v>10</v>
      </c>
      <c r="S192" s="4">
        <f t="shared" si="18"/>
        <v>31</v>
      </c>
      <c r="T192" s="4">
        <f t="shared" si="21"/>
        <v>32</v>
      </c>
      <c r="U192" s="2">
        <v>20</v>
      </c>
      <c r="V192" s="2">
        <v>130</v>
      </c>
      <c r="W192" s="2">
        <v>0</v>
      </c>
      <c r="X192" s="2">
        <v>1</v>
      </c>
      <c r="Y192" s="2">
        <v>0</v>
      </c>
      <c r="Z192" s="2">
        <v>0</v>
      </c>
    </row>
    <row r="193" spans="1:26" x14ac:dyDescent="0.75">
      <c r="A193" s="4">
        <f t="shared" si="22"/>
        <v>192</v>
      </c>
      <c r="B193" s="11">
        <v>607956</v>
      </c>
      <c r="C193" s="4">
        <f t="shared" si="19"/>
        <v>4</v>
      </c>
      <c r="D193" s="4">
        <f t="shared" si="23"/>
        <v>2</v>
      </c>
      <c r="E193" s="2">
        <v>0</v>
      </c>
      <c r="F193" s="2">
        <v>0</v>
      </c>
      <c r="G193" s="33">
        <v>0</v>
      </c>
      <c r="H193" s="38">
        <f t="shared" si="20"/>
        <v>1</v>
      </c>
      <c r="I193" s="33">
        <v>0</v>
      </c>
      <c r="J193" s="33">
        <v>0</v>
      </c>
      <c r="K193" s="6">
        <v>655699</v>
      </c>
      <c r="L193" s="3">
        <v>42866</v>
      </c>
      <c r="M193" s="34">
        <v>25569</v>
      </c>
      <c r="N193" s="5">
        <v>25569</v>
      </c>
      <c r="O193" s="1">
        <f t="shared" si="24"/>
        <v>0</v>
      </c>
      <c r="P193" s="2">
        <v>2</v>
      </c>
      <c r="Q193" s="2">
        <v>5</v>
      </c>
      <c r="R193" s="2">
        <v>11</v>
      </c>
      <c r="S193" s="4">
        <f t="shared" ref="S193:S256" si="25">+IF(R194=1,R193,S194)</f>
        <v>31</v>
      </c>
      <c r="T193" s="4">
        <f t="shared" si="21"/>
        <v>32</v>
      </c>
      <c r="U193" s="2">
        <v>20</v>
      </c>
      <c r="V193" s="2">
        <v>131</v>
      </c>
      <c r="W193" s="2">
        <v>0</v>
      </c>
      <c r="X193" s="2">
        <v>1</v>
      </c>
      <c r="Y193" s="2">
        <v>0</v>
      </c>
      <c r="Z193" s="2">
        <v>0</v>
      </c>
    </row>
    <row r="194" spans="1:26" x14ac:dyDescent="0.75">
      <c r="A194" s="4">
        <f t="shared" si="22"/>
        <v>193</v>
      </c>
      <c r="B194" s="11">
        <v>548504</v>
      </c>
      <c r="C194" s="4">
        <f t="shared" ref="C194:C257" si="26">+WEEKDAY(L194,2)</f>
        <v>5</v>
      </c>
      <c r="D194" s="4">
        <f t="shared" si="23"/>
        <v>2</v>
      </c>
      <c r="E194" s="2">
        <v>0</v>
      </c>
      <c r="F194" s="2">
        <v>0</v>
      </c>
      <c r="G194" s="33">
        <v>0</v>
      </c>
      <c r="H194" s="38">
        <f t="shared" si="20"/>
        <v>1</v>
      </c>
      <c r="I194" s="33">
        <v>0</v>
      </c>
      <c r="J194" s="33">
        <v>0</v>
      </c>
      <c r="K194" s="6">
        <v>632190</v>
      </c>
      <c r="L194" s="3">
        <v>42867</v>
      </c>
      <c r="M194" s="34">
        <v>25569</v>
      </c>
      <c r="N194" s="5">
        <v>25569</v>
      </c>
      <c r="O194" s="1">
        <f t="shared" si="24"/>
        <v>0</v>
      </c>
      <c r="P194" s="2">
        <v>2</v>
      </c>
      <c r="Q194" s="2">
        <v>5</v>
      </c>
      <c r="R194" s="2">
        <v>12</v>
      </c>
      <c r="S194" s="4">
        <f t="shared" si="25"/>
        <v>31</v>
      </c>
      <c r="T194" s="4">
        <f t="shared" si="21"/>
        <v>32</v>
      </c>
      <c r="U194" s="2">
        <v>20</v>
      </c>
      <c r="V194" s="2">
        <v>132</v>
      </c>
      <c r="W194" s="2">
        <v>0</v>
      </c>
      <c r="X194" s="2">
        <v>1</v>
      </c>
      <c r="Y194" s="2">
        <v>0</v>
      </c>
      <c r="Z194" s="2">
        <v>0</v>
      </c>
    </row>
    <row r="195" spans="1:26" x14ac:dyDescent="0.75">
      <c r="A195" s="4">
        <f t="shared" si="22"/>
        <v>194</v>
      </c>
      <c r="B195" s="11">
        <v>127304</v>
      </c>
      <c r="C195" s="4">
        <f t="shared" si="26"/>
        <v>6</v>
      </c>
      <c r="D195" s="4">
        <f t="shared" si="23"/>
        <v>2</v>
      </c>
      <c r="E195" s="2">
        <v>0</v>
      </c>
      <c r="F195" s="2">
        <v>0</v>
      </c>
      <c r="G195" s="33">
        <v>0</v>
      </c>
      <c r="H195" s="38">
        <f t="shared" ref="H195:H258" si="27">+IF(AND(W195=0,E195=0),IF(AND(I195=0,J195=0),1,0),0)</f>
        <v>0</v>
      </c>
      <c r="I195" s="33">
        <v>0</v>
      </c>
      <c r="J195" s="33">
        <v>0</v>
      </c>
      <c r="K195" s="6">
        <v>191448</v>
      </c>
      <c r="L195" s="3">
        <v>42868</v>
      </c>
      <c r="M195" s="34">
        <v>25569</v>
      </c>
      <c r="N195" s="5">
        <v>25569</v>
      </c>
      <c r="O195" s="1">
        <f t="shared" si="24"/>
        <v>0</v>
      </c>
      <c r="P195" s="2">
        <v>2</v>
      </c>
      <c r="Q195" s="2">
        <v>5</v>
      </c>
      <c r="R195" s="2">
        <v>13</v>
      </c>
      <c r="S195" s="4">
        <f t="shared" si="25"/>
        <v>31</v>
      </c>
      <c r="T195" s="4">
        <f t="shared" ref="T195:T258" si="28">+IF(D195=D194,T194,1+T194)</f>
        <v>32</v>
      </c>
      <c r="U195" s="2">
        <v>20</v>
      </c>
      <c r="V195" s="2">
        <v>133</v>
      </c>
      <c r="W195" s="2">
        <v>1</v>
      </c>
      <c r="X195" s="2">
        <v>0</v>
      </c>
      <c r="Y195" s="2">
        <v>0</v>
      </c>
      <c r="Z195" s="2">
        <v>0</v>
      </c>
    </row>
    <row r="196" spans="1:26" x14ac:dyDescent="0.75">
      <c r="A196" s="4">
        <f t="shared" ref="A196:A259" si="29">1+A195</f>
        <v>195</v>
      </c>
      <c r="B196" s="11">
        <v>161399</v>
      </c>
      <c r="C196" s="4">
        <f t="shared" si="26"/>
        <v>7</v>
      </c>
      <c r="D196" s="4">
        <f t="shared" si="23"/>
        <v>2</v>
      </c>
      <c r="E196" s="2">
        <v>0</v>
      </c>
      <c r="F196" s="2">
        <v>0</v>
      </c>
      <c r="G196" s="33">
        <v>0</v>
      </c>
      <c r="H196" s="38">
        <f t="shared" si="27"/>
        <v>0</v>
      </c>
      <c r="I196" s="33">
        <v>0</v>
      </c>
      <c r="J196" s="33">
        <v>0</v>
      </c>
      <c r="K196" s="6">
        <v>149622</v>
      </c>
      <c r="L196" s="3">
        <v>42869</v>
      </c>
      <c r="M196" s="34">
        <v>25569</v>
      </c>
      <c r="N196" s="5">
        <v>25569</v>
      </c>
      <c r="O196" s="1">
        <f t="shared" si="24"/>
        <v>0</v>
      </c>
      <c r="P196" s="2">
        <v>2</v>
      </c>
      <c r="Q196" s="2">
        <v>5</v>
      </c>
      <c r="R196" s="2">
        <v>14</v>
      </c>
      <c r="S196" s="4">
        <f t="shared" si="25"/>
        <v>31</v>
      </c>
      <c r="T196" s="4">
        <f t="shared" si="28"/>
        <v>32</v>
      </c>
      <c r="U196" s="2">
        <v>21</v>
      </c>
      <c r="V196" s="2">
        <v>134</v>
      </c>
      <c r="W196" s="2">
        <v>1</v>
      </c>
      <c r="X196" s="2">
        <v>0</v>
      </c>
      <c r="Y196" s="2">
        <v>0</v>
      </c>
      <c r="Z196" s="2">
        <v>0</v>
      </c>
    </row>
    <row r="197" spans="1:26" x14ac:dyDescent="0.75">
      <c r="A197" s="4">
        <f t="shared" si="29"/>
        <v>196</v>
      </c>
      <c r="B197" s="11">
        <v>741243</v>
      </c>
      <c r="C197" s="4">
        <f t="shared" si="26"/>
        <v>1</v>
      </c>
      <c r="D197" s="4">
        <f t="shared" si="23"/>
        <v>3</v>
      </c>
      <c r="E197" s="2">
        <v>0</v>
      </c>
      <c r="F197" s="2">
        <v>0</v>
      </c>
      <c r="G197" s="33">
        <v>0</v>
      </c>
      <c r="H197" s="38">
        <f t="shared" si="27"/>
        <v>1</v>
      </c>
      <c r="I197" s="33">
        <v>0</v>
      </c>
      <c r="J197" s="33">
        <v>0</v>
      </c>
      <c r="K197" s="6">
        <v>787601</v>
      </c>
      <c r="L197" s="3">
        <v>42870</v>
      </c>
      <c r="M197" s="34">
        <v>25569</v>
      </c>
      <c r="N197" s="5">
        <v>25569</v>
      </c>
      <c r="O197" s="1">
        <f t="shared" si="24"/>
        <v>0</v>
      </c>
      <c r="P197" s="2">
        <v>2</v>
      </c>
      <c r="Q197" s="2">
        <v>5</v>
      </c>
      <c r="R197" s="2">
        <v>15</v>
      </c>
      <c r="S197" s="4">
        <f t="shared" si="25"/>
        <v>31</v>
      </c>
      <c r="T197" s="4">
        <f t="shared" si="28"/>
        <v>33</v>
      </c>
      <c r="U197" s="2">
        <v>21</v>
      </c>
      <c r="V197" s="2">
        <v>135</v>
      </c>
      <c r="W197" s="2">
        <v>0</v>
      </c>
      <c r="X197" s="2">
        <v>1</v>
      </c>
      <c r="Y197" s="2">
        <v>0</v>
      </c>
      <c r="Z197" s="2">
        <v>0</v>
      </c>
    </row>
    <row r="198" spans="1:26" x14ac:dyDescent="0.75">
      <c r="A198" s="4">
        <f t="shared" si="29"/>
        <v>197</v>
      </c>
      <c r="B198" s="11">
        <v>525396</v>
      </c>
      <c r="C198" s="4">
        <f t="shared" si="26"/>
        <v>2</v>
      </c>
      <c r="D198" s="4">
        <f t="shared" si="23"/>
        <v>3</v>
      </c>
      <c r="E198" s="2">
        <v>0</v>
      </c>
      <c r="F198" s="2">
        <v>0</v>
      </c>
      <c r="G198" s="33">
        <v>0</v>
      </c>
      <c r="H198" s="38">
        <f t="shared" si="27"/>
        <v>1</v>
      </c>
      <c r="I198" s="33">
        <v>0</v>
      </c>
      <c r="J198" s="33">
        <v>0</v>
      </c>
      <c r="K198" s="6">
        <v>561097</v>
      </c>
      <c r="L198" s="3">
        <v>42871</v>
      </c>
      <c r="M198" s="34">
        <v>25569</v>
      </c>
      <c r="N198" s="5">
        <v>25569</v>
      </c>
      <c r="O198" s="1">
        <f t="shared" si="24"/>
        <v>0</v>
      </c>
      <c r="P198" s="2">
        <v>2</v>
      </c>
      <c r="Q198" s="2">
        <v>5</v>
      </c>
      <c r="R198" s="2">
        <v>16</v>
      </c>
      <c r="S198" s="4">
        <f t="shared" si="25"/>
        <v>31</v>
      </c>
      <c r="T198" s="4">
        <f t="shared" si="28"/>
        <v>33</v>
      </c>
      <c r="U198" s="2">
        <v>21</v>
      </c>
      <c r="V198" s="2">
        <v>136</v>
      </c>
      <c r="W198" s="2">
        <v>0</v>
      </c>
      <c r="X198" s="2">
        <v>1</v>
      </c>
      <c r="Y198" s="2">
        <v>0</v>
      </c>
      <c r="Z198" s="2">
        <v>0</v>
      </c>
    </row>
    <row r="199" spans="1:26" x14ac:dyDescent="0.75">
      <c r="A199" s="4">
        <f t="shared" si="29"/>
        <v>198</v>
      </c>
      <c r="B199" s="11">
        <v>519060</v>
      </c>
      <c r="C199" s="4">
        <f t="shared" si="26"/>
        <v>3</v>
      </c>
      <c r="D199" s="4">
        <f t="shared" si="23"/>
        <v>3</v>
      </c>
      <c r="E199" s="2">
        <v>0</v>
      </c>
      <c r="F199" s="2">
        <v>0</v>
      </c>
      <c r="G199" s="33">
        <v>0</v>
      </c>
      <c r="H199" s="38">
        <f t="shared" si="27"/>
        <v>1</v>
      </c>
      <c r="I199" s="33">
        <v>0</v>
      </c>
      <c r="J199" s="33">
        <v>0</v>
      </c>
      <c r="K199" s="6">
        <v>599269</v>
      </c>
      <c r="L199" s="3">
        <v>42872</v>
      </c>
      <c r="M199" s="34">
        <v>25569</v>
      </c>
      <c r="N199" s="5">
        <v>25569</v>
      </c>
      <c r="O199" s="1">
        <f t="shared" si="24"/>
        <v>0</v>
      </c>
      <c r="P199" s="2">
        <v>2</v>
      </c>
      <c r="Q199" s="2">
        <v>5</v>
      </c>
      <c r="R199" s="2">
        <v>17</v>
      </c>
      <c r="S199" s="4">
        <f t="shared" si="25"/>
        <v>31</v>
      </c>
      <c r="T199" s="4">
        <f t="shared" si="28"/>
        <v>33</v>
      </c>
      <c r="U199" s="2">
        <v>21</v>
      </c>
      <c r="V199" s="2">
        <v>137</v>
      </c>
      <c r="W199" s="2">
        <v>0</v>
      </c>
      <c r="X199" s="2">
        <v>1</v>
      </c>
      <c r="Y199" s="2">
        <v>0</v>
      </c>
      <c r="Z199" s="2">
        <v>0</v>
      </c>
    </row>
    <row r="200" spans="1:26" x14ac:dyDescent="0.75">
      <c r="A200" s="4">
        <f t="shared" si="29"/>
        <v>199</v>
      </c>
      <c r="B200" s="11">
        <v>479907</v>
      </c>
      <c r="C200" s="4">
        <f t="shared" si="26"/>
        <v>4</v>
      </c>
      <c r="D200" s="4">
        <f t="shared" si="23"/>
        <v>3</v>
      </c>
      <c r="E200" s="2">
        <v>0</v>
      </c>
      <c r="F200" s="2">
        <v>0</v>
      </c>
      <c r="G200" s="33">
        <v>0</v>
      </c>
      <c r="H200" s="38">
        <f t="shared" si="27"/>
        <v>1</v>
      </c>
      <c r="I200" s="33">
        <v>0</v>
      </c>
      <c r="J200" s="33">
        <v>0</v>
      </c>
      <c r="K200" s="6">
        <v>482739</v>
      </c>
      <c r="L200" s="3">
        <v>42873</v>
      </c>
      <c r="M200" s="34">
        <v>25569</v>
      </c>
      <c r="N200" s="5">
        <v>25569</v>
      </c>
      <c r="O200" s="1">
        <f t="shared" si="24"/>
        <v>0</v>
      </c>
      <c r="P200" s="2">
        <v>2</v>
      </c>
      <c r="Q200" s="2">
        <v>5</v>
      </c>
      <c r="R200" s="2">
        <v>18</v>
      </c>
      <c r="S200" s="4">
        <f t="shared" si="25"/>
        <v>31</v>
      </c>
      <c r="T200" s="4">
        <f t="shared" si="28"/>
        <v>33</v>
      </c>
      <c r="U200" s="2">
        <v>21</v>
      </c>
      <c r="V200" s="2">
        <v>138</v>
      </c>
      <c r="W200" s="2">
        <v>0</v>
      </c>
      <c r="X200" s="2">
        <v>1</v>
      </c>
      <c r="Y200" s="2">
        <v>0</v>
      </c>
      <c r="Z200" s="2">
        <v>0</v>
      </c>
    </row>
    <row r="201" spans="1:26" x14ac:dyDescent="0.75">
      <c r="A201" s="4">
        <f t="shared" si="29"/>
        <v>200</v>
      </c>
      <c r="B201" s="11">
        <v>471358</v>
      </c>
      <c r="C201" s="4">
        <f t="shared" si="26"/>
        <v>5</v>
      </c>
      <c r="D201" s="4">
        <f t="shared" si="23"/>
        <v>3</v>
      </c>
      <c r="E201" s="2">
        <v>0</v>
      </c>
      <c r="F201" s="2">
        <v>0</v>
      </c>
      <c r="G201" s="33">
        <v>0</v>
      </c>
      <c r="H201" s="38">
        <f t="shared" si="27"/>
        <v>1</v>
      </c>
      <c r="I201" s="33">
        <v>0</v>
      </c>
      <c r="J201" s="33">
        <v>0</v>
      </c>
      <c r="K201" s="6">
        <v>476477</v>
      </c>
      <c r="L201" s="3">
        <v>42874</v>
      </c>
      <c r="M201" s="34">
        <v>25569</v>
      </c>
      <c r="N201" s="5">
        <v>25569</v>
      </c>
      <c r="O201" s="1">
        <f t="shared" si="24"/>
        <v>0</v>
      </c>
      <c r="P201" s="2">
        <v>2</v>
      </c>
      <c r="Q201" s="2">
        <v>5</v>
      </c>
      <c r="R201" s="2">
        <v>19</v>
      </c>
      <c r="S201" s="4">
        <f t="shared" si="25"/>
        <v>31</v>
      </c>
      <c r="T201" s="4">
        <f t="shared" si="28"/>
        <v>33</v>
      </c>
      <c r="U201" s="2">
        <v>21</v>
      </c>
      <c r="V201" s="2">
        <v>139</v>
      </c>
      <c r="W201" s="2">
        <v>0</v>
      </c>
      <c r="X201" s="2">
        <v>1</v>
      </c>
      <c r="Y201" s="2">
        <v>0</v>
      </c>
      <c r="Z201" s="2">
        <v>0</v>
      </c>
    </row>
    <row r="202" spans="1:26" x14ac:dyDescent="0.75">
      <c r="A202" s="4">
        <f t="shared" si="29"/>
        <v>201</v>
      </c>
      <c r="B202" s="11">
        <v>121557</v>
      </c>
      <c r="C202" s="4">
        <f t="shared" si="26"/>
        <v>6</v>
      </c>
      <c r="D202" s="4">
        <f t="shared" si="23"/>
        <v>3</v>
      </c>
      <c r="E202" s="2">
        <v>0</v>
      </c>
      <c r="F202" s="2">
        <v>0</v>
      </c>
      <c r="G202" s="33">
        <v>0</v>
      </c>
      <c r="H202" s="38">
        <f t="shared" si="27"/>
        <v>0</v>
      </c>
      <c r="I202" s="33">
        <v>0</v>
      </c>
      <c r="J202" s="33">
        <v>0</v>
      </c>
      <c r="K202" s="6">
        <v>135505</v>
      </c>
      <c r="L202" s="3">
        <v>42875</v>
      </c>
      <c r="M202" s="34">
        <v>25569</v>
      </c>
      <c r="N202" s="5">
        <v>25569</v>
      </c>
      <c r="O202" s="1">
        <f t="shared" si="24"/>
        <v>0</v>
      </c>
      <c r="P202" s="2">
        <v>2</v>
      </c>
      <c r="Q202" s="2">
        <v>5</v>
      </c>
      <c r="R202" s="2">
        <v>20</v>
      </c>
      <c r="S202" s="4">
        <f t="shared" si="25"/>
        <v>31</v>
      </c>
      <c r="T202" s="4">
        <f t="shared" si="28"/>
        <v>33</v>
      </c>
      <c r="U202" s="2">
        <v>21</v>
      </c>
      <c r="V202" s="2">
        <v>140</v>
      </c>
      <c r="W202" s="2">
        <v>1</v>
      </c>
      <c r="X202" s="2">
        <v>0</v>
      </c>
      <c r="Y202" s="2">
        <v>0</v>
      </c>
      <c r="Z202" s="2">
        <v>0</v>
      </c>
    </row>
    <row r="203" spans="1:26" x14ac:dyDescent="0.75">
      <c r="A203" s="4">
        <f t="shared" si="29"/>
        <v>202</v>
      </c>
      <c r="B203" s="11">
        <v>149721</v>
      </c>
      <c r="C203" s="4">
        <f t="shared" si="26"/>
        <v>7</v>
      </c>
      <c r="D203" s="4">
        <f t="shared" si="23"/>
        <v>3</v>
      </c>
      <c r="E203" s="2">
        <v>0</v>
      </c>
      <c r="F203" s="2">
        <v>0</v>
      </c>
      <c r="G203" s="33">
        <v>0</v>
      </c>
      <c r="H203" s="38">
        <f t="shared" si="27"/>
        <v>0</v>
      </c>
      <c r="I203" s="33">
        <v>0</v>
      </c>
      <c r="J203" s="33">
        <v>0</v>
      </c>
      <c r="K203" s="6">
        <v>99173</v>
      </c>
      <c r="L203" s="3">
        <v>42876</v>
      </c>
      <c r="M203" s="34">
        <v>25569</v>
      </c>
      <c r="N203" s="5">
        <v>25569</v>
      </c>
      <c r="O203" s="1">
        <f t="shared" si="24"/>
        <v>0</v>
      </c>
      <c r="P203" s="2">
        <v>2</v>
      </c>
      <c r="Q203" s="2">
        <v>5</v>
      </c>
      <c r="R203" s="2">
        <v>21</v>
      </c>
      <c r="S203" s="4">
        <f t="shared" si="25"/>
        <v>31</v>
      </c>
      <c r="T203" s="4">
        <f t="shared" si="28"/>
        <v>33</v>
      </c>
      <c r="U203" s="2">
        <v>22</v>
      </c>
      <c r="V203" s="2">
        <v>141</v>
      </c>
      <c r="W203" s="2">
        <v>1</v>
      </c>
      <c r="X203" s="2">
        <v>0</v>
      </c>
      <c r="Y203" s="2">
        <v>0</v>
      </c>
      <c r="Z203" s="2">
        <v>0</v>
      </c>
    </row>
    <row r="204" spans="1:26" x14ac:dyDescent="0.75">
      <c r="A204" s="4">
        <f t="shared" si="29"/>
        <v>203</v>
      </c>
      <c r="B204" s="11">
        <v>690237</v>
      </c>
      <c r="C204" s="4">
        <f t="shared" si="26"/>
        <v>1</v>
      </c>
      <c r="D204" s="4">
        <f t="shared" si="23"/>
        <v>4</v>
      </c>
      <c r="E204" s="2">
        <v>0</v>
      </c>
      <c r="F204" s="2">
        <v>0</v>
      </c>
      <c r="G204" s="33">
        <v>0</v>
      </c>
      <c r="H204" s="38">
        <f t="shared" si="27"/>
        <v>0</v>
      </c>
      <c r="I204" s="33">
        <v>1</v>
      </c>
      <c r="J204" s="33">
        <v>0</v>
      </c>
      <c r="K204" s="6">
        <v>667898</v>
      </c>
      <c r="L204" s="3">
        <v>42877</v>
      </c>
      <c r="M204" s="34">
        <v>42877</v>
      </c>
      <c r="N204" s="5">
        <v>25569</v>
      </c>
      <c r="O204" s="1">
        <f t="shared" si="24"/>
        <v>0</v>
      </c>
      <c r="P204" s="2">
        <v>2</v>
      </c>
      <c r="Q204" s="2">
        <v>5</v>
      </c>
      <c r="R204" s="2">
        <v>22</v>
      </c>
      <c r="S204" s="4">
        <f t="shared" si="25"/>
        <v>31</v>
      </c>
      <c r="T204" s="4">
        <f t="shared" si="28"/>
        <v>34</v>
      </c>
      <c r="U204" s="2">
        <v>22</v>
      </c>
      <c r="V204" s="2">
        <v>142</v>
      </c>
      <c r="W204" s="2">
        <v>0</v>
      </c>
      <c r="X204" s="2">
        <v>1</v>
      </c>
      <c r="Y204" s="2">
        <v>0</v>
      </c>
      <c r="Z204" s="2">
        <v>0</v>
      </c>
    </row>
    <row r="205" spans="1:26" x14ac:dyDescent="0.75">
      <c r="A205" s="4">
        <f t="shared" si="29"/>
        <v>204</v>
      </c>
      <c r="B205" s="11">
        <v>491355</v>
      </c>
      <c r="C205" s="4">
        <f t="shared" si="26"/>
        <v>2</v>
      </c>
      <c r="D205" s="4">
        <f t="shared" si="23"/>
        <v>4</v>
      </c>
      <c r="E205" s="2">
        <v>0</v>
      </c>
      <c r="F205" s="2">
        <v>0</v>
      </c>
      <c r="G205" s="33">
        <v>0</v>
      </c>
      <c r="H205" s="38">
        <f t="shared" si="27"/>
        <v>0</v>
      </c>
      <c r="I205" s="33">
        <v>1</v>
      </c>
      <c r="J205" s="33">
        <v>0</v>
      </c>
      <c r="K205" s="6">
        <v>454825</v>
      </c>
      <c r="L205" s="3">
        <v>42878</v>
      </c>
      <c r="M205" s="34">
        <v>25569</v>
      </c>
      <c r="N205" s="5">
        <v>25569</v>
      </c>
      <c r="O205" s="1">
        <f t="shared" si="24"/>
        <v>0</v>
      </c>
      <c r="P205" s="2">
        <v>2</v>
      </c>
      <c r="Q205" s="2">
        <v>5</v>
      </c>
      <c r="R205" s="2">
        <v>23</v>
      </c>
      <c r="S205" s="4">
        <f t="shared" si="25"/>
        <v>31</v>
      </c>
      <c r="T205" s="4">
        <f t="shared" si="28"/>
        <v>34</v>
      </c>
      <c r="U205" s="2">
        <v>22</v>
      </c>
      <c r="V205" s="2">
        <v>143</v>
      </c>
      <c r="W205" s="2">
        <v>0</v>
      </c>
      <c r="X205" s="2">
        <v>1</v>
      </c>
      <c r="Y205" s="2">
        <v>0</v>
      </c>
      <c r="Z205" s="2">
        <v>0</v>
      </c>
    </row>
    <row r="206" spans="1:26" x14ac:dyDescent="0.75">
      <c r="A206" s="4">
        <f t="shared" si="29"/>
        <v>205</v>
      </c>
      <c r="B206" s="11">
        <v>444554</v>
      </c>
      <c r="C206" s="4">
        <f t="shared" si="26"/>
        <v>3</v>
      </c>
      <c r="D206" s="4">
        <f t="shared" si="23"/>
        <v>4</v>
      </c>
      <c r="E206" s="2">
        <v>0</v>
      </c>
      <c r="F206" s="2">
        <v>0</v>
      </c>
      <c r="G206" s="33">
        <v>1</v>
      </c>
      <c r="H206" s="38">
        <f t="shared" si="27"/>
        <v>0</v>
      </c>
      <c r="I206" s="33">
        <v>1</v>
      </c>
      <c r="J206" s="33">
        <v>0</v>
      </c>
      <c r="K206" s="6">
        <v>406288</v>
      </c>
      <c r="L206" s="3">
        <v>42879</v>
      </c>
      <c r="M206" s="34">
        <v>25569</v>
      </c>
      <c r="N206" s="5">
        <v>25569</v>
      </c>
      <c r="O206" s="1">
        <f t="shared" si="24"/>
        <v>0</v>
      </c>
      <c r="P206" s="2">
        <v>2</v>
      </c>
      <c r="Q206" s="2">
        <v>5</v>
      </c>
      <c r="R206" s="2">
        <v>24</v>
      </c>
      <c r="S206" s="4">
        <f t="shared" si="25"/>
        <v>31</v>
      </c>
      <c r="T206" s="4">
        <f t="shared" si="28"/>
        <v>34</v>
      </c>
      <c r="U206" s="2">
        <v>22</v>
      </c>
      <c r="V206" s="2">
        <v>144</v>
      </c>
      <c r="W206" s="2">
        <v>0</v>
      </c>
      <c r="X206" s="2">
        <v>1</v>
      </c>
      <c r="Y206" s="2">
        <v>0</v>
      </c>
      <c r="Z206" s="2">
        <v>0</v>
      </c>
    </row>
    <row r="207" spans="1:26" x14ac:dyDescent="0.75">
      <c r="A207" s="4">
        <f t="shared" si="29"/>
        <v>206</v>
      </c>
      <c r="B207" s="11">
        <v>138121</v>
      </c>
      <c r="C207" s="4">
        <f t="shared" si="26"/>
        <v>4</v>
      </c>
      <c r="D207" s="4">
        <f t="shared" si="23"/>
        <v>4</v>
      </c>
      <c r="E207" s="2">
        <v>1</v>
      </c>
      <c r="F207" s="2">
        <v>0</v>
      </c>
      <c r="G207" s="33">
        <v>0</v>
      </c>
      <c r="H207" s="38">
        <f t="shared" si="27"/>
        <v>0</v>
      </c>
      <c r="I207" s="33">
        <v>0</v>
      </c>
      <c r="J207" s="33">
        <v>0</v>
      </c>
      <c r="K207" s="6">
        <v>126469</v>
      </c>
      <c r="L207" s="3">
        <v>42880</v>
      </c>
      <c r="M207" s="34">
        <v>25569</v>
      </c>
      <c r="N207" s="5">
        <v>25569</v>
      </c>
      <c r="O207" s="1">
        <f t="shared" si="24"/>
        <v>0</v>
      </c>
      <c r="P207" s="2">
        <v>2</v>
      </c>
      <c r="Q207" s="2">
        <v>5</v>
      </c>
      <c r="R207" s="2">
        <v>25</v>
      </c>
      <c r="S207" s="4">
        <f t="shared" si="25"/>
        <v>31</v>
      </c>
      <c r="T207" s="4">
        <f t="shared" si="28"/>
        <v>34</v>
      </c>
      <c r="U207" s="2">
        <v>22</v>
      </c>
      <c r="V207" s="2">
        <v>145</v>
      </c>
      <c r="W207" s="2">
        <v>0</v>
      </c>
      <c r="X207" s="2">
        <v>0</v>
      </c>
      <c r="Y207" s="2">
        <v>0</v>
      </c>
      <c r="Z207" s="2">
        <v>0</v>
      </c>
    </row>
    <row r="208" spans="1:26" x14ac:dyDescent="0.75">
      <c r="A208" s="4">
        <f t="shared" si="29"/>
        <v>207</v>
      </c>
      <c r="B208" s="11">
        <v>573978</v>
      </c>
      <c r="C208" s="4">
        <f t="shared" si="26"/>
        <v>5</v>
      </c>
      <c r="D208" s="4">
        <f t="shared" si="23"/>
        <v>4</v>
      </c>
      <c r="E208" s="2">
        <v>0</v>
      </c>
      <c r="F208" s="2">
        <v>1</v>
      </c>
      <c r="G208" s="33">
        <v>0</v>
      </c>
      <c r="H208" s="38">
        <f t="shared" si="27"/>
        <v>0</v>
      </c>
      <c r="I208" s="33">
        <v>1</v>
      </c>
      <c r="J208" s="33">
        <v>0</v>
      </c>
      <c r="K208" s="6">
        <v>491562</v>
      </c>
      <c r="L208" s="3">
        <v>42881</v>
      </c>
      <c r="M208" s="34">
        <v>25569</v>
      </c>
      <c r="N208" s="5">
        <v>25569</v>
      </c>
      <c r="O208" s="1">
        <f t="shared" si="24"/>
        <v>0</v>
      </c>
      <c r="P208" s="2">
        <v>2</v>
      </c>
      <c r="Q208" s="2">
        <v>5</v>
      </c>
      <c r="R208" s="2">
        <v>26</v>
      </c>
      <c r="S208" s="4">
        <f t="shared" si="25"/>
        <v>31</v>
      </c>
      <c r="T208" s="4">
        <f t="shared" si="28"/>
        <v>34</v>
      </c>
      <c r="U208" s="2">
        <v>22</v>
      </c>
      <c r="V208" s="2">
        <v>146</v>
      </c>
      <c r="W208" s="2">
        <v>0</v>
      </c>
      <c r="X208" s="2">
        <v>1</v>
      </c>
      <c r="Y208" s="2">
        <v>0</v>
      </c>
      <c r="Z208" s="2">
        <v>0</v>
      </c>
    </row>
    <row r="209" spans="1:26" x14ac:dyDescent="0.75">
      <c r="A209" s="4">
        <f t="shared" si="29"/>
        <v>208</v>
      </c>
      <c r="B209" s="11">
        <v>110266</v>
      </c>
      <c r="C209" s="4">
        <f t="shared" si="26"/>
        <v>6</v>
      </c>
      <c r="D209" s="4">
        <f t="shared" si="23"/>
        <v>4</v>
      </c>
      <c r="E209" s="2">
        <v>0</v>
      </c>
      <c r="F209" s="2">
        <v>0</v>
      </c>
      <c r="G209" s="33">
        <v>0</v>
      </c>
      <c r="H209" s="38">
        <f t="shared" si="27"/>
        <v>0</v>
      </c>
      <c r="I209" s="33">
        <v>0</v>
      </c>
      <c r="J209" s="33">
        <v>0</v>
      </c>
      <c r="K209" s="6">
        <v>128258</v>
      </c>
      <c r="L209" s="3">
        <v>42882</v>
      </c>
      <c r="M209" s="34">
        <v>25569</v>
      </c>
      <c r="N209" s="5">
        <v>25569</v>
      </c>
      <c r="O209" s="1">
        <f t="shared" si="24"/>
        <v>0</v>
      </c>
      <c r="P209" s="2">
        <v>2</v>
      </c>
      <c r="Q209" s="2">
        <v>5</v>
      </c>
      <c r="R209" s="2">
        <v>27</v>
      </c>
      <c r="S209" s="4">
        <f t="shared" si="25"/>
        <v>31</v>
      </c>
      <c r="T209" s="4">
        <f t="shared" si="28"/>
        <v>34</v>
      </c>
      <c r="U209" s="2">
        <v>22</v>
      </c>
      <c r="V209" s="2">
        <v>147</v>
      </c>
      <c r="W209" s="2">
        <v>1</v>
      </c>
      <c r="X209" s="2">
        <v>0</v>
      </c>
      <c r="Y209" s="2">
        <v>0</v>
      </c>
      <c r="Z209" s="2">
        <v>0</v>
      </c>
    </row>
    <row r="210" spans="1:26" x14ac:dyDescent="0.75">
      <c r="A210" s="4">
        <f t="shared" si="29"/>
        <v>209</v>
      </c>
      <c r="B210" s="11">
        <v>156501</v>
      </c>
      <c r="C210" s="4">
        <f t="shared" si="26"/>
        <v>7</v>
      </c>
      <c r="D210" s="4">
        <f t="shared" si="23"/>
        <v>4</v>
      </c>
      <c r="E210" s="2">
        <v>0</v>
      </c>
      <c r="F210" s="2">
        <v>0</v>
      </c>
      <c r="G210" s="33">
        <v>0</v>
      </c>
      <c r="H210" s="38">
        <f t="shared" si="27"/>
        <v>0</v>
      </c>
      <c r="I210" s="33">
        <v>0</v>
      </c>
      <c r="J210" s="33">
        <v>0</v>
      </c>
      <c r="K210" s="6">
        <v>150779</v>
      </c>
      <c r="L210" s="3">
        <v>42883</v>
      </c>
      <c r="M210" s="34">
        <v>25569</v>
      </c>
      <c r="N210" s="5">
        <v>25569</v>
      </c>
      <c r="O210" s="1">
        <f t="shared" si="24"/>
        <v>0</v>
      </c>
      <c r="P210" s="2">
        <v>2</v>
      </c>
      <c r="Q210" s="2">
        <v>5</v>
      </c>
      <c r="R210" s="2">
        <v>28</v>
      </c>
      <c r="S210" s="4">
        <f t="shared" si="25"/>
        <v>31</v>
      </c>
      <c r="T210" s="4">
        <f t="shared" si="28"/>
        <v>34</v>
      </c>
      <c r="U210" s="2">
        <v>23</v>
      </c>
      <c r="V210" s="2">
        <v>148</v>
      </c>
      <c r="W210" s="2">
        <v>1</v>
      </c>
      <c r="X210" s="2">
        <v>0</v>
      </c>
      <c r="Y210" s="2">
        <v>0</v>
      </c>
      <c r="Z210" s="2">
        <v>0</v>
      </c>
    </row>
    <row r="211" spans="1:26" x14ac:dyDescent="0.75">
      <c r="A211" s="4">
        <f t="shared" si="29"/>
        <v>210</v>
      </c>
      <c r="B211" s="11">
        <v>723373</v>
      </c>
      <c r="C211" s="4">
        <f t="shared" si="26"/>
        <v>1</v>
      </c>
      <c r="D211" s="4">
        <f t="shared" si="23"/>
        <v>5</v>
      </c>
      <c r="E211" s="2">
        <v>0</v>
      </c>
      <c r="F211" s="2">
        <v>0</v>
      </c>
      <c r="G211" s="33">
        <v>0</v>
      </c>
      <c r="H211" s="38">
        <f t="shared" si="27"/>
        <v>1</v>
      </c>
      <c r="I211" s="33">
        <v>0</v>
      </c>
      <c r="J211" s="33">
        <v>0</v>
      </c>
      <c r="K211" s="6">
        <v>664027</v>
      </c>
      <c r="L211" s="3">
        <v>42884</v>
      </c>
      <c r="M211" s="34">
        <v>42884</v>
      </c>
      <c r="N211" s="5">
        <v>25569</v>
      </c>
      <c r="O211" s="1">
        <f t="shared" si="24"/>
        <v>0</v>
      </c>
      <c r="P211" s="2">
        <v>2</v>
      </c>
      <c r="Q211" s="2">
        <v>5</v>
      </c>
      <c r="R211" s="2">
        <v>29</v>
      </c>
      <c r="S211" s="4">
        <f t="shared" si="25"/>
        <v>31</v>
      </c>
      <c r="T211" s="4">
        <f t="shared" si="28"/>
        <v>35</v>
      </c>
      <c r="U211" s="2">
        <v>23</v>
      </c>
      <c r="V211" s="2">
        <v>149</v>
      </c>
      <c r="W211" s="2">
        <v>0</v>
      </c>
      <c r="X211" s="2">
        <v>1</v>
      </c>
      <c r="Y211" s="2">
        <v>0</v>
      </c>
      <c r="Z211" s="2">
        <v>0</v>
      </c>
    </row>
    <row r="212" spans="1:26" x14ac:dyDescent="0.75">
      <c r="A212" s="4">
        <f t="shared" si="29"/>
        <v>211</v>
      </c>
      <c r="B212" s="11">
        <v>669204</v>
      </c>
      <c r="C212" s="4">
        <f t="shared" si="26"/>
        <v>2</v>
      </c>
      <c r="D212" s="4">
        <f t="shared" si="23"/>
        <v>5</v>
      </c>
      <c r="E212" s="2">
        <v>0</v>
      </c>
      <c r="F212" s="2">
        <v>0</v>
      </c>
      <c r="G212" s="33">
        <v>0</v>
      </c>
      <c r="H212" s="38">
        <f t="shared" si="27"/>
        <v>1</v>
      </c>
      <c r="I212" s="33">
        <v>0</v>
      </c>
      <c r="J212" s="33">
        <v>0</v>
      </c>
      <c r="K212" s="6">
        <v>550772</v>
      </c>
      <c r="L212" s="3">
        <v>42885</v>
      </c>
      <c r="M212" s="34">
        <v>25569</v>
      </c>
      <c r="N212" s="5">
        <v>25569</v>
      </c>
      <c r="O212" s="1">
        <f t="shared" si="24"/>
        <v>0</v>
      </c>
      <c r="P212" s="2">
        <v>2</v>
      </c>
      <c r="Q212" s="2">
        <v>5</v>
      </c>
      <c r="R212" s="2">
        <v>30</v>
      </c>
      <c r="S212" s="4">
        <f t="shared" si="25"/>
        <v>31</v>
      </c>
      <c r="T212" s="4">
        <f t="shared" si="28"/>
        <v>35</v>
      </c>
      <c r="U212" s="2">
        <v>23</v>
      </c>
      <c r="V212" s="2">
        <v>150</v>
      </c>
      <c r="W212" s="2">
        <v>0</v>
      </c>
      <c r="X212" s="2">
        <v>1</v>
      </c>
      <c r="Y212" s="2">
        <v>0</v>
      </c>
      <c r="Z212" s="2">
        <v>0</v>
      </c>
    </row>
    <row r="213" spans="1:26" x14ac:dyDescent="0.75">
      <c r="A213" s="4">
        <f t="shared" si="29"/>
        <v>212</v>
      </c>
      <c r="B213" s="11">
        <v>988042</v>
      </c>
      <c r="C213" s="4">
        <f t="shared" si="26"/>
        <v>3</v>
      </c>
      <c r="D213" s="4">
        <f t="shared" si="23"/>
        <v>5</v>
      </c>
      <c r="E213" s="2">
        <v>0</v>
      </c>
      <c r="F213" s="2">
        <v>0</v>
      </c>
      <c r="G213" s="33">
        <v>0</v>
      </c>
      <c r="H213" s="38">
        <f t="shared" si="27"/>
        <v>1</v>
      </c>
      <c r="I213" s="33">
        <v>0</v>
      </c>
      <c r="J213" s="33">
        <v>0</v>
      </c>
      <c r="K213" s="6">
        <v>653877</v>
      </c>
      <c r="L213" s="3">
        <v>42886</v>
      </c>
      <c r="M213" s="34">
        <v>25569</v>
      </c>
      <c r="N213" s="5">
        <v>25569</v>
      </c>
      <c r="O213" s="1">
        <f t="shared" si="24"/>
        <v>0</v>
      </c>
      <c r="P213" s="2">
        <v>2</v>
      </c>
      <c r="Q213" s="2">
        <v>5</v>
      </c>
      <c r="R213" s="2">
        <v>31</v>
      </c>
      <c r="S213" s="4">
        <f t="shared" si="25"/>
        <v>31</v>
      </c>
      <c r="T213" s="4">
        <f t="shared" si="28"/>
        <v>35</v>
      </c>
      <c r="U213" s="2">
        <v>23</v>
      </c>
      <c r="V213" s="2">
        <v>151</v>
      </c>
      <c r="W213" s="2">
        <v>0</v>
      </c>
      <c r="X213" s="2">
        <v>1</v>
      </c>
      <c r="Y213" s="2">
        <v>0</v>
      </c>
      <c r="Z213" s="2">
        <v>1</v>
      </c>
    </row>
    <row r="214" spans="1:26" x14ac:dyDescent="0.75">
      <c r="A214" s="4">
        <f t="shared" si="29"/>
        <v>213</v>
      </c>
      <c r="B214" s="11">
        <v>903095</v>
      </c>
      <c r="C214" s="4">
        <f t="shared" si="26"/>
        <v>4</v>
      </c>
      <c r="D214" s="4">
        <f t="shared" si="23"/>
        <v>1</v>
      </c>
      <c r="E214" s="2">
        <v>0</v>
      </c>
      <c r="F214" s="2">
        <v>0</v>
      </c>
      <c r="G214" s="33">
        <v>0</v>
      </c>
      <c r="H214" s="38">
        <f t="shared" si="27"/>
        <v>1</v>
      </c>
      <c r="I214" s="33">
        <v>0</v>
      </c>
      <c r="J214" s="33">
        <v>0</v>
      </c>
      <c r="K214" s="6">
        <v>779314</v>
      </c>
      <c r="L214" s="3">
        <v>42887</v>
      </c>
      <c r="M214" s="34">
        <v>25569</v>
      </c>
      <c r="N214" s="5">
        <v>25569</v>
      </c>
      <c r="O214" s="1">
        <f t="shared" si="24"/>
        <v>0</v>
      </c>
      <c r="P214" s="2">
        <v>2</v>
      </c>
      <c r="Q214" s="2">
        <v>6</v>
      </c>
      <c r="R214" s="2">
        <v>1</v>
      </c>
      <c r="S214" s="4">
        <f t="shared" si="25"/>
        <v>30</v>
      </c>
      <c r="T214" s="4">
        <f t="shared" si="28"/>
        <v>36</v>
      </c>
      <c r="U214" s="2">
        <v>23</v>
      </c>
      <c r="V214" s="2">
        <v>152</v>
      </c>
      <c r="W214" s="2">
        <v>0</v>
      </c>
      <c r="X214" s="2">
        <v>1</v>
      </c>
      <c r="Y214" s="2">
        <v>1</v>
      </c>
      <c r="Z214" s="2">
        <v>0</v>
      </c>
    </row>
    <row r="215" spans="1:26" x14ac:dyDescent="0.75">
      <c r="A215" s="4">
        <f t="shared" si="29"/>
        <v>214</v>
      </c>
      <c r="B215" s="11">
        <v>738741</v>
      </c>
      <c r="C215" s="4">
        <f t="shared" si="26"/>
        <v>5</v>
      </c>
      <c r="D215" s="4">
        <f t="shared" si="23"/>
        <v>1</v>
      </c>
      <c r="E215" s="2">
        <v>0</v>
      </c>
      <c r="F215" s="2">
        <v>0</v>
      </c>
      <c r="G215" s="33">
        <v>0</v>
      </c>
      <c r="H215" s="38">
        <f t="shared" si="27"/>
        <v>1</v>
      </c>
      <c r="I215" s="33">
        <v>0</v>
      </c>
      <c r="J215" s="33">
        <v>0</v>
      </c>
      <c r="K215" s="6">
        <v>713913</v>
      </c>
      <c r="L215" s="3">
        <v>42888</v>
      </c>
      <c r="M215" s="34">
        <v>25569</v>
      </c>
      <c r="N215" s="5">
        <v>25569</v>
      </c>
      <c r="O215" s="1">
        <f t="shared" si="24"/>
        <v>0</v>
      </c>
      <c r="P215" s="2">
        <v>2</v>
      </c>
      <c r="Q215" s="2">
        <v>6</v>
      </c>
      <c r="R215" s="2">
        <v>2</v>
      </c>
      <c r="S215" s="4">
        <f t="shared" si="25"/>
        <v>30</v>
      </c>
      <c r="T215" s="4">
        <f t="shared" si="28"/>
        <v>36</v>
      </c>
      <c r="U215" s="2">
        <v>23</v>
      </c>
      <c r="V215" s="2">
        <v>153</v>
      </c>
      <c r="W215" s="2">
        <v>0</v>
      </c>
      <c r="X215" s="2">
        <v>1</v>
      </c>
      <c r="Y215" s="2">
        <v>0</v>
      </c>
      <c r="Z215" s="2">
        <v>0</v>
      </c>
    </row>
    <row r="216" spans="1:26" x14ac:dyDescent="0.75">
      <c r="A216" s="4">
        <f t="shared" si="29"/>
        <v>215</v>
      </c>
      <c r="B216" s="11">
        <v>181023</v>
      </c>
      <c r="C216" s="4">
        <f t="shared" si="26"/>
        <v>6</v>
      </c>
      <c r="D216" s="4">
        <f t="shared" si="23"/>
        <v>1</v>
      </c>
      <c r="E216" s="2">
        <v>0</v>
      </c>
      <c r="F216" s="2">
        <v>0</v>
      </c>
      <c r="G216" s="33">
        <v>0</v>
      </c>
      <c r="H216" s="38">
        <f t="shared" si="27"/>
        <v>0</v>
      </c>
      <c r="I216" s="33">
        <v>0</v>
      </c>
      <c r="J216" s="33">
        <v>0</v>
      </c>
      <c r="K216" s="6">
        <v>249017</v>
      </c>
      <c r="L216" s="3">
        <v>42889</v>
      </c>
      <c r="M216" s="34">
        <v>25569</v>
      </c>
      <c r="N216" s="5">
        <v>25569</v>
      </c>
      <c r="O216" s="1">
        <f t="shared" si="24"/>
        <v>0</v>
      </c>
      <c r="P216" s="2">
        <v>2</v>
      </c>
      <c r="Q216" s="2">
        <v>6</v>
      </c>
      <c r="R216" s="2">
        <v>3</v>
      </c>
      <c r="S216" s="4">
        <f t="shared" si="25"/>
        <v>30</v>
      </c>
      <c r="T216" s="4">
        <f t="shared" si="28"/>
        <v>36</v>
      </c>
      <c r="U216" s="2">
        <v>23</v>
      </c>
      <c r="V216" s="2">
        <v>154</v>
      </c>
      <c r="W216" s="2">
        <v>1</v>
      </c>
      <c r="X216" s="2">
        <v>0</v>
      </c>
      <c r="Y216" s="2">
        <v>0</v>
      </c>
      <c r="Z216" s="2">
        <v>0</v>
      </c>
    </row>
    <row r="217" spans="1:26" x14ac:dyDescent="0.75">
      <c r="A217" s="4">
        <f t="shared" si="29"/>
        <v>216</v>
      </c>
      <c r="B217" s="11">
        <v>249427</v>
      </c>
      <c r="C217" s="4">
        <f t="shared" si="26"/>
        <v>7</v>
      </c>
      <c r="D217" s="4">
        <f t="shared" si="23"/>
        <v>1</v>
      </c>
      <c r="E217" s="2">
        <v>0</v>
      </c>
      <c r="F217" s="2">
        <v>0</v>
      </c>
      <c r="G217" s="33">
        <v>0</v>
      </c>
      <c r="H217" s="38">
        <f t="shared" si="27"/>
        <v>0</v>
      </c>
      <c r="I217" s="33">
        <v>0</v>
      </c>
      <c r="J217" s="33">
        <v>0</v>
      </c>
      <c r="K217" s="6">
        <v>194981</v>
      </c>
      <c r="L217" s="3">
        <v>42890</v>
      </c>
      <c r="M217" s="34">
        <v>25569</v>
      </c>
      <c r="N217" s="5">
        <v>25569</v>
      </c>
      <c r="O217" s="1">
        <f t="shared" si="24"/>
        <v>0</v>
      </c>
      <c r="P217" s="2">
        <v>2</v>
      </c>
      <c r="Q217" s="2">
        <v>6</v>
      </c>
      <c r="R217" s="2">
        <v>4</v>
      </c>
      <c r="S217" s="4">
        <f t="shared" si="25"/>
        <v>30</v>
      </c>
      <c r="T217" s="4">
        <f t="shared" si="28"/>
        <v>36</v>
      </c>
      <c r="U217" s="2">
        <v>24</v>
      </c>
      <c r="V217" s="2">
        <v>155</v>
      </c>
      <c r="W217" s="2">
        <v>1</v>
      </c>
      <c r="X217" s="2">
        <v>0</v>
      </c>
      <c r="Y217" s="2">
        <v>0</v>
      </c>
      <c r="Z217" s="2">
        <v>0</v>
      </c>
    </row>
    <row r="218" spans="1:26" x14ac:dyDescent="0.75">
      <c r="A218" s="4">
        <f t="shared" si="29"/>
        <v>217</v>
      </c>
      <c r="B218" s="11">
        <v>1248782</v>
      </c>
      <c r="C218" s="4">
        <f t="shared" si="26"/>
        <v>1</v>
      </c>
      <c r="D218" s="4">
        <f t="shared" si="23"/>
        <v>2</v>
      </c>
      <c r="E218" s="2">
        <v>0</v>
      </c>
      <c r="F218" s="2">
        <v>0</v>
      </c>
      <c r="G218" s="33">
        <v>0</v>
      </c>
      <c r="H218" s="38">
        <f t="shared" si="27"/>
        <v>1</v>
      </c>
      <c r="I218" s="33">
        <v>0</v>
      </c>
      <c r="J218" s="33">
        <v>0</v>
      </c>
      <c r="K218" s="6">
        <v>980906</v>
      </c>
      <c r="L218" s="3">
        <v>42891</v>
      </c>
      <c r="M218" s="34">
        <v>42891</v>
      </c>
      <c r="N218" s="5">
        <v>42891</v>
      </c>
      <c r="O218" s="1">
        <f t="shared" si="24"/>
        <v>1</v>
      </c>
      <c r="P218" s="2">
        <v>2</v>
      </c>
      <c r="Q218" s="2">
        <v>6</v>
      </c>
      <c r="R218" s="2">
        <v>5</v>
      </c>
      <c r="S218" s="4">
        <f t="shared" si="25"/>
        <v>30</v>
      </c>
      <c r="T218" s="4">
        <f t="shared" si="28"/>
        <v>37</v>
      </c>
      <c r="U218" s="2">
        <v>24</v>
      </c>
      <c r="V218" s="2">
        <v>156</v>
      </c>
      <c r="W218" s="2">
        <v>0</v>
      </c>
      <c r="X218" s="2">
        <v>1</v>
      </c>
      <c r="Y218" s="2">
        <v>0</v>
      </c>
      <c r="Z218" s="2">
        <v>0</v>
      </c>
    </row>
    <row r="219" spans="1:26" x14ac:dyDescent="0.75">
      <c r="A219" s="4">
        <f t="shared" si="29"/>
        <v>218</v>
      </c>
      <c r="B219" s="11">
        <v>870321</v>
      </c>
      <c r="C219" s="4">
        <f t="shared" si="26"/>
        <v>2</v>
      </c>
      <c r="D219" s="4">
        <f t="shared" si="23"/>
        <v>2</v>
      </c>
      <c r="E219" s="2">
        <v>0</v>
      </c>
      <c r="F219" s="2">
        <v>0</v>
      </c>
      <c r="G219" s="33">
        <v>0</v>
      </c>
      <c r="H219" s="38">
        <f t="shared" si="27"/>
        <v>1</v>
      </c>
      <c r="I219" s="33">
        <v>0</v>
      </c>
      <c r="J219" s="33">
        <v>0</v>
      </c>
      <c r="K219" s="6">
        <v>889481</v>
      </c>
      <c r="L219" s="3">
        <v>42892</v>
      </c>
      <c r="M219" s="34">
        <v>25569</v>
      </c>
      <c r="N219" s="5">
        <v>25569</v>
      </c>
      <c r="O219" s="1">
        <f t="shared" si="24"/>
        <v>0</v>
      </c>
      <c r="P219" s="2">
        <v>2</v>
      </c>
      <c r="Q219" s="2">
        <v>6</v>
      </c>
      <c r="R219" s="2">
        <v>6</v>
      </c>
      <c r="S219" s="4">
        <f t="shared" si="25"/>
        <v>30</v>
      </c>
      <c r="T219" s="4">
        <f t="shared" si="28"/>
        <v>37</v>
      </c>
      <c r="U219" s="2">
        <v>24</v>
      </c>
      <c r="V219" s="2">
        <v>157</v>
      </c>
      <c r="W219" s="2">
        <v>0</v>
      </c>
      <c r="X219" s="2">
        <v>1</v>
      </c>
      <c r="Y219" s="2">
        <v>0</v>
      </c>
      <c r="Z219" s="2">
        <v>0</v>
      </c>
    </row>
    <row r="220" spans="1:26" x14ac:dyDescent="0.75">
      <c r="A220" s="4">
        <f t="shared" si="29"/>
        <v>219</v>
      </c>
      <c r="B220" s="11">
        <v>759060</v>
      </c>
      <c r="C220" s="4">
        <f t="shared" si="26"/>
        <v>3</v>
      </c>
      <c r="D220" s="4">
        <f t="shared" si="23"/>
        <v>2</v>
      </c>
      <c r="E220" s="2">
        <v>0</v>
      </c>
      <c r="F220" s="2">
        <v>0</v>
      </c>
      <c r="G220" s="33">
        <v>0</v>
      </c>
      <c r="H220" s="38">
        <f t="shared" si="27"/>
        <v>1</v>
      </c>
      <c r="I220" s="33">
        <v>0</v>
      </c>
      <c r="J220" s="33">
        <v>0</v>
      </c>
      <c r="K220" s="6">
        <v>983531</v>
      </c>
      <c r="L220" s="3">
        <v>42893</v>
      </c>
      <c r="M220" s="34">
        <v>25569</v>
      </c>
      <c r="N220" s="5">
        <v>25569</v>
      </c>
      <c r="O220" s="1">
        <f t="shared" si="24"/>
        <v>0</v>
      </c>
      <c r="P220" s="2">
        <v>2</v>
      </c>
      <c r="Q220" s="2">
        <v>6</v>
      </c>
      <c r="R220" s="2">
        <v>7</v>
      </c>
      <c r="S220" s="4">
        <f t="shared" si="25"/>
        <v>30</v>
      </c>
      <c r="T220" s="4">
        <f t="shared" si="28"/>
        <v>37</v>
      </c>
      <c r="U220" s="2">
        <v>24</v>
      </c>
      <c r="V220" s="2">
        <v>158</v>
      </c>
      <c r="W220" s="2">
        <v>0</v>
      </c>
      <c r="X220" s="2">
        <v>1</v>
      </c>
      <c r="Y220" s="2">
        <v>0</v>
      </c>
      <c r="Z220" s="2">
        <v>0</v>
      </c>
    </row>
    <row r="221" spans="1:26" x14ac:dyDescent="0.75">
      <c r="A221" s="4">
        <f t="shared" si="29"/>
        <v>220</v>
      </c>
      <c r="B221" s="11">
        <v>676075</v>
      </c>
      <c r="C221" s="4">
        <f t="shared" si="26"/>
        <v>4</v>
      </c>
      <c r="D221" s="4">
        <f t="shared" si="23"/>
        <v>2</v>
      </c>
      <c r="E221" s="2">
        <v>0</v>
      </c>
      <c r="F221" s="2">
        <v>0</v>
      </c>
      <c r="G221" s="33">
        <v>0</v>
      </c>
      <c r="H221" s="38">
        <f t="shared" si="27"/>
        <v>1</v>
      </c>
      <c r="I221" s="33">
        <v>0</v>
      </c>
      <c r="J221" s="33">
        <v>0</v>
      </c>
      <c r="K221" s="6">
        <v>796724</v>
      </c>
      <c r="L221" s="3">
        <v>42894</v>
      </c>
      <c r="M221" s="34">
        <v>25569</v>
      </c>
      <c r="N221" s="5">
        <v>25569</v>
      </c>
      <c r="O221" s="1">
        <f t="shared" si="24"/>
        <v>0</v>
      </c>
      <c r="P221" s="2">
        <v>2</v>
      </c>
      <c r="Q221" s="2">
        <v>6</v>
      </c>
      <c r="R221" s="2">
        <v>8</v>
      </c>
      <c r="S221" s="4">
        <f t="shared" si="25"/>
        <v>30</v>
      </c>
      <c r="T221" s="4">
        <f t="shared" si="28"/>
        <v>37</v>
      </c>
      <c r="U221" s="2">
        <v>24</v>
      </c>
      <c r="V221" s="2">
        <v>159</v>
      </c>
      <c r="W221" s="2">
        <v>0</v>
      </c>
      <c r="X221" s="2">
        <v>1</v>
      </c>
      <c r="Y221" s="2">
        <v>0</v>
      </c>
      <c r="Z221" s="2">
        <v>0</v>
      </c>
    </row>
    <row r="222" spans="1:26" x14ac:dyDescent="0.75">
      <c r="A222" s="4">
        <f t="shared" si="29"/>
        <v>221</v>
      </c>
      <c r="B222" s="11">
        <v>665918</v>
      </c>
      <c r="C222" s="4">
        <f t="shared" si="26"/>
        <v>5</v>
      </c>
      <c r="D222" s="4">
        <f t="shared" si="23"/>
        <v>2</v>
      </c>
      <c r="E222" s="2">
        <v>0</v>
      </c>
      <c r="F222" s="2">
        <v>0</v>
      </c>
      <c r="G222" s="33">
        <v>0</v>
      </c>
      <c r="H222" s="38">
        <f t="shared" si="27"/>
        <v>1</v>
      </c>
      <c r="I222" s="33">
        <v>0</v>
      </c>
      <c r="J222" s="33">
        <v>0</v>
      </c>
      <c r="K222" s="6">
        <v>775578</v>
      </c>
      <c r="L222" s="3">
        <v>42895</v>
      </c>
      <c r="M222" s="34">
        <v>25569</v>
      </c>
      <c r="N222" s="5">
        <v>25569</v>
      </c>
      <c r="O222" s="1">
        <f t="shared" si="24"/>
        <v>0</v>
      </c>
      <c r="P222" s="2">
        <v>2</v>
      </c>
      <c r="Q222" s="2">
        <v>6</v>
      </c>
      <c r="R222" s="2">
        <v>9</v>
      </c>
      <c r="S222" s="4">
        <f t="shared" si="25"/>
        <v>30</v>
      </c>
      <c r="T222" s="4">
        <f t="shared" si="28"/>
        <v>37</v>
      </c>
      <c r="U222" s="2">
        <v>24</v>
      </c>
      <c r="V222" s="2">
        <v>160</v>
      </c>
      <c r="W222" s="2">
        <v>0</v>
      </c>
      <c r="X222" s="2">
        <v>1</v>
      </c>
      <c r="Y222" s="2">
        <v>0</v>
      </c>
      <c r="Z222" s="2">
        <v>0</v>
      </c>
    </row>
    <row r="223" spans="1:26" x14ac:dyDescent="0.75">
      <c r="A223" s="4">
        <f t="shared" si="29"/>
        <v>222</v>
      </c>
      <c r="B223" s="11">
        <v>155672</v>
      </c>
      <c r="C223" s="4">
        <f t="shared" si="26"/>
        <v>6</v>
      </c>
      <c r="D223" s="4">
        <f t="shared" si="23"/>
        <v>2</v>
      </c>
      <c r="E223" s="2">
        <v>0</v>
      </c>
      <c r="F223" s="2">
        <v>0</v>
      </c>
      <c r="G223" s="33">
        <v>0</v>
      </c>
      <c r="H223" s="38">
        <f t="shared" si="27"/>
        <v>0</v>
      </c>
      <c r="I223" s="33">
        <v>0</v>
      </c>
      <c r="J223" s="33">
        <v>0</v>
      </c>
      <c r="K223" s="6">
        <v>182904</v>
      </c>
      <c r="L223" s="3">
        <v>42896</v>
      </c>
      <c r="M223" s="34">
        <v>25569</v>
      </c>
      <c r="N223" s="5">
        <v>25569</v>
      </c>
      <c r="O223" s="1">
        <f t="shared" si="24"/>
        <v>0</v>
      </c>
      <c r="P223" s="2">
        <v>2</v>
      </c>
      <c r="Q223" s="2">
        <v>6</v>
      </c>
      <c r="R223" s="2">
        <v>10</v>
      </c>
      <c r="S223" s="4">
        <f t="shared" si="25"/>
        <v>30</v>
      </c>
      <c r="T223" s="4">
        <f t="shared" si="28"/>
        <v>37</v>
      </c>
      <c r="U223" s="2">
        <v>24</v>
      </c>
      <c r="V223" s="2">
        <v>161</v>
      </c>
      <c r="W223" s="2">
        <v>1</v>
      </c>
      <c r="X223" s="2">
        <v>0</v>
      </c>
      <c r="Y223" s="2">
        <v>0</v>
      </c>
      <c r="Z223" s="2">
        <v>0</v>
      </c>
    </row>
    <row r="224" spans="1:26" x14ac:dyDescent="0.75">
      <c r="A224" s="4">
        <f t="shared" si="29"/>
        <v>223</v>
      </c>
      <c r="B224" s="11">
        <v>207532</v>
      </c>
      <c r="C224" s="4">
        <f t="shared" si="26"/>
        <v>7</v>
      </c>
      <c r="D224" s="4">
        <f t="shared" si="23"/>
        <v>2</v>
      </c>
      <c r="E224" s="2">
        <v>0</v>
      </c>
      <c r="F224" s="2">
        <v>0</v>
      </c>
      <c r="G224" s="33">
        <v>0</v>
      </c>
      <c r="H224" s="38">
        <f t="shared" si="27"/>
        <v>0</v>
      </c>
      <c r="I224" s="33">
        <v>0</v>
      </c>
      <c r="J224" s="33">
        <v>0</v>
      </c>
      <c r="K224" s="6">
        <v>160795</v>
      </c>
      <c r="L224" s="3">
        <v>42897</v>
      </c>
      <c r="M224" s="34">
        <v>25569</v>
      </c>
      <c r="N224" s="5">
        <v>25569</v>
      </c>
      <c r="O224" s="1">
        <f t="shared" si="24"/>
        <v>0</v>
      </c>
      <c r="P224" s="2">
        <v>2</v>
      </c>
      <c r="Q224" s="2">
        <v>6</v>
      </c>
      <c r="R224" s="2">
        <v>11</v>
      </c>
      <c r="S224" s="4">
        <f t="shared" si="25"/>
        <v>30</v>
      </c>
      <c r="T224" s="4">
        <f t="shared" si="28"/>
        <v>37</v>
      </c>
      <c r="U224" s="2">
        <v>25</v>
      </c>
      <c r="V224" s="2">
        <v>162</v>
      </c>
      <c r="W224" s="2">
        <v>1</v>
      </c>
      <c r="X224" s="2">
        <v>0</v>
      </c>
      <c r="Y224" s="2">
        <v>0</v>
      </c>
      <c r="Z224" s="2">
        <v>0</v>
      </c>
    </row>
    <row r="225" spans="1:26" x14ac:dyDescent="0.75">
      <c r="A225" s="4">
        <f t="shared" si="29"/>
        <v>224</v>
      </c>
      <c r="B225" s="11">
        <v>993035</v>
      </c>
      <c r="C225" s="4">
        <f t="shared" si="26"/>
        <v>1</v>
      </c>
      <c r="D225" s="4">
        <f t="shared" si="23"/>
        <v>3</v>
      </c>
      <c r="E225" s="2">
        <v>0</v>
      </c>
      <c r="F225" s="2">
        <v>0</v>
      </c>
      <c r="G225" s="33">
        <v>0</v>
      </c>
      <c r="H225" s="38">
        <f t="shared" si="27"/>
        <v>1</v>
      </c>
      <c r="I225" s="33">
        <v>0</v>
      </c>
      <c r="J225" s="33">
        <v>0</v>
      </c>
      <c r="K225" s="6">
        <v>1054801</v>
      </c>
      <c r="L225" s="3">
        <v>42898</v>
      </c>
      <c r="M225" s="34">
        <v>42898</v>
      </c>
      <c r="N225" s="5">
        <v>42898</v>
      </c>
      <c r="O225" s="1">
        <f t="shared" si="24"/>
        <v>1</v>
      </c>
      <c r="P225" s="2">
        <v>2</v>
      </c>
      <c r="Q225" s="2">
        <v>6</v>
      </c>
      <c r="R225" s="2">
        <v>12</v>
      </c>
      <c r="S225" s="4">
        <f t="shared" si="25"/>
        <v>30</v>
      </c>
      <c r="T225" s="4">
        <f t="shared" si="28"/>
        <v>38</v>
      </c>
      <c r="U225" s="2">
        <v>25</v>
      </c>
      <c r="V225" s="2">
        <v>163</v>
      </c>
      <c r="W225" s="2">
        <v>0</v>
      </c>
      <c r="X225" s="2">
        <v>1</v>
      </c>
      <c r="Y225" s="2">
        <v>0</v>
      </c>
      <c r="Z225" s="2">
        <v>0</v>
      </c>
    </row>
    <row r="226" spans="1:26" x14ac:dyDescent="0.75">
      <c r="A226" s="4">
        <f t="shared" si="29"/>
        <v>225</v>
      </c>
      <c r="B226" s="11">
        <v>658699</v>
      </c>
      <c r="C226" s="4">
        <f t="shared" si="26"/>
        <v>2</v>
      </c>
      <c r="D226" s="4">
        <f t="shared" si="23"/>
        <v>3</v>
      </c>
      <c r="E226" s="2">
        <v>0</v>
      </c>
      <c r="F226" s="2">
        <v>0</v>
      </c>
      <c r="G226" s="33">
        <v>0</v>
      </c>
      <c r="H226" s="38">
        <f t="shared" si="27"/>
        <v>1</v>
      </c>
      <c r="I226" s="33">
        <v>0</v>
      </c>
      <c r="J226" s="33">
        <v>0</v>
      </c>
      <c r="K226" s="6">
        <v>609148</v>
      </c>
      <c r="L226" s="3">
        <v>42899</v>
      </c>
      <c r="M226" s="34">
        <v>25569</v>
      </c>
      <c r="N226" s="5">
        <v>25569</v>
      </c>
      <c r="O226" s="1">
        <f t="shared" si="24"/>
        <v>0</v>
      </c>
      <c r="P226" s="2">
        <v>2</v>
      </c>
      <c r="Q226" s="2">
        <v>6</v>
      </c>
      <c r="R226" s="2">
        <v>13</v>
      </c>
      <c r="S226" s="4">
        <f t="shared" si="25"/>
        <v>30</v>
      </c>
      <c r="T226" s="4">
        <f t="shared" si="28"/>
        <v>38</v>
      </c>
      <c r="U226" s="2">
        <v>25</v>
      </c>
      <c r="V226" s="2">
        <v>164</v>
      </c>
      <c r="W226" s="2">
        <v>0</v>
      </c>
      <c r="X226" s="2">
        <v>1</v>
      </c>
      <c r="Y226" s="2">
        <v>0</v>
      </c>
      <c r="Z226" s="2">
        <v>0</v>
      </c>
    </row>
    <row r="227" spans="1:26" x14ac:dyDescent="0.75">
      <c r="A227" s="4">
        <f t="shared" si="29"/>
        <v>226</v>
      </c>
      <c r="B227" s="11">
        <v>665235</v>
      </c>
      <c r="C227" s="4">
        <f t="shared" si="26"/>
        <v>3</v>
      </c>
      <c r="D227" s="4">
        <f t="shared" si="23"/>
        <v>3</v>
      </c>
      <c r="E227" s="2">
        <v>0</v>
      </c>
      <c r="F227" s="2">
        <v>0</v>
      </c>
      <c r="G227" s="33">
        <v>0</v>
      </c>
      <c r="H227" s="38">
        <f t="shared" si="27"/>
        <v>1</v>
      </c>
      <c r="I227" s="33">
        <v>0</v>
      </c>
      <c r="J227" s="33">
        <v>0</v>
      </c>
      <c r="K227" s="6">
        <v>691434</v>
      </c>
      <c r="L227" s="3">
        <v>42900</v>
      </c>
      <c r="M227" s="34">
        <v>25569</v>
      </c>
      <c r="N227" s="5">
        <v>25569</v>
      </c>
      <c r="O227" s="1">
        <f t="shared" si="24"/>
        <v>0</v>
      </c>
      <c r="P227" s="2">
        <v>2</v>
      </c>
      <c r="Q227" s="2">
        <v>6</v>
      </c>
      <c r="R227" s="2">
        <v>14</v>
      </c>
      <c r="S227" s="4">
        <f t="shared" si="25"/>
        <v>30</v>
      </c>
      <c r="T227" s="4">
        <f t="shared" si="28"/>
        <v>38</v>
      </c>
      <c r="U227" s="2">
        <v>25</v>
      </c>
      <c r="V227" s="2">
        <v>165</v>
      </c>
      <c r="W227" s="2">
        <v>0</v>
      </c>
      <c r="X227" s="2">
        <v>1</v>
      </c>
      <c r="Y227" s="2">
        <v>0</v>
      </c>
      <c r="Z227" s="2">
        <v>0</v>
      </c>
    </row>
    <row r="228" spans="1:26" x14ac:dyDescent="0.75">
      <c r="A228" s="4">
        <f t="shared" si="29"/>
        <v>227</v>
      </c>
      <c r="B228" s="11">
        <v>615946</v>
      </c>
      <c r="C228" s="4">
        <f t="shared" si="26"/>
        <v>4</v>
      </c>
      <c r="D228" s="4">
        <f t="shared" si="23"/>
        <v>3</v>
      </c>
      <c r="E228" s="2">
        <v>0</v>
      </c>
      <c r="F228" s="2">
        <v>0</v>
      </c>
      <c r="G228" s="33">
        <v>0</v>
      </c>
      <c r="H228" s="38">
        <f t="shared" si="27"/>
        <v>1</v>
      </c>
      <c r="I228" s="33">
        <v>0</v>
      </c>
      <c r="J228" s="33">
        <v>0</v>
      </c>
      <c r="K228" s="6">
        <v>631165</v>
      </c>
      <c r="L228" s="3">
        <v>42901</v>
      </c>
      <c r="M228" s="34">
        <v>25569</v>
      </c>
      <c r="N228" s="5">
        <v>25569</v>
      </c>
      <c r="O228" s="1">
        <f t="shared" si="24"/>
        <v>0</v>
      </c>
      <c r="P228" s="2">
        <v>2</v>
      </c>
      <c r="Q228" s="2">
        <v>6</v>
      </c>
      <c r="R228" s="2">
        <v>15</v>
      </c>
      <c r="S228" s="4">
        <f t="shared" si="25"/>
        <v>30</v>
      </c>
      <c r="T228" s="4">
        <f t="shared" si="28"/>
        <v>38</v>
      </c>
      <c r="U228" s="2">
        <v>25</v>
      </c>
      <c r="V228" s="2">
        <v>166</v>
      </c>
      <c r="W228" s="2">
        <v>0</v>
      </c>
      <c r="X228" s="2">
        <v>1</v>
      </c>
      <c r="Y228" s="2">
        <v>0</v>
      </c>
      <c r="Z228" s="2">
        <v>0</v>
      </c>
    </row>
    <row r="229" spans="1:26" x14ac:dyDescent="0.75">
      <c r="A229" s="4">
        <f t="shared" si="29"/>
        <v>228</v>
      </c>
      <c r="B229" s="11">
        <v>654062</v>
      </c>
      <c r="C229" s="4">
        <f t="shared" si="26"/>
        <v>5</v>
      </c>
      <c r="D229" s="4">
        <f t="shared" si="23"/>
        <v>3</v>
      </c>
      <c r="E229" s="2">
        <v>0</v>
      </c>
      <c r="F229" s="2">
        <v>0</v>
      </c>
      <c r="G229" s="33">
        <v>0</v>
      </c>
      <c r="H229" s="38">
        <f t="shared" si="27"/>
        <v>1</v>
      </c>
      <c r="I229" s="33">
        <v>0</v>
      </c>
      <c r="J229" s="33">
        <v>0</v>
      </c>
      <c r="K229" s="6">
        <v>561569</v>
      </c>
      <c r="L229" s="3">
        <v>42902</v>
      </c>
      <c r="M229" s="34">
        <v>25569</v>
      </c>
      <c r="N229" s="5">
        <v>25569</v>
      </c>
      <c r="O229" s="1">
        <f t="shared" si="24"/>
        <v>0</v>
      </c>
      <c r="P229" s="2">
        <v>2</v>
      </c>
      <c r="Q229" s="2">
        <v>6</v>
      </c>
      <c r="R229" s="2">
        <v>16</v>
      </c>
      <c r="S229" s="4">
        <f t="shared" si="25"/>
        <v>30</v>
      </c>
      <c r="T229" s="4">
        <f t="shared" si="28"/>
        <v>38</v>
      </c>
      <c r="U229" s="2">
        <v>25</v>
      </c>
      <c r="V229" s="2">
        <v>167</v>
      </c>
      <c r="W229" s="2">
        <v>0</v>
      </c>
      <c r="X229" s="2">
        <v>1</v>
      </c>
      <c r="Y229" s="2">
        <v>0</v>
      </c>
      <c r="Z229" s="2">
        <v>0</v>
      </c>
    </row>
    <row r="230" spans="1:26" x14ac:dyDescent="0.75">
      <c r="A230" s="4">
        <f t="shared" si="29"/>
        <v>229</v>
      </c>
      <c r="B230" s="11">
        <v>153174</v>
      </c>
      <c r="C230" s="4">
        <f t="shared" si="26"/>
        <v>6</v>
      </c>
      <c r="D230" s="4">
        <f t="shared" si="23"/>
        <v>3</v>
      </c>
      <c r="E230" s="2">
        <v>0</v>
      </c>
      <c r="F230" s="2">
        <v>0</v>
      </c>
      <c r="G230" s="33">
        <v>0</v>
      </c>
      <c r="H230" s="38">
        <f t="shared" si="27"/>
        <v>0</v>
      </c>
      <c r="I230" s="33">
        <v>0</v>
      </c>
      <c r="J230" s="33">
        <v>0</v>
      </c>
      <c r="K230" s="6">
        <v>161091</v>
      </c>
      <c r="L230" s="3">
        <v>42903</v>
      </c>
      <c r="M230" s="34">
        <v>25569</v>
      </c>
      <c r="N230" s="5">
        <v>25569</v>
      </c>
      <c r="O230" s="1">
        <f t="shared" si="24"/>
        <v>0</v>
      </c>
      <c r="P230" s="2">
        <v>2</v>
      </c>
      <c r="Q230" s="2">
        <v>6</v>
      </c>
      <c r="R230" s="2">
        <v>17</v>
      </c>
      <c r="S230" s="4">
        <f t="shared" si="25"/>
        <v>30</v>
      </c>
      <c r="T230" s="4">
        <f t="shared" si="28"/>
        <v>38</v>
      </c>
      <c r="U230" s="2">
        <v>25</v>
      </c>
      <c r="V230" s="2">
        <v>168</v>
      </c>
      <c r="W230" s="2">
        <v>1</v>
      </c>
      <c r="X230" s="2">
        <v>0</v>
      </c>
      <c r="Y230" s="2">
        <v>0</v>
      </c>
      <c r="Z230" s="2">
        <v>0</v>
      </c>
    </row>
    <row r="231" spans="1:26" x14ac:dyDescent="0.75">
      <c r="A231" s="4">
        <f t="shared" si="29"/>
        <v>230</v>
      </c>
      <c r="B231" s="11">
        <v>140304</v>
      </c>
      <c r="C231" s="4">
        <f t="shared" si="26"/>
        <v>7</v>
      </c>
      <c r="D231" s="4">
        <f t="shared" si="23"/>
        <v>3</v>
      </c>
      <c r="E231" s="2">
        <v>0</v>
      </c>
      <c r="F231" s="2">
        <v>0</v>
      </c>
      <c r="G231" s="33">
        <v>0</v>
      </c>
      <c r="H231" s="38">
        <f t="shared" si="27"/>
        <v>0</v>
      </c>
      <c r="I231" s="33">
        <v>0</v>
      </c>
      <c r="J231" s="33">
        <v>0</v>
      </c>
      <c r="K231" s="6">
        <v>122512</v>
      </c>
      <c r="L231" s="3">
        <v>42904</v>
      </c>
      <c r="M231" s="34">
        <v>25569</v>
      </c>
      <c r="N231" s="5">
        <v>25569</v>
      </c>
      <c r="O231" s="1">
        <f t="shared" si="24"/>
        <v>0</v>
      </c>
      <c r="P231" s="2">
        <v>2</v>
      </c>
      <c r="Q231" s="2">
        <v>6</v>
      </c>
      <c r="R231" s="2">
        <v>18</v>
      </c>
      <c r="S231" s="4">
        <f t="shared" si="25"/>
        <v>30</v>
      </c>
      <c r="T231" s="4">
        <f t="shared" si="28"/>
        <v>38</v>
      </c>
      <c r="U231" s="2">
        <v>26</v>
      </c>
      <c r="V231" s="2">
        <v>169</v>
      </c>
      <c r="W231" s="2">
        <v>1</v>
      </c>
      <c r="X231" s="2">
        <v>0</v>
      </c>
      <c r="Y231" s="2">
        <v>0</v>
      </c>
      <c r="Z231" s="2">
        <v>0</v>
      </c>
    </row>
    <row r="232" spans="1:26" x14ac:dyDescent="0.75">
      <c r="A232" s="4">
        <f t="shared" si="29"/>
        <v>231</v>
      </c>
      <c r="B232" s="11">
        <v>740407</v>
      </c>
      <c r="C232" s="4">
        <f t="shared" si="26"/>
        <v>1</v>
      </c>
      <c r="D232" s="4">
        <f t="shared" si="23"/>
        <v>4</v>
      </c>
      <c r="E232" s="2">
        <v>0</v>
      </c>
      <c r="F232" s="2">
        <v>0</v>
      </c>
      <c r="G232" s="33">
        <v>0</v>
      </c>
      <c r="H232" s="38">
        <f t="shared" si="27"/>
        <v>1</v>
      </c>
      <c r="I232" s="33">
        <v>0</v>
      </c>
      <c r="J232" s="33">
        <v>0</v>
      </c>
      <c r="K232" s="6">
        <v>793653</v>
      </c>
      <c r="L232" s="3">
        <v>42905</v>
      </c>
      <c r="M232" s="34">
        <v>42905</v>
      </c>
      <c r="N232" s="5">
        <v>25569</v>
      </c>
      <c r="O232" s="1">
        <f t="shared" si="24"/>
        <v>0</v>
      </c>
      <c r="P232" s="2">
        <v>2</v>
      </c>
      <c r="Q232" s="2">
        <v>6</v>
      </c>
      <c r="R232" s="2">
        <v>19</v>
      </c>
      <c r="S232" s="4">
        <f t="shared" si="25"/>
        <v>30</v>
      </c>
      <c r="T232" s="4">
        <f t="shared" si="28"/>
        <v>39</v>
      </c>
      <c r="U232" s="2">
        <v>26</v>
      </c>
      <c r="V232" s="2">
        <v>170</v>
      </c>
      <c r="W232" s="2">
        <v>0</v>
      </c>
      <c r="X232" s="2">
        <v>1</v>
      </c>
      <c r="Y232" s="2">
        <v>0</v>
      </c>
      <c r="Z232" s="2">
        <v>0</v>
      </c>
    </row>
    <row r="233" spans="1:26" x14ac:dyDescent="0.75">
      <c r="A233" s="4">
        <f t="shared" si="29"/>
        <v>232</v>
      </c>
      <c r="B233" s="11">
        <v>173798</v>
      </c>
      <c r="C233" s="4">
        <f t="shared" si="26"/>
        <v>2</v>
      </c>
      <c r="D233" s="4">
        <f t="shared" si="23"/>
        <v>4</v>
      </c>
      <c r="E233" s="2">
        <v>1</v>
      </c>
      <c r="F233" s="2">
        <v>0</v>
      </c>
      <c r="G233" s="33">
        <v>0</v>
      </c>
      <c r="H233" s="38">
        <f t="shared" si="27"/>
        <v>0</v>
      </c>
      <c r="I233" s="33">
        <v>0</v>
      </c>
      <c r="J233" s="33">
        <v>0</v>
      </c>
      <c r="K233" s="6">
        <v>121025</v>
      </c>
      <c r="L233" s="3">
        <v>42906</v>
      </c>
      <c r="M233" s="34">
        <v>25569</v>
      </c>
      <c r="N233" s="5">
        <v>25569</v>
      </c>
      <c r="O233" s="1">
        <f t="shared" si="24"/>
        <v>0</v>
      </c>
      <c r="P233" s="2">
        <v>2</v>
      </c>
      <c r="Q233" s="2">
        <v>6</v>
      </c>
      <c r="R233" s="2">
        <v>20</v>
      </c>
      <c r="S233" s="4">
        <f t="shared" si="25"/>
        <v>30</v>
      </c>
      <c r="T233" s="4">
        <f t="shared" si="28"/>
        <v>39</v>
      </c>
      <c r="U233" s="2">
        <v>26</v>
      </c>
      <c r="V233" s="2">
        <v>171</v>
      </c>
      <c r="W233" s="2">
        <v>0</v>
      </c>
      <c r="X233" s="2">
        <v>0</v>
      </c>
      <c r="Y233" s="2">
        <v>0</v>
      </c>
      <c r="Z233" s="2">
        <v>0</v>
      </c>
    </row>
    <row r="234" spans="1:26" x14ac:dyDescent="0.75">
      <c r="A234" s="4">
        <f t="shared" si="29"/>
        <v>233</v>
      </c>
      <c r="B234" s="11">
        <v>752571</v>
      </c>
      <c r="C234" s="4">
        <f t="shared" si="26"/>
        <v>3</v>
      </c>
      <c r="D234" s="4">
        <f t="shared" si="23"/>
        <v>4</v>
      </c>
      <c r="E234" s="2">
        <v>0</v>
      </c>
      <c r="F234" s="2">
        <v>1</v>
      </c>
      <c r="G234" s="33">
        <v>0</v>
      </c>
      <c r="H234" s="38">
        <f t="shared" si="27"/>
        <v>0</v>
      </c>
      <c r="I234" s="33">
        <v>1</v>
      </c>
      <c r="J234" s="33">
        <v>0</v>
      </c>
      <c r="K234" s="6">
        <v>658582</v>
      </c>
      <c r="L234" s="3">
        <v>42907</v>
      </c>
      <c r="M234" s="34">
        <v>25569</v>
      </c>
      <c r="N234" s="5">
        <v>25569</v>
      </c>
      <c r="O234" s="1">
        <f t="shared" si="24"/>
        <v>0</v>
      </c>
      <c r="P234" s="2">
        <v>2</v>
      </c>
      <c r="Q234" s="2">
        <v>6</v>
      </c>
      <c r="R234" s="2">
        <v>21</v>
      </c>
      <c r="S234" s="4">
        <f t="shared" si="25"/>
        <v>30</v>
      </c>
      <c r="T234" s="4">
        <f t="shared" si="28"/>
        <v>39</v>
      </c>
      <c r="U234" s="2">
        <v>26</v>
      </c>
      <c r="V234" s="2">
        <v>172</v>
      </c>
      <c r="W234" s="2">
        <v>0</v>
      </c>
      <c r="X234" s="2">
        <v>1</v>
      </c>
      <c r="Y234" s="2">
        <v>0</v>
      </c>
      <c r="Z234" s="2">
        <v>0</v>
      </c>
    </row>
    <row r="235" spans="1:26" x14ac:dyDescent="0.75">
      <c r="A235" s="4">
        <f t="shared" si="29"/>
        <v>234</v>
      </c>
      <c r="B235" s="11">
        <v>601532</v>
      </c>
      <c r="C235" s="4">
        <f t="shared" si="26"/>
        <v>4</v>
      </c>
      <c r="D235" s="4">
        <f t="shared" si="23"/>
        <v>4</v>
      </c>
      <c r="E235" s="2">
        <v>0</v>
      </c>
      <c r="F235" s="2">
        <v>0</v>
      </c>
      <c r="G235" s="33">
        <v>0</v>
      </c>
      <c r="H235" s="38">
        <f t="shared" si="27"/>
        <v>0</v>
      </c>
      <c r="I235" s="33">
        <v>1</v>
      </c>
      <c r="J235" s="33">
        <v>0</v>
      </c>
      <c r="K235" s="6">
        <v>495929</v>
      </c>
      <c r="L235" s="3">
        <v>42908</v>
      </c>
      <c r="M235" s="34">
        <v>25569</v>
      </c>
      <c r="N235" s="5">
        <v>25569</v>
      </c>
      <c r="O235" s="1">
        <f t="shared" si="24"/>
        <v>0</v>
      </c>
      <c r="P235" s="2">
        <v>2</v>
      </c>
      <c r="Q235" s="2">
        <v>6</v>
      </c>
      <c r="R235" s="2">
        <v>22</v>
      </c>
      <c r="S235" s="4">
        <f t="shared" si="25"/>
        <v>30</v>
      </c>
      <c r="T235" s="4">
        <f t="shared" si="28"/>
        <v>39</v>
      </c>
      <c r="U235" s="2">
        <v>26</v>
      </c>
      <c r="V235" s="2">
        <v>173</v>
      </c>
      <c r="W235" s="2">
        <v>0</v>
      </c>
      <c r="X235" s="2">
        <v>1</v>
      </c>
      <c r="Y235" s="2">
        <v>0</v>
      </c>
      <c r="Z235" s="2">
        <v>0</v>
      </c>
    </row>
    <row r="236" spans="1:26" x14ac:dyDescent="0.75">
      <c r="A236" s="4">
        <f t="shared" si="29"/>
        <v>235</v>
      </c>
      <c r="B236" s="11">
        <v>510810</v>
      </c>
      <c r="C236" s="4">
        <f t="shared" si="26"/>
        <v>5</v>
      </c>
      <c r="D236" s="4">
        <f t="shared" si="23"/>
        <v>4</v>
      </c>
      <c r="E236" s="2">
        <v>0</v>
      </c>
      <c r="F236" s="2">
        <v>0</v>
      </c>
      <c r="G236" s="33">
        <v>0</v>
      </c>
      <c r="H236" s="38">
        <f t="shared" si="27"/>
        <v>0</v>
      </c>
      <c r="I236" s="33">
        <v>1</v>
      </c>
      <c r="J236" s="33">
        <v>0</v>
      </c>
      <c r="K236" s="6">
        <v>438553</v>
      </c>
      <c r="L236" s="3">
        <v>42909</v>
      </c>
      <c r="M236" s="34">
        <v>25569</v>
      </c>
      <c r="N236" s="5">
        <v>25569</v>
      </c>
      <c r="O236" s="1">
        <f t="shared" si="24"/>
        <v>0</v>
      </c>
      <c r="P236" s="2">
        <v>2</v>
      </c>
      <c r="Q236" s="2">
        <v>6</v>
      </c>
      <c r="R236" s="2">
        <v>23</v>
      </c>
      <c r="S236" s="4">
        <f t="shared" si="25"/>
        <v>30</v>
      </c>
      <c r="T236" s="4">
        <f t="shared" si="28"/>
        <v>39</v>
      </c>
      <c r="U236" s="2">
        <v>26</v>
      </c>
      <c r="V236" s="2">
        <v>174</v>
      </c>
      <c r="W236" s="2">
        <v>0</v>
      </c>
      <c r="X236" s="2">
        <v>1</v>
      </c>
      <c r="Y236" s="2">
        <v>0</v>
      </c>
      <c r="Z236" s="2">
        <v>0</v>
      </c>
    </row>
    <row r="237" spans="1:26" x14ac:dyDescent="0.75">
      <c r="A237" s="4">
        <f t="shared" si="29"/>
        <v>236</v>
      </c>
      <c r="B237" s="11">
        <v>118063</v>
      </c>
      <c r="C237" s="4">
        <f t="shared" si="26"/>
        <v>6</v>
      </c>
      <c r="D237" s="4">
        <f t="shared" si="23"/>
        <v>4</v>
      </c>
      <c r="E237" s="2">
        <v>0</v>
      </c>
      <c r="F237" s="2">
        <v>0</v>
      </c>
      <c r="G237" s="33">
        <v>0</v>
      </c>
      <c r="H237" s="38">
        <f t="shared" si="27"/>
        <v>0</v>
      </c>
      <c r="I237" s="33">
        <v>0</v>
      </c>
      <c r="J237" s="33">
        <v>0</v>
      </c>
      <c r="K237" s="6">
        <v>113060</v>
      </c>
      <c r="L237" s="3">
        <v>42910</v>
      </c>
      <c r="M237" s="34">
        <v>25569</v>
      </c>
      <c r="N237" s="5">
        <v>25569</v>
      </c>
      <c r="O237" s="1">
        <f t="shared" si="24"/>
        <v>0</v>
      </c>
      <c r="P237" s="2">
        <v>2</v>
      </c>
      <c r="Q237" s="2">
        <v>6</v>
      </c>
      <c r="R237" s="2">
        <v>24</v>
      </c>
      <c r="S237" s="4">
        <f t="shared" si="25"/>
        <v>30</v>
      </c>
      <c r="T237" s="4">
        <f t="shared" si="28"/>
        <v>39</v>
      </c>
      <c r="U237" s="2">
        <v>26</v>
      </c>
      <c r="V237" s="2">
        <v>175</v>
      </c>
      <c r="W237" s="2">
        <v>1</v>
      </c>
      <c r="X237" s="2">
        <v>0</v>
      </c>
      <c r="Y237" s="2">
        <v>0</v>
      </c>
      <c r="Z237" s="2">
        <v>0</v>
      </c>
    </row>
    <row r="238" spans="1:26" x14ac:dyDescent="0.75">
      <c r="A238" s="4">
        <f t="shared" si="29"/>
        <v>237</v>
      </c>
      <c r="B238" s="11">
        <v>162995</v>
      </c>
      <c r="C238" s="4">
        <f t="shared" si="26"/>
        <v>7</v>
      </c>
      <c r="D238" s="4">
        <f t="shared" si="23"/>
        <v>4</v>
      </c>
      <c r="E238" s="2">
        <v>0</v>
      </c>
      <c r="F238" s="2">
        <v>0</v>
      </c>
      <c r="G238" s="33">
        <v>0</v>
      </c>
      <c r="H238" s="38">
        <f t="shared" si="27"/>
        <v>0</v>
      </c>
      <c r="I238" s="33">
        <v>0</v>
      </c>
      <c r="J238" s="33">
        <v>0</v>
      </c>
      <c r="K238" s="6">
        <v>130432</v>
      </c>
      <c r="L238" s="3">
        <v>42911</v>
      </c>
      <c r="M238" s="34">
        <v>25569</v>
      </c>
      <c r="N238" s="5">
        <v>25569</v>
      </c>
      <c r="O238" s="1">
        <f t="shared" si="24"/>
        <v>0</v>
      </c>
      <c r="P238" s="2">
        <v>2</v>
      </c>
      <c r="Q238" s="2">
        <v>6</v>
      </c>
      <c r="R238" s="2">
        <v>25</v>
      </c>
      <c r="S238" s="4">
        <f t="shared" si="25"/>
        <v>30</v>
      </c>
      <c r="T238" s="4">
        <f t="shared" si="28"/>
        <v>39</v>
      </c>
      <c r="U238" s="2">
        <v>27</v>
      </c>
      <c r="V238" s="2">
        <v>176</v>
      </c>
      <c r="W238" s="2">
        <v>1</v>
      </c>
      <c r="X238" s="2">
        <v>0</v>
      </c>
      <c r="Y238" s="2">
        <v>0</v>
      </c>
      <c r="Z238" s="2">
        <v>0</v>
      </c>
    </row>
    <row r="239" spans="1:26" x14ac:dyDescent="0.75">
      <c r="A239" s="4">
        <f t="shared" si="29"/>
        <v>238</v>
      </c>
      <c r="B239" s="11">
        <v>762417</v>
      </c>
      <c r="C239" s="4">
        <f t="shared" si="26"/>
        <v>1</v>
      </c>
      <c r="D239" s="4">
        <f t="shared" si="23"/>
        <v>5</v>
      </c>
      <c r="E239" s="2">
        <v>0</v>
      </c>
      <c r="F239" s="2">
        <v>0</v>
      </c>
      <c r="G239" s="33">
        <v>0</v>
      </c>
      <c r="H239" s="38">
        <f t="shared" si="27"/>
        <v>1</v>
      </c>
      <c r="I239" s="33">
        <v>0</v>
      </c>
      <c r="J239" s="33">
        <v>0</v>
      </c>
      <c r="K239" s="6">
        <v>745150</v>
      </c>
      <c r="L239" s="3">
        <v>42912</v>
      </c>
      <c r="M239" s="34">
        <v>42912</v>
      </c>
      <c r="N239" s="5">
        <v>25569</v>
      </c>
      <c r="O239" s="1">
        <f t="shared" si="24"/>
        <v>0</v>
      </c>
      <c r="P239" s="2">
        <v>2</v>
      </c>
      <c r="Q239" s="2">
        <v>6</v>
      </c>
      <c r="R239" s="2">
        <v>26</v>
      </c>
      <c r="S239" s="4">
        <f t="shared" si="25"/>
        <v>30</v>
      </c>
      <c r="T239" s="4">
        <f t="shared" si="28"/>
        <v>40</v>
      </c>
      <c r="U239" s="2">
        <v>27</v>
      </c>
      <c r="V239" s="2">
        <v>177</v>
      </c>
      <c r="W239" s="2">
        <v>0</v>
      </c>
      <c r="X239" s="2">
        <v>1</v>
      </c>
      <c r="Y239" s="2">
        <v>0</v>
      </c>
      <c r="Z239" s="2">
        <v>0</v>
      </c>
    </row>
    <row r="240" spans="1:26" x14ac:dyDescent="0.75">
      <c r="A240" s="4">
        <f t="shared" si="29"/>
        <v>239</v>
      </c>
      <c r="B240" s="11">
        <v>521986</v>
      </c>
      <c r="C240" s="4">
        <f t="shared" si="26"/>
        <v>2</v>
      </c>
      <c r="D240" s="4">
        <f t="shared" si="23"/>
        <v>5</v>
      </c>
      <c r="E240" s="2">
        <v>0</v>
      </c>
      <c r="F240" s="2">
        <v>0</v>
      </c>
      <c r="G240" s="33">
        <v>0</v>
      </c>
      <c r="H240" s="38">
        <f t="shared" si="27"/>
        <v>1</v>
      </c>
      <c r="I240" s="33">
        <v>0</v>
      </c>
      <c r="J240" s="33">
        <v>0</v>
      </c>
      <c r="K240" s="6">
        <v>520581</v>
      </c>
      <c r="L240" s="3">
        <v>42913</v>
      </c>
      <c r="M240" s="34">
        <v>25569</v>
      </c>
      <c r="N240" s="5">
        <v>25569</v>
      </c>
      <c r="O240" s="1">
        <f t="shared" si="24"/>
        <v>0</v>
      </c>
      <c r="P240" s="2">
        <v>2</v>
      </c>
      <c r="Q240" s="2">
        <v>6</v>
      </c>
      <c r="R240" s="2">
        <v>27</v>
      </c>
      <c r="S240" s="4">
        <f t="shared" si="25"/>
        <v>30</v>
      </c>
      <c r="T240" s="4">
        <f t="shared" si="28"/>
        <v>40</v>
      </c>
      <c r="U240" s="2">
        <v>27</v>
      </c>
      <c r="V240" s="2">
        <v>178</v>
      </c>
      <c r="W240" s="2">
        <v>0</v>
      </c>
      <c r="X240" s="2">
        <v>1</v>
      </c>
      <c r="Y240" s="2">
        <v>0</v>
      </c>
      <c r="Z240" s="2">
        <v>0</v>
      </c>
    </row>
    <row r="241" spans="1:26" x14ac:dyDescent="0.75">
      <c r="A241" s="4">
        <f t="shared" si="29"/>
        <v>240</v>
      </c>
      <c r="B241" s="11">
        <v>533714</v>
      </c>
      <c r="C241" s="4">
        <f t="shared" si="26"/>
        <v>3</v>
      </c>
      <c r="D241" s="4">
        <f t="shared" si="23"/>
        <v>5</v>
      </c>
      <c r="E241" s="2">
        <v>0</v>
      </c>
      <c r="F241" s="2">
        <v>0</v>
      </c>
      <c r="G241" s="33">
        <v>0</v>
      </c>
      <c r="H241" s="38">
        <f t="shared" si="27"/>
        <v>1</v>
      </c>
      <c r="I241" s="33">
        <v>0</v>
      </c>
      <c r="J241" s="33">
        <v>0</v>
      </c>
      <c r="K241" s="6">
        <v>597620</v>
      </c>
      <c r="L241" s="3">
        <v>42914</v>
      </c>
      <c r="M241" s="34">
        <v>25569</v>
      </c>
      <c r="N241" s="5">
        <v>25569</v>
      </c>
      <c r="O241" s="1">
        <f t="shared" si="24"/>
        <v>0</v>
      </c>
      <c r="P241" s="2">
        <v>2</v>
      </c>
      <c r="Q241" s="2">
        <v>6</v>
      </c>
      <c r="R241" s="2">
        <v>28</v>
      </c>
      <c r="S241" s="4">
        <f t="shared" si="25"/>
        <v>30</v>
      </c>
      <c r="T241" s="4">
        <f t="shared" si="28"/>
        <v>40</v>
      </c>
      <c r="U241" s="2">
        <v>27</v>
      </c>
      <c r="V241" s="2">
        <v>179</v>
      </c>
      <c r="W241" s="2">
        <v>0</v>
      </c>
      <c r="X241" s="2">
        <v>1</v>
      </c>
      <c r="Y241" s="2">
        <v>0</v>
      </c>
      <c r="Z241" s="2">
        <v>0</v>
      </c>
    </row>
    <row r="242" spans="1:26" x14ac:dyDescent="0.75">
      <c r="A242" s="4">
        <f t="shared" si="29"/>
        <v>241</v>
      </c>
      <c r="B242" s="11">
        <v>645087</v>
      </c>
      <c r="C242" s="4">
        <f t="shared" si="26"/>
        <v>4</v>
      </c>
      <c r="D242" s="4">
        <f t="shared" si="23"/>
        <v>5</v>
      </c>
      <c r="E242" s="2">
        <v>0</v>
      </c>
      <c r="F242" s="2">
        <v>0</v>
      </c>
      <c r="G242" s="33">
        <v>0</v>
      </c>
      <c r="H242" s="38">
        <f t="shared" si="27"/>
        <v>1</v>
      </c>
      <c r="I242" s="33">
        <v>0</v>
      </c>
      <c r="J242" s="33">
        <v>0</v>
      </c>
      <c r="K242" s="6">
        <v>685146</v>
      </c>
      <c r="L242" s="3">
        <v>42915</v>
      </c>
      <c r="M242" s="34">
        <v>25569</v>
      </c>
      <c r="N242" s="5">
        <v>25569</v>
      </c>
      <c r="O242" s="1">
        <f t="shared" si="24"/>
        <v>0</v>
      </c>
      <c r="P242" s="2">
        <v>2</v>
      </c>
      <c r="Q242" s="2">
        <v>6</v>
      </c>
      <c r="R242" s="2">
        <v>29</v>
      </c>
      <c r="S242" s="4">
        <f t="shared" si="25"/>
        <v>30</v>
      </c>
      <c r="T242" s="4">
        <f t="shared" si="28"/>
        <v>40</v>
      </c>
      <c r="U242" s="2">
        <v>27</v>
      </c>
      <c r="V242" s="2">
        <v>180</v>
      </c>
      <c r="W242" s="2">
        <v>0</v>
      </c>
      <c r="X242" s="2">
        <v>1</v>
      </c>
      <c r="Y242" s="2">
        <v>0</v>
      </c>
      <c r="Z242" s="2">
        <v>0</v>
      </c>
    </row>
    <row r="243" spans="1:26" x14ac:dyDescent="0.75">
      <c r="A243" s="4">
        <f t="shared" si="29"/>
        <v>242</v>
      </c>
      <c r="B243" s="11">
        <v>786594</v>
      </c>
      <c r="C243" s="4">
        <f t="shared" si="26"/>
        <v>5</v>
      </c>
      <c r="D243" s="4">
        <f t="shared" si="23"/>
        <v>5</v>
      </c>
      <c r="E243" s="2">
        <v>0</v>
      </c>
      <c r="F243" s="2">
        <v>0</v>
      </c>
      <c r="G243" s="33">
        <v>0</v>
      </c>
      <c r="H243" s="38">
        <f t="shared" si="27"/>
        <v>1</v>
      </c>
      <c r="I243" s="33">
        <v>0</v>
      </c>
      <c r="J243" s="33">
        <v>0</v>
      </c>
      <c r="K243" s="6">
        <v>804308</v>
      </c>
      <c r="L243" s="3">
        <v>42916</v>
      </c>
      <c r="M243" s="34">
        <v>25569</v>
      </c>
      <c r="N243" s="5">
        <v>25569</v>
      </c>
      <c r="O243" s="1">
        <f t="shared" si="24"/>
        <v>0</v>
      </c>
      <c r="P243" s="2">
        <v>2</v>
      </c>
      <c r="Q243" s="2">
        <v>6</v>
      </c>
      <c r="R243" s="2">
        <v>30</v>
      </c>
      <c r="S243" s="4">
        <f t="shared" si="25"/>
        <v>30</v>
      </c>
      <c r="T243" s="4">
        <f t="shared" si="28"/>
        <v>40</v>
      </c>
      <c r="U243" s="2">
        <v>27</v>
      </c>
      <c r="V243" s="2">
        <v>181</v>
      </c>
      <c r="W243" s="2">
        <v>0</v>
      </c>
      <c r="X243" s="2">
        <v>1</v>
      </c>
      <c r="Y243" s="2">
        <v>0</v>
      </c>
      <c r="Z243" s="2">
        <v>1</v>
      </c>
    </row>
    <row r="244" spans="1:26" x14ac:dyDescent="0.75">
      <c r="A244" s="4">
        <f t="shared" si="29"/>
        <v>243</v>
      </c>
      <c r="B244" s="11">
        <v>228391</v>
      </c>
      <c r="C244" s="4">
        <f t="shared" si="26"/>
        <v>6</v>
      </c>
      <c r="D244" s="4">
        <f t="shared" si="23"/>
        <v>1</v>
      </c>
      <c r="E244" s="2">
        <v>0</v>
      </c>
      <c r="F244" s="2">
        <v>0</v>
      </c>
      <c r="G244" s="33">
        <v>0</v>
      </c>
      <c r="H244" s="38">
        <f t="shared" si="27"/>
        <v>0</v>
      </c>
      <c r="I244" s="33">
        <v>0</v>
      </c>
      <c r="J244" s="33">
        <v>0</v>
      </c>
      <c r="K244" s="6">
        <v>219883</v>
      </c>
      <c r="L244" s="3">
        <v>42917</v>
      </c>
      <c r="M244" s="34">
        <v>25569</v>
      </c>
      <c r="N244" s="5">
        <v>25569</v>
      </c>
      <c r="O244" s="1">
        <f t="shared" si="24"/>
        <v>0</v>
      </c>
      <c r="P244" s="2">
        <v>2</v>
      </c>
      <c r="Q244" s="2">
        <v>7</v>
      </c>
      <c r="R244" s="2">
        <v>1</v>
      </c>
      <c r="S244" s="4">
        <f t="shared" si="25"/>
        <v>31</v>
      </c>
      <c r="T244" s="4">
        <f t="shared" si="28"/>
        <v>41</v>
      </c>
      <c r="U244" s="2">
        <v>27</v>
      </c>
      <c r="V244" s="2">
        <v>182</v>
      </c>
      <c r="W244" s="2">
        <v>1</v>
      </c>
      <c r="X244" s="2">
        <v>0</v>
      </c>
      <c r="Y244" s="2">
        <v>0</v>
      </c>
      <c r="Z244" s="2">
        <v>0</v>
      </c>
    </row>
    <row r="245" spans="1:26" x14ac:dyDescent="0.75">
      <c r="A245" s="4">
        <f t="shared" si="29"/>
        <v>244</v>
      </c>
      <c r="B245" s="11">
        <v>262156</v>
      </c>
      <c r="C245" s="4">
        <f t="shared" si="26"/>
        <v>7</v>
      </c>
      <c r="D245" s="4">
        <f t="shared" si="23"/>
        <v>1</v>
      </c>
      <c r="E245" s="2">
        <v>0</v>
      </c>
      <c r="F245" s="2">
        <v>0</v>
      </c>
      <c r="G245" s="33">
        <v>0</v>
      </c>
      <c r="H245" s="38">
        <f t="shared" si="27"/>
        <v>0</v>
      </c>
      <c r="I245" s="33">
        <v>0</v>
      </c>
      <c r="J245" s="33">
        <v>0</v>
      </c>
      <c r="K245" s="6">
        <v>182796</v>
      </c>
      <c r="L245" s="3">
        <v>42918</v>
      </c>
      <c r="M245" s="34">
        <v>25569</v>
      </c>
      <c r="N245" s="5">
        <v>25569</v>
      </c>
      <c r="O245" s="1">
        <f t="shared" si="24"/>
        <v>0</v>
      </c>
      <c r="P245" s="2">
        <v>2</v>
      </c>
      <c r="Q245" s="2">
        <v>7</v>
      </c>
      <c r="R245" s="2">
        <v>2</v>
      </c>
      <c r="S245" s="4">
        <f t="shared" si="25"/>
        <v>31</v>
      </c>
      <c r="T245" s="4">
        <f t="shared" si="28"/>
        <v>41</v>
      </c>
      <c r="U245" s="2">
        <v>28</v>
      </c>
      <c r="V245" s="2">
        <v>183</v>
      </c>
      <c r="W245" s="2">
        <v>1</v>
      </c>
      <c r="X245" s="2">
        <v>0</v>
      </c>
      <c r="Y245" s="2">
        <v>0</v>
      </c>
      <c r="Z245" s="2">
        <v>0</v>
      </c>
    </row>
    <row r="246" spans="1:26" x14ac:dyDescent="0.75">
      <c r="A246" s="4">
        <f t="shared" si="29"/>
        <v>245</v>
      </c>
      <c r="B246" s="11">
        <v>1320561</v>
      </c>
      <c r="C246" s="4">
        <f t="shared" si="26"/>
        <v>1</v>
      </c>
      <c r="D246" s="4">
        <f t="shared" si="23"/>
        <v>2</v>
      </c>
      <c r="E246" s="2">
        <v>0</v>
      </c>
      <c r="F246" s="2">
        <v>0</v>
      </c>
      <c r="G246" s="33">
        <v>0</v>
      </c>
      <c r="H246" s="38">
        <f t="shared" si="27"/>
        <v>1</v>
      </c>
      <c r="I246" s="33">
        <v>0</v>
      </c>
      <c r="J246" s="33">
        <v>0</v>
      </c>
      <c r="K246" s="6">
        <v>1460988</v>
      </c>
      <c r="L246" s="3">
        <v>42919</v>
      </c>
      <c r="M246" s="34">
        <v>42919</v>
      </c>
      <c r="N246" s="5">
        <v>42919</v>
      </c>
      <c r="O246" s="1">
        <f t="shared" si="24"/>
        <v>1</v>
      </c>
      <c r="P246" s="2">
        <v>2</v>
      </c>
      <c r="Q246" s="2">
        <v>7</v>
      </c>
      <c r="R246" s="2">
        <v>3</v>
      </c>
      <c r="S246" s="4">
        <f t="shared" si="25"/>
        <v>31</v>
      </c>
      <c r="T246" s="4">
        <f t="shared" si="28"/>
        <v>42</v>
      </c>
      <c r="U246" s="2">
        <v>28</v>
      </c>
      <c r="V246" s="2">
        <v>184</v>
      </c>
      <c r="W246" s="2">
        <v>0</v>
      </c>
      <c r="X246" s="2">
        <v>1</v>
      </c>
      <c r="Y246" s="2">
        <v>1</v>
      </c>
      <c r="Z246" s="2">
        <v>0</v>
      </c>
    </row>
    <row r="247" spans="1:26" x14ac:dyDescent="0.75">
      <c r="A247" s="4">
        <f t="shared" si="29"/>
        <v>246</v>
      </c>
      <c r="B247" s="11">
        <v>936746</v>
      </c>
      <c r="C247" s="4">
        <f t="shared" si="26"/>
        <v>2</v>
      </c>
      <c r="D247" s="4">
        <f t="shared" si="23"/>
        <v>2</v>
      </c>
      <c r="E247" s="2">
        <v>0</v>
      </c>
      <c r="F247" s="2">
        <v>0</v>
      </c>
      <c r="G247" s="33">
        <v>0</v>
      </c>
      <c r="H247" s="38">
        <f t="shared" si="27"/>
        <v>1</v>
      </c>
      <c r="I247" s="33">
        <v>0</v>
      </c>
      <c r="J247" s="33">
        <v>0</v>
      </c>
      <c r="K247" s="6">
        <v>994817</v>
      </c>
      <c r="L247" s="3">
        <v>42920</v>
      </c>
      <c r="M247" s="34">
        <v>25569</v>
      </c>
      <c r="N247" s="5">
        <v>25569</v>
      </c>
      <c r="O247" s="1">
        <f t="shared" si="24"/>
        <v>0</v>
      </c>
      <c r="P247" s="2">
        <v>2</v>
      </c>
      <c r="Q247" s="2">
        <v>7</v>
      </c>
      <c r="R247" s="2">
        <v>4</v>
      </c>
      <c r="S247" s="4">
        <f t="shared" si="25"/>
        <v>31</v>
      </c>
      <c r="T247" s="4">
        <f t="shared" si="28"/>
        <v>42</v>
      </c>
      <c r="U247" s="2">
        <v>28</v>
      </c>
      <c r="V247" s="2">
        <v>185</v>
      </c>
      <c r="W247" s="2">
        <v>0</v>
      </c>
      <c r="X247" s="2">
        <v>1</v>
      </c>
      <c r="Y247" s="2">
        <v>0</v>
      </c>
      <c r="Z247" s="2">
        <v>0</v>
      </c>
    </row>
    <row r="248" spans="1:26" x14ac:dyDescent="0.75">
      <c r="A248" s="4">
        <f t="shared" si="29"/>
        <v>247</v>
      </c>
      <c r="B248" s="11">
        <v>939446</v>
      </c>
      <c r="C248" s="4">
        <f t="shared" si="26"/>
        <v>3</v>
      </c>
      <c r="D248" s="4">
        <f t="shared" si="23"/>
        <v>2</v>
      </c>
      <c r="E248" s="2">
        <v>0</v>
      </c>
      <c r="F248" s="2">
        <v>0</v>
      </c>
      <c r="G248" s="33">
        <v>0</v>
      </c>
      <c r="H248" s="38">
        <f t="shared" si="27"/>
        <v>1</v>
      </c>
      <c r="I248" s="33">
        <v>0</v>
      </c>
      <c r="J248" s="33">
        <v>0</v>
      </c>
      <c r="K248" s="6">
        <v>807730</v>
      </c>
      <c r="L248" s="3">
        <v>42921</v>
      </c>
      <c r="M248" s="34">
        <v>25569</v>
      </c>
      <c r="N248" s="5">
        <v>25569</v>
      </c>
      <c r="O248" s="1">
        <f t="shared" si="24"/>
        <v>0</v>
      </c>
      <c r="P248" s="2">
        <v>2</v>
      </c>
      <c r="Q248" s="2">
        <v>7</v>
      </c>
      <c r="R248" s="2">
        <v>5</v>
      </c>
      <c r="S248" s="4">
        <f t="shared" si="25"/>
        <v>31</v>
      </c>
      <c r="T248" s="4">
        <f t="shared" si="28"/>
        <v>42</v>
      </c>
      <c r="U248" s="2">
        <v>28</v>
      </c>
      <c r="V248" s="2">
        <v>186</v>
      </c>
      <c r="W248" s="2">
        <v>0</v>
      </c>
      <c r="X248" s="2">
        <v>1</v>
      </c>
      <c r="Y248" s="2">
        <v>0</v>
      </c>
      <c r="Z248" s="2">
        <v>0</v>
      </c>
    </row>
    <row r="249" spans="1:26" x14ac:dyDescent="0.75">
      <c r="A249" s="4">
        <f t="shared" si="29"/>
        <v>248</v>
      </c>
      <c r="B249" s="11">
        <v>875041</v>
      </c>
      <c r="C249" s="4">
        <f t="shared" si="26"/>
        <v>4</v>
      </c>
      <c r="D249" s="4">
        <f t="shared" si="23"/>
        <v>2</v>
      </c>
      <c r="E249" s="2">
        <v>0</v>
      </c>
      <c r="F249" s="2">
        <v>0</v>
      </c>
      <c r="G249" s="33">
        <v>0</v>
      </c>
      <c r="H249" s="38">
        <f t="shared" si="27"/>
        <v>1</v>
      </c>
      <c r="I249" s="33">
        <v>0</v>
      </c>
      <c r="J249" s="33">
        <v>0</v>
      </c>
      <c r="K249" s="6">
        <v>941862</v>
      </c>
      <c r="L249" s="3">
        <v>42922</v>
      </c>
      <c r="M249" s="34">
        <v>25569</v>
      </c>
      <c r="N249" s="5">
        <v>25569</v>
      </c>
      <c r="O249" s="1">
        <f t="shared" si="24"/>
        <v>0</v>
      </c>
      <c r="P249" s="2">
        <v>2</v>
      </c>
      <c r="Q249" s="2">
        <v>7</v>
      </c>
      <c r="R249" s="2">
        <v>6</v>
      </c>
      <c r="S249" s="4">
        <f t="shared" si="25"/>
        <v>31</v>
      </c>
      <c r="T249" s="4">
        <f t="shared" si="28"/>
        <v>42</v>
      </c>
      <c r="U249" s="2">
        <v>28</v>
      </c>
      <c r="V249" s="2">
        <v>187</v>
      </c>
      <c r="W249" s="2">
        <v>0</v>
      </c>
      <c r="X249" s="2">
        <v>1</v>
      </c>
      <c r="Y249" s="2">
        <v>0</v>
      </c>
      <c r="Z249" s="2">
        <v>0</v>
      </c>
    </row>
    <row r="250" spans="1:26" x14ac:dyDescent="0.75">
      <c r="A250" s="4">
        <f t="shared" si="29"/>
        <v>249</v>
      </c>
      <c r="B250" s="11">
        <v>744711</v>
      </c>
      <c r="C250" s="4">
        <f t="shared" si="26"/>
        <v>5</v>
      </c>
      <c r="D250" s="4">
        <f t="shared" si="23"/>
        <v>2</v>
      </c>
      <c r="E250" s="2">
        <v>0</v>
      </c>
      <c r="F250" s="2">
        <v>0</v>
      </c>
      <c r="G250" s="33">
        <v>0</v>
      </c>
      <c r="H250" s="38">
        <f t="shared" si="27"/>
        <v>1</v>
      </c>
      <c r="I250" s="33">
        <v>0</v>
      </c>
      <c r="J250" s="33">
        <v>0</v>
      </c>
      <c r="K250" s="6">
        <v>840198</v>
      </c>
      <c r="L250" s="3">
        <v>42923</v>
      </c>
      <c r="M250" s="34">
        <v>25569</v>
      </c>
      <c r="N250" s="5">
        <v>25569</v>
      </c>
      <c r="O250" s="1">
        <f t="shared" si="24"/>
        <v>0</v>
      </c>
      <c r="P250" s="2">
        <v>2</v>
      </c>
      <c r="Q250" s="2">
        <v>7</v>
      </c>
      <c r="R250" s="2">
        <v>7</v>
      </c>
      <c r="S250" s="4">
        <f t="shared" si="25"/>
        <v>31</v>
      </c>
      <c r="T250" s="4">
        <f t="shared" si="28"/>
        <v>42</v>
      </c>
      <c r="U250" s="2">
        <v>28</v>
      </c>
      <c r="V250" s="2">
        <v>188</v>
      </c>
      <c r="W250" s="2">
        <v>0</v>
      </c>
      <c r="X250" s="2">
        <v>1</v>
      </c>
      <c r="Y250" s="2">
        <v>0</v>
      </c>
      <c r="Z250" s="2">
        <v>0</v>
      </c>
    </row>
    <row r="251" spans="1:26" x14ac:dyDescent="0.75">
      <c r="A251" s="4">
        <f t="shared" si="29"/>
        <v>250</v>
      </c>
      <c r="B251" s="11">
        <v>183853</v>
      </c>
      <c r="C251" s="4">
        <f t="shared" si="26"/>
        <v>6</v>
      </c>
      <c r="D251" s="4">
        <f t="shared" si="23"/>
        <v>2</v>
      </c>
      <c r="E251" s="2">
        <v>0</v>
      </c>
      <c r="F251" s="2">
        <v>0</v>
      </c>
      <c r="G251" s="33">
        <v>0</v>
      </c>
      <c r="H251" s="38">
        <f t="shared" si="27"/>
        <v>0</v>
      </c>
      <c r="I251" s="33">
        <v>0</v>
      </c>
      <c r="J251" s="33">
        <v>0</v>
      </c>
      <c r="K251" s="6">
        <v>234827</v>
      </c>
      <c r="L251" s="3">
        <v>42924</v>
      </c>
      <c r="M251" s="34">
        <v>25569</v>
      </c>
      <c r="N251" s="5">
        <v>25569</v>
      </c>
      <c r="O251" s="1">
        <f t="shared" si="24"/>
        <v>0</v>
      </c>
      <c r="P251" s="2">
        <v>2</v>
      </c>
      <c r="Q251" s="2">
        <v>7</v>
      </c>
      <c r="R251" s="2">
        <v>8</v>
      </c>
      <c r="S251" s="4">
        <f t="shared" si="25"/>
        <v>31</v>
      </c>
      <c r="T251" s="4">
        <f t="shared" si="28"/>
        <v>42</v>
      </c>
      <c r="U251" s="2">
        <v>28</v>
      </c>
      <c r="V251" s="2">
        <v>189</v>
      </c>
      <c r="W251" s="2">
        <v>1</v>
      </c>
      <c r="X251" s="2">
        <v>0</v>
      </c>
      <c r="Y251" s="2">
        <v>0</v>
      </c>
      <c r="Z251" s="2">
        <v>0</v>
      </c>
    </row>
    <row r="252" spans="1:26" x14ac:dyDescent="0.75">
      <c r="A252" s="4">
        <f t="shared" si="29"/>
        <v>251</v>
      </c>
      <c r="B252" s="11">
        <v>245152</v>
      </c>
      <c r="C252" s="4">
        <f t="shared" si="26"/>
        <v>7</v>
      </c>
      <c r="D252" s="4">
        <f t="shared" si="23"/>
        <v>2</v>
      </c>
      <c r="E252" s="2">
        <v>0</v>
      </c>
      <c r="F252" s="2">
        <v>0</v>
      </c>
      <c r="G252" s="33">
        <v>0</v>
      </c>
      <c r="H252" s="38">
        <f t="shared" si="27"/>
        <v>0</v>
      </c>
      <c r="I252" s="33">
        <v>0</v>
      </c>
      <c r="J252" s="33">
        <v>0</v>
      </c>
      <c r="K252" s="6">
        <v>169214</v>
      </c>
      <c r="L252" s="3">
        <v>42925</v>
      </c>
      <c r="M252" s="34">
        <v>25569</v>
      </c>
      <c r="N252" s="5">
        <v>25569</v>
      </c>
      <c r="O252" s="1">
        <f t="shared" si="24"/>
        <v>0</v>
      </c>
      <c r="P252" s="2">
        <v>2</v>
      </c>
      <c r="Q252" s="2">
        <v>7</v>
      </c>
      <c r="R252" s="2">
        <v>9</v>
      </c>
      <c r="S252" s="4">
        <f t="shared" si="25"/>
        <v>31</v>
      </c>
      <c r="T252" s="4">
        <f t="shared" si="28"/>
        <v>42</v>
      </c>
      <c r="U252" s="2">
        <v>29</v>
      </c>
      <c r="V252" s="2">
        <v>190</v>
      </c>
      <c r="W252" s="2">
        <v>1</v>
      </c>
      <c r="X252" s="2">
        <v>0</v>
      </c>
      <c r="Y252" s="2">
        <v>0</v>
      </c>
      <c r="Z252" s="2">
        <v>0</v>
      </c>
    </row>
    <row r="253" spans="1:26" x14ac:dyDescent="0.75">
      <c r="A253" s="4">
        <f t="shared" si="29"/>
        <v>252</v>
      </c>
      <c r="B253" s="11">
        <v>1132965</v>
      </c>
      <c r="C253" s="4">
        <f t="shared" si="26"/>
        <v>1</v>
      </c>
      <c r="D253" s="4">
        <f t="shared" si="23"/>
        <v>3</v>
      </c>
      <c r="E253" s="2">
        <v>0</v>
      </c>
      <c r="F253" s="2">
        <v>0</v>
      </c>
      <c r="G253" s="33">
        <v>0</v>
      </c>
      <c r="H253" s="38">
        <f t="shared" si="27"/>
        <v>1</v>
      </c>
      <c r="I253" s="33">
        <v>0</v>
      </c>
      <c r="J253" s="33">
        <v>0</v>
      </c>
      <c r="K253" s="6">
        <v>1202756</v>
      </c>
      <c r="L253" s="3">
        <v>42926</v>
      </c>
      <c r="M253" s="34">
        <v>42926</v>
      </c>
      <c r="N253" s="5">
        <v>42926</v>
      </c>
      <c r="O253" s="1">
        <f t="shared" si="24"/>
        <v>1</v>
      </c>
      <c r="P253" s="2">
        <v>2</v>
      </c>
      <c r="Q253" s="2">
        <v>7</v>
      </c>
      <c r="R253" s="2">
        <v>10</v>
      </c>
      <c r="S253" s="4">
        <f t="shared" si="25"/>
        <v>31</v>
      </c>
      <c r="T253" s="4">
        <f t="shared" si="28"/>
        <v>43</v>
      </c>
      <c r="U253" s="2">
        <v>29</v>
      </c>
      <c r="V253" s="2">
        <v>191</v>
      </c>
      <c r="W253" s="2">
        <v>0</v>
      </c>
      <c r="X253" s="2">
        <v>1</v>
      </c>
      <c r="Y253" s="2">
        <v>0</v>
      </c>
      <c r="Z253" s="2">
        <v>0</v>
      </c>
    </row>
    <row r="254" spans="1:26" x14ac:dyDescent="0.75">
      <c r="A254" s="4">
        <f t="shared" si="29"/>
        <v>253</v>
      </c>
      <c r="B254" s="11">
        <v>740220</v>
      </c>
      <c r="C254" s="4">
        <f t="shared" si="26"/>
        <v>2</v>
      </c>
      <c r="D254" s="4">
        <f t="shared" si="23"/>
        <v>3</v>
      </c>
      <c r="E254" s="2">
        <v>0</v>
      </c>
      <c r="F254" s="2">
        <v>0</v>
      </c>
      <c r="G254" s="33">
        <v>0</v>
      </c>
      <c r="H254" s="38">
        <f t="shared" si="27"/>
        <v>1</v>
      </c>
      <c r="I254" s="33">
        <v>0</v>
      </c>
      <c r="J254" s="33">
        <v>0</v>
      </c>
      <c r="K254" s="6">
        <v>871953</v>
      </c>
      <c r="L254" s="3">
        <v>42927</v>
      </c>
      <c r="M254" s="34">
        <v>25569</v>
      </c>
      <c r="N254" s="5">
        <v>25569</v>
      </c>
      <c r="O254" s="1">
        <f t="shared" si="24"/>
        <v>0</v>
      </c>
      <c r="P254" s="2">
        <v>2</v>
      </c>
      <c r="Q254" s="2">
        <v>7</v>
      </c>
      <c r="R254" s="2">
        <v>11</v>
      </c>
      <c r="S254" s="4">
        <f t="shared" si="25"/>
        <v>31</v>
      </c>
      <c r="T254" s="4">
        <f t="shared" si="28"/>
        <v>43</v>
      </c>
      <c r="U254" s="2">
        <v>29</v>
      </c>
      <c r="V254" s="2">
        <v>192</v>
      </c>
      <c r="W254" s="2">
        <v>0</v>
      </c>
      <c r="X254" s="2">
        <v>1</v>
      </c>
      <c r="Y254" s="2">
        <v>0</v>
      </c>
      <c r="Z254" s="2">
        <v>0</v>
      </c>
    </row>
    <row r="255" spans="1:26" x14ac:dyDescent="0.75">
      <c r="A255" s="4">
        <f t="shared" si="29"/>
        <v>254</v>
      </c>
      <c r="B255" s="11">
        <v>675782</v>
      </c>
      <c r="C255" s="4">
        <f t="shared" si="26"/>
        <v>3</v>
      </c>
      <c r="D255" s="4">
        <f t="shared" si="23"/>
        <v>3</v>
      </c>
      <c r="E255" s="2">
        <v>0</v>
      </c>
      <c r="F255" s="2">
        <v>0</v>
      </c>
      <c r="G255" s="33">
        <v>0</v>
      </c>
      <c r="H255" s="38">
        <f t="shared" si="27"/>
        <v>1</v>
      </c>
      <c r="I255" s="33">
        <v>0</v>
      </c>
      <c r="J255" s="33">
        <v>0</v>
      </c>
      <c r="K255" s="6">
        <v>753399</v>
      </c>
      <c r="L255" s="3">
        <v>42928</v>
      </c>
      <c r="M255" s="34">
        <v>25569</v>
      </c>
      <c r="N255" s="5">
        <v>25569</v>
      </c>
      <c r="O255" s="1">
        <f t="shared" si="24"/>
        <v>0</v>
      </c>
      <c r="P255" s="2">
        <v>2</v>
      </c>
      <c r="Q255" s="2">
        <v>7</v>
      </c>
      <c r="R255" s="2">
        <v>12</v>
      </c>
      <c r="S255" s="4">
        <f t="shared" si="25"/>
        <v>31</v>
      </c>
      <c r="T255" s="4">
        <f t="shared" si="28"/>
        <v>43</v>
      </c>
      <c r="U255" s="2">
        <v>29</v>
      </c>
      <c r="V255" s="2">
        <v>193</v>
      </c>
      <c r="W255" s="2">
        <v>0</v>
      </c>
      <c r="X255" s="2">
        <v>1</v>
      </c>
      <c r="Y255" s="2">
        <v>0</v>
      </c>
      <c r="Z255" s="2">
        <v>0</v>
      </c>
    </row>
    <row r="256" spans="1:26" x14ac:dyDescent="0.75">
      <c r="A256" s="4">
        <f t="shared" si="29"/>
        <v>255</v>
      </c>
      <c r="B256" s="11">
        <v>626045</v>
      </c>
      <c r="C256" s="4">
        <f t="shared" si="26"/>
        <v>4</v>
      </c>
      <c r="D256" s="4">
        <f t="shared" ref="D256:D319" si="30">+IF(OR(R256=1,AND(C256=1,R256&lt;3)),1,IF(C256&lt;&gt;1,D255,1+D255))</f>
        <v>3</v>
      </c>
      <c r="E256" s="2">
        <v>0</v>
      </c>
      <c r="F256" s="2">
        <v>0</v>
      </c>
      <c r="G256" s="33">
        <v>0</v>
      </c>
      <c r="H256" s="38">
        <f t="shared" si="27"/>
        <v>1</v>
      </c>
      <c r="I256" s="33">
        <v>0</v>
      </c>
      <c r="J256" s="33">
        <v>0</v>
      </c>
      <c r="K256" s="6">
        <v>665540</v>
      </c>
      <c r="L256" s="3">
        <v>42929</v>
      </c>
      <c r="M256" s="34">
        <v>25569</v>
      </c>
      <c r="N256" s="5">
        <v>25569</v>
      </c>
      <c r="O256" s="1">
        <f t="shared" ref="O256:O319" si="31">+IF(OR(M256=$L$2,N256=$M$2),0,IF(M256=N256,1,0))</f>
        <v>0</v>
      </c>
      <c r="P256" s="2">
        <v>2</v>
      </c>
      <c r="Q256" s="2">
        <v>7</v>
      </c>
      <c r="R256" s="2">
        <v>13</v>
      </c>
      <c r="S256" s="4">
        <f t="shared" si="25"/>
        <v>31</v>
      </c>
      <c r="T256" s="4">
        <f t="shared" si="28"/>
        <v>43</v>
      </c>
      <c r="U256" s="2">
        <v>29</v>
      </c>
      <c r="V256" s="2">
        <v>194</v>
      </c>
      <c r="W256" s="2">
        <v>0</v>
      </c>
      <c r="X256" s="2">
        <v>1</v>
      </c>
      <c r="Y256" s="2">
        <v>0</v>
      </c>
      <c r="Z256" s="2">
        <v>0</v>
      </c>
    </row>
    <row r="257" spans="1:26" x14ac:dyDescent="0.75">
      <c r="A257" s="4">
        <f t="shared" si="29"/>
        <v>256</v>
      </c>
      <c r="B257" s="11">
        <v>614230</v>
      </c>
      <c r="C257" s="4">
        <f t="shared" si="26"/>
        <v>5</v>
      </c>
      <c r="D257" s="4">
        <f t="shared" si="30"/>
        <v>3</v>
      </c>
      <c r="E257" s="2">
        <v>0</v>
      </c>
      <c r="F257" s="2">
        <v>0</v>
      </c>
      <c r="G257" s="33">
        <v>0</v>
      </c>
      <c r="H257" s="38">
        <f t="shared" si="27"/>
        <v>1</v>
      </c>
      <c r="I257" s="33">
        <v>0</v>
      </c>
      <c r="J257" s="33">
        <v>0</v>
      </c>
      <c r="K257" s="6">
        <v>621495</v>
      </c>
      <c r="L257" s="3">
        <v>42930</v>
      </c>
      <c r="M257" s="34">
        <v>25569</v>
      </c>
      <c r="N257" s="5">
        <v>25569</v>
      </c>
      <c r="O257" s="1">
        <f t="shared" si="31"/>
        <v>0</v>
      </c>
      <c r="P257" s="2">
        <v>2</v>
      </c>
      <c r="Q257" s="2">
        <v>7</v>
      </c>
      <c r="R257" s="2">
        <v>14</v>
      </c>
      <c r="S257" s="4">
        <f t="shared" ref="S257:S320" si="32">+IF(R258=1,R257,S258)</f>
        <v>31</v>
      </c>
      <c r="T257" s="4">
        <f t="shared" si="28"/>
        <v>43</v>
      </c>
      <c r="U257" s="2">
        <v>29</v>
      </c>
      <c r="V257" s="2">
        <v>195</v>
      </c>
      <c r="W257" s="2">
        <v>0</v>
      </c>
      <c r="X257" s="2">
        <v>1</v>
      </c>
      <c r="Y257" s="2">
        <v>0</v>
      </c>
      <c r="Z257" s="2">
        <v>0</v>
      </c>
    </row>
    <row r="258" spans="1:26" x14ac:dyDescent="0.75">
      <c r="A258" s="4">
        <f t="shared" si="29"/>
        <v>257</v>
      </c>
      <c r="B258" s="11">
        <v>138559</v>
      </c>
      <c r="C258" s="4">
        <f t="shared" ref="C258:C321" si="33">+WEEKDAY(L258,2)</f>
        <v>6</v>
      </c>
      <c r="D258" s="4">
        <f t="shared" si="30"/>
        <v>3</v>
      </c>
      <c r="E258" s="2">
        <v>0</v>
      </c>
      <c r="F258" s="2">
        <v>0</v>
      </c>
      <c r="G258" s="33">
        <v>0</v>
      </c>
      <c r="H258" s="38">
        <f t="shared" si="27"/>
        <v>0</v>
      </c>
      <c r="I258" s="33">
        <v>0</v>
      </c>
      <c r="J258" s="33">
        <v>0</v>
      </c>
      <c r="K258" s="6">
        <v>186677</v>
      </c>
      <c r="L258" s="3">
        <v>42931</v>
      </c>
      <c r="M258" s="34">
        <v>25569</v>
      </c>
      <c r="N258" s="5">
        <v>25569</v>
      </c>
      <c r="O258" s="1">
        <f t="shared" si="31"/>
        <v>0</v>
      </c>
      <c r="P258" s="2">
        <v>2</v>
      </c>
      <c r="Q258" s="2">
        <v>7</v>
      </c>
      <c r="R258" s="2">
        <v>15</v>
      </c>
      <c r="S258" s="4">
        <f t="shared" si="32"/>
        <v>31</v>
      </c>
      <c r="T258" s="4">
        <f t="shared" si="28"/>
        <v>43</v>
      </c>
      <c r="U258" s="2">
        <v>29</v>
      </c>
      <c r="V258" s="2">
        <v>196</v>
      </c>
      <c r="W258" s="2">
        <v>1</v>
      </c>
      <c r="X258" s="2">
        <v>0</v>
      </c>
      <c r="Y258" s="2">
        <v>0</v>
      </c>
      <c r="Z258" s="2">
        <v>0</v>
      </c>
    </row>
    <row r="259" spans="1:26" x14ac:dyDescent="0.75">
      <c r="A259" s="4">
        <f t="shared" si="29"/>
        <v>258</v>
      </c>
      <c r="B259" s="11">
        <v>162343</v>
      </c>
      <c r="C259" s="4">
        <f t="shared" si="33"/>
        <v>7</v>
      </c>
      <c r="D259" s="4">
        <f t="shared" si="30"/>
        <v>3</v>
      </c>
      <c r="E259" s="2">
        <v>0</v>
      </c>
      <c r="F259" s="2">
        <v>0</v>
      </c>
      <c r="G259" s="33">
        <v>0</v>
      </c>
      <c r="H259" s="38">
        <f t="shared" ref="H259:H322" si="34">+IF(AND(W259=0,E259=0),IF(AND(I259=0,J259=0),1,0),0)</f>
        <v>0</v>
      </c>
      <c r="I259" s="33">
        <v>0</v>
      </c>
      <c r="J259" s="33">
        <v>0</v>
      </c>
      <c r="K259" s="6">
        <v>139556</v>
      </c>
      <c r="L259" s="3">
        <v>42932</v>
      </c>
      <c r="M259" s="34">
        <v>25569</v>
      </c>
      <c r="N259" s="5">
        <v>25569</v>
      </c>
      <c r="O259" s="1">
        <f t="shared" si="31"/>
        <v>0</v>
      </c>
      <c r="P259" s="2">
        <v>2</v>
      </c>
      <c r="Q259" s="2">
        <v>7</v>
      </c>
      <c r="R259" s="2">
        <v>16</v>
      </c>
      <c r="S259" s="4">
        <f t="shared" si="32"/>
        <v>31</v>
      </c>
      <c r="T259" s="4">
        <f t="shared" ref="T259:T322" si="35">+IF(D259=D258,T258,1+T258)</f>
        <v>43</v>
      </c>
      <c r="U259" s="2">
        <v>30</v>
      </c>
      <c r="V259" s="2">
        <v>197</v>
      </c>
      <c r="W259" s="2">
        <v>1</v>
      </c>
      <c r="X259" s="2">
        <v>0</v>
      </c>
      <c r="Y259" s="2">
        <v>0</v>
      </c>
      <c r="Z259" s="2">
        <v>0</v>
      </c>
    </row>
    <row r="260" spans="1:26" x14ac:dyDescent="0.75">
      <c r="A260" s="4">
        <f t="shared" ref="A260:A323" si="36">1+A259</f>
        <v>259</v>
      </c>
      <c r="B260" s="11">
        <v>868906</v>
      </c>
      <c r="C260" s="4">
        <f t="shared" si="33"/>
        <v>1</v>
      </c>
      <c r="D260" s="4">
        <f t="shared" si="30"/>
        <v>4</v>
      </c>
      <c r="E260" s="2">
        <v>0</v>
      </c>
      <c r="F260" s="2">
        <v>0</v>
      </c>
      <c r="G260" s="33">
        <v>0</v>
      </c>
      <c r="H260" s="38">
        <f t="shared" si="34"/>
        <v>1</v>
      </c>
      <c r="I260" s="33">
        <v>0</v>
      </c>
      <c r="J260" s="33">
        <v>0</v>
      </c>
      <c r="K260" s="6">
        <v>871907</v>
      </c>
      <c r="L260" s="3">
        <v>42933</v>
      </c>
      <c r="M260" s="34">
        <v>42933</v>
      </c>
      <c r="N260" s="5">
        <v>25569</v>
      </c>
      <c r="O260" s="1">
        <f t="shared" si="31"/>
        <v>0</v>
      </c>
      <c r="P260" s="2">
        <v>2</v>
      </c>
      <c r="Q260" s="2">
        <v>7</v>
      </c>
      <c r="R260" s="2">
        <v>17</v>
      </c>
      <c r="S260" s="4">
        <f t="shared" si="32"/>
        <v>31</v>
      </c>
      <c r="T260" s="4">
        <f t="shared" si="35"/>
        <v>44</v>
      </c>
      <c r="U260" s="2">
        <v>30</v>
      </c>
      <c r="V260" s="2">
        <v>198</v>
      </c>
      <c r="W260" s="2">
        <v>0</v>
      </c>
      <c r="X260" s="2">
        <v>1</v>
      </c>
      <c r="Y260" s="2">
        <v>0</v>
      </c>
      <c r="Z260" s="2">
        <v>0</v>
      </c>
    </row>
    <row r="261" spans="1:26" x14ac:dyDescent="0.75">
      <c r="A261" s="4">
        <f t="shared" si="36"/>
        <v>260</v>
      </c>
      <c r="B261" s="11">
        <v>534987</v>
      </c>
      <c r="C261" s="4">
        <f t="shared" si="33"/>
        <v>2</v>
      </c>
      <c r="D261" s="4">
        <f t="shared" si="30"/>
        <v>4</v>
      </c>
      <c r="E261" s="2">
        <v>0</v>
      </c>
      <c r="F261" s="2">
        <v>0</v>
      </c>
      <c r="G261" s="33">
        <v>0</v>
      </c>
      <c r="H261" s="38">
        <f t="shared" si="34"/>
        <v>1</v>
      </c>
      <c r="I261" s="33">
        <v>0</v>
      </c>
      <c r="J261" s="33">
        <v>0</v>
      </c>
      <c r="K261" s="6">
        <v>558491</v>
      </c>
      <c r="L261" s="3">
        <v>42934</v>
      </c>
      <c r="M261" s="34">
        <v>25569</v>
      </c>
      <c r="N261" s="5">
        <v>25569</v>
      </c>
      <c r="O261" s="1">
        <f t="shared" si="31"/>
        <v>0</v>
      </c>
      <c r="P261" s="2">
        <v>2</v>
      </c>
      <c r="Q261" s="2">
        <v>7</v>
      </c>
      <c r="R261" s="2">
        <v>18</v>
      </c>
      <c r="S261" s="4">
        <f t="shared" si="32"/>
        <v>31</v>
      </c>
      <c r="T261" s="4">
        <f t="shared" si="35"/>
        <v>44</v>
      </c>
      <c r="U261" s="2">
        <v>30</v>
      </c>
      <c r="V261" s="2">
        <v>199</v>
      </c>
      <c r="W261" s="2">
        <v>0</v>
      </c>
      <c r="X261" s="2">
        <v>1</v>
      </c>
      <c r="Y261" s="2">
        <v>0</v>
      </c>
      <c r="Z261" s="2">
        <v>0</v>
      </c>
    </row>
    <row r="262" spans="1:26" x14ac:dyDescent="0.75">
      <c r="A262" s="4">
        <f t="shared" si="36"/>
        <v>261</v>
      </c>
      <c r="B262" s="11">
        <v>526118</v>
      </c>
      <c r="C262" s="4">
        <f t="shared" si="33"/>
        <v>3</v>
      </c>
      <c r="D262" s="4">
        <f t="shared" si="30"/>
        <v>4</v>
      </c>
      <c r="E262" s="2">
        <v>0</v>
      </c>
      <c r="F262" s="2">
        <v>0</v>
      </c>
      <c r="G262" s="33">
        <v>0</v>
      </c>
      <c r="H262" s="38">
        <f t="shared" si="34"/>
        <v>1</v>
      </c>
      <c r="I262" s="33">
        <v>0</v>
      </c>
      <c r="J262" s="33">
        <v>0</v>
      </c>
      <c r="K262" s="6">
        <v>521789</v>
      </c>
      <c r="L262" s="3">
        <v>42935</v>
      </c>
      <c r="M262" s="34">
        <v>25569</v>
      </c>
      <c r="N262" s="5">
        <v>25569</v>
      </c>
      <c r="O262" s="1">
        <f t="shared" si="31"/>
        <v>0</v>
      </c>
      <c r="P262" s="2">
        <v>2</v>
      </c>
      <c r="Q262" s="2">
        <v>7</v>
      </c>
      <c r="R262" s="2">
        <v>19</v>
      </c>
      <c r="S262" s="4">
        <f t="shared" si="32"/>
        <v>31</v>
      </c>
      <c r="T262" s="4">
        <f t="shared" si="35"/>
        <v>44</v>
      </c>
      <c r="U262" s="2">
        <v>30</v>
      </c>
      <c r="V262" s="2">
        <v>200</v>
      </c>
      <c r="W262" s="2">
        <v>0</v>
      </c>
      <c r="X262" s="2">
        <v>1</v>
      </c>
      <c r="Y262" s="2">
        <v>0</v>
      </c>
      <c r="Z262" s="2">
        <v>0</v>
      </c>
    </row>
    <row r="263" spans="1:26" x14ac:dyDescent="0.75">
      <c r="A263" s="4">
        <f t="shared" si="36"/>
        <v>262</v>
      </c>
      <c r="B263" s="11">
        <v>462676</v>
      </c>
      <c r="C263" s="4">
        <f t="shared" si="33"/>
        <v>4</v>
      </c>
      <c r="D263" s="4">
        <f t="shared" si="30"/>
        <v>4</v>
      </c>
      <c r="E263" s="2">
        <v>0</v>
      </c>
      <c r="F263" s="2">
        <v>0</v>
      </c>
      <c r="G263" s="33">
        <v>0</v>
      </c>
      <c r="H263" s="38">
        <f t="shared" si="34"/>
        <v>1</v>
      </c>
      <c r="I263" s="33">
        <v>0</v>
      </c>
      <c r="J263" s="33">
        <v>0</v>
      </c>
      <c r="K263" s="6">
        <v>483435</v>
      </c>
      <c r="L263" s="3">
        <v>42936</v>
      </c>
      <c r="M263" s="34">
        <v>25569</v>
      </c>
      <c r="N263" s="5">
        <v>25569</v>
      </c>
      <c r="O263" s="1">
        <f t="shared" si="31"/>
        <v>0</v>
      </c>
      <c r="P263" s="2">
        <v>2</v>
      </c>
      <c r="Q263" s="2">
        <v>7</v>
      </c>
      <c r="R263" s="2">
        <v>20</v>
      </c>
      <c r="S263" s="4">
        <f t="shared" si="32"/>
        <v>31</v>
      </c>
      <c r="T263" s="4">
        <f t="shared" si="35"/>
        <v>44</v>
      </c>
      <c r="U263" s="2">
        <v>30</v>
      </c>
      <c r="V263" s="2">
        <v>201</v>
      </c>
      <c r="W263" s="2">
        <v>0</v>
      </c>
      <c r="X263" s="2">
        <v>1</v>
      </c>
      <c r="Y263" s="2">
        <v>0</v>
      </c>
      <c r="Z263" s="2">
        <v>0</v>
      </c>
    </row>
    <row r="264" spans="1:26" x14ac:dyDescent="0.75">
      <c r="A264" s="4">
        <f t="shared" si="36"/>
        <v>263</v>
      </c>
      <c r="B264" s="11">
        <v>467877</v>
      </c>
      <c r="C264" s="4">
        <f t="shared" si="33"/>
        <v>5</v>
      </c>
      <c r="D264" s="4">
        <f t="shared" si="30"/>
        <v>4</v>
      </c>
      <c r="E264" s="2">
        <v>0</v>
      </c>
      <c r="F264" s="2">
        <v>0</v>
      </c>
      <c r="G264" s="33">
        <v>0</v>
      </c>
      <c r="H264" s="38">
        <f t="shared" si="34"/>
        <v>1</v>
      </c>
      <c r="I264" s="33">
        <v>0</v>
      </c>
      <c r="J264" s="33">
        <v>0</v>
      </c>
      <c r="K264" s="6">
        <v>462181</v>
      </c>
      <c r="L264" s="3">
        <v>42937</v>
      </c>
      <c r="M264" s="34">
        <v>25569</v>
      </c>
      <c r="N264" s="5">
        <v>25569</v>
      </c>
      <c r="O264" s="1">
        <f t="shared" si="31"/>
        <v>0</v>
      </c>
      <c r="P264" s="2">
        <v>2</v>
      </c>
      <c r="Q264" s="2">
        <v>7</v>
      </c>
      <c r="R264" s="2">
        <v>21</v>
      </c>
      <c r="S264" s="4">
        <f t="shared" si="32"/>
        <v>31</v>
      </c>
      <c r="T264" s="4">
        <f t="shared" si="35"/>
        <v>44</v>
      </c>
      <c r="U264" s="2">
        <v>30</v>
      </c>
      <c r="V264" s="2">
        <v>202</v>
      </c>
      <c r="W264" s="2">
        <v>0</v>
      </c>
      <c r="X264" s="2">
        <v>1</v>
      </c>
      <c r="Y264" s="2">
        <v>0</v>
      </c>
      <c r="Z264" s="2">
        <v>0</v>
      </c>
    </row>
    <row r="265" spans="1:26" x14ac:dyDescent="0.75">
      <c r="A265" s="4">
        <f t="shared" si="36"/>
        <v>264</v>
      </c>
      <c r="B265" s="11">
        <v>104074</v>
      </c>
      <c r="C265" s="4">
        <f t="shared" si="33"/>
        <v>6</v>
      </c>
      <c r="D265" s="4">
        <f t="shared" si="30"/>
        <v>4</v>
      </c>
      <c r="E265" s="2">
        <v>0</v>
      </c>
      <c r="F265" s="2">
        <v>0</v>
      </c>
      <c r="G265" s="33">
        <v>0</v>
      </c>
      <c r="H265" s="38">
        <f t="shared" si="34"/>
        <v>0</v>
      </c>
      <c r="I265" s="33">
        <v>0</v>
      </c>
      <c r="J265" s="33">
        <v>0</v>
      </c>
      <c r="K265" s="6">
        <v>150384</v>
      </c>
      <c r="L265" s="3">
        <v>42938</v>
      </c>
      <c r="M265" s="34">
        <v>25569</v>
      </c>
      <c r="N265" s="5">
        <v>25569</v>
      </c>
      <c r="O265" s="1">
        <f t="shared" si="31"/>
        <v>0</v>
      </c>
      <c r="P265" s="2">
        <v>2</v>
      </c>
      <c r="Q265" s="2">
        <v>7</v>
      </c>
      <c r="R265" s="2">
        <v>22</v>
      </c>
      <c r="S265" s="4">
        <f t="shared" si="32"/>
        <v>31</v>
      </c>
      <c r="T265" s="4">
        <f t="shared" si="35"/>
        <v>44</v>
      </c>
      <c r="U265" s="2">
        <v>30</v>
      </c>
      <c r="V265" s="2">
        <v>203</v>
      </c>
      <c r="W265" s="2">
        <v>1</v>
      </c>
      <c r="X265" s="2">
        <v>0</v>
      </c>
      <c r="Y265" s="2">
        <v>0</v>
      </c>
      <c r="Z265" s="2">
        <v>0</v>
      </c>
    </row>
    <row r="266" spans="1:26" x14ac:dyDescent="0.75">
      <c r="A266" s="4">
        <f t="shared" si="36"/>
        <v>265</v>
      </c>
      <c r="B266" s="11">
        <v>134459</v>
      </c>
      <c r="C266" s="4">
        <f t="shared" si="33"/>
        <v>7</v>
      </c>
      <c r="D266" s="4">
        <f t="shared" si="30"/>
        <v>4</v>
      </c>
      <c r="E266" s="2">
        <v>0</v>
      </c>
      <c r="F266" s="2">
        <v>0</v>
      </c>
      <c r="G266" s="33">
        <v>0</v>
      </c>
      <c r="H266" s="38">
        <f t="shared" si="34"/>
        <v>0</v>
      </c>
      <c r="I266" s="33">
        <v>0</v>
      </c>
      <c r="J266" s="33">
        <v>0</v>
      </c>
      <c r="K266" s="6">
        <v>116793</v>
      </c>
      <c r="L266" s="3">
        <v>42939</v>
      </c>
      <c r="M266" s="34">
        <v>25569</v>
      </c>
      <c r="N266" s="5">
        <v>25569</v>
      </c>
      <c r="O266" s="1">
        <f t="shared" si="31"/>
        <v>0</v>
      </c>
      <c r="P266" s="2">
        <v>2</v>
      </c>
      <c r="Q266" s="2">
        <v>7</v>
      </c>
      <c r="R266" s="2">
        <v>23</v>
      </c>
      <c r="S266" s="4">
        <f t="shared" si="32"/>
        <v>31</v>
      </c>
      <c r="T266" s="4">
        <f t="shared" si="35"/>
        <v>44</v>
      </c>
      <c r="U266" s="2">
        <v>31</v>
      </c>
      <c r="V266" s="2">
        <v>204</v>
      </c>
      <c r="W266" s="2">
        <v>1</v>
      </c>
      <c r="X266" s="2">
        <v>0</v>
      </c>
      <c r="Y266" s="2">
        <v>0</v>
      </c>
      <c r="Z266" s="2">
        <v>0</v>
      </c>
    </row>
    <row r="267" spans="1:26" x14ac:dyDescent="0.75">
      <c r="A267" s="4">
        <f t="shared" si="36"/>
        <v>266</v>
      </c>
      <c r="B267" s="11">
        <v>709124</v>
      </c>
      <c r="C267" s="4">
        <f t="shared" si="33"/>
        <v>1</v>
      </c>
      <c r="D267" s="4">
        <f t="shared" si="30"/>
        <v>5</v>
      </c>
      <c r="E267" s="2">
        <v>0</v>
      </c>
      <c r="F267" s="2">
        <v>0</v>
      </c>
      <c r="G267" s="33">
        <v>0</v>
      </c>
      <c r="H267" s="38">
        <f t="shared" si="34"/>
        <v>1</v>
      </c>
      <c r="I267" s="33">
        <v>0</v>
      </c>
      <c r="J267" s="33">
        <v>0</v>
      </c>
      <c r="K267" s="6">
        <v>735009</v>
      </c>
      <c r="L267" s="3">
        <v>42940</v>
      </c>
      <c r="M267" s="34">
        <v>42940</v>
      </c>
      <c r="N267" s="5">
        <v>25569</v>
      </c>
      <c r="O267" s="1">
        <f t="shared" si="31"/>
        <v>0</v>
      </c>
      <c r="P267" s="2">
        <v>2</v>
      </c>
      <c r="Q267" s="2">
        <v>7</v>
      </c>
      <c r="R267" s="2">
        <v>24</v>
      </c>
      <c r="S267" s="4">
        <f t="shared" si="32"/>
        <v>31</v>
      </c>
      <c r="T267" s="4">
        <f t="shared" si="35"/>
        <v>45</v>
      </c>
      <c r="U267" s="2">
        <v>31</v>
      </c>
      <c r="V267" s="2">
        <v>205</v>
      </c>
      <c r="W267" s="2">
        <v>0</v>
      </c>
      <c r="X267" s="2">
        <v>1</v>
      </c>
      <c r="Y267" s="2">
        <v>0</v>
      </c>
      <c r="Z267" s="2">
        <v>0</v>
      </c>
    </row>
    <row r="268" spans="1:26" x14ac:dyDescent="0.75">
      <c r="A268" s="4">
        <f t="shared" si="36"/>
        <v>267</v>
      </c>
      <c r="B268" s="11">
        <v>581878</v>
      </c>
      <c r="C268" s="4">
        <f t="shared" si="33"/>
        <v>2</v>
      </c>
      <c r="D268" s="4">
        <f t="shared" si="30"/>
        <v>5</v>
      </c>
      <c r="E268" s="2">
        <v>0</v>
      </c>
      <c r="F268" s="2">
        <v>0</v>
      </c>
      <c r="G268" s="33">
        <v>0</v>
      </c>
      <c r="H268" s="38">
        <f t="shared" si="34"/>
        <v>1</v>
      </c>
      <c r="I268" s="33">
        <v>0</v>
      </c>
      <c r="J268" s="33">
        <v>0</v>
      </c>
      <c r="K268" s="6">
        <v>512608</v>
      </c>
      <c r="L268" s="3">
        <v>42941</v>
      </c>
      <c r="M268" s="34">
        <v>25569</v>
      </c>
      <c r="N268" s="5">
        <v>25569</v>
      </c>
      <c r="O268" s="1">
        <f t="shared" si="31"/>
        <v>0</v>
      </c>
      <c r="P268" s="2">
        <v>2</v>
      </c>
      <c r="Q268" s="2">
        <v>7</v>
      </c>
      <c r="R268" s="2">
        <v>25</v>
      </c>
      <c r="S268" s="4">
        <f t="shared" si="32"/>
        <v>31</v>
      </c>
      <c r="T268" s="4">
        <f t="shared" si="35"/>
        <v>45</v>
      </c>
      <c r="U268" s="2">
        <v>31</v>
      </c>
      <c r="V268" s="2">
        <v>206</v>
      </c>
      <c r="W268" s="2">
        <v>0</v>
      </c>
      <c r="X268" s="2">
        <v>1</v>
      </c>
      <c r="Y268" s="2">
        <v>0</v>
      </c>
      <c r="Z268" s="2">
        <v>0</v>
      </c>
    </row>
    <row r="269" spans="1:26" x14ac:dyDescent="0.75">
      <c r="A269" s="4">
        <f t="shared" si="36"/>
        <v>268</v>
      </c>
      <c r="B269" s="11">
        <v>497371</v>
      </c>
      <c r="C269" s="4">
        <f t="shared" si="33"/>
        <v>3</v>
      </c>
      <c r="D269" s="4">
        <f t="shared" si="30"/>
        <v>5</v>
      </c>
      <c r="E269" s="2">
        <v>0</v>
      </c>
      <c r="F269" s="2">
        <v>0</v>
      </c>
      <c r="G269" s="33">
        <v>0</v>
      </c>
      <c r="H269" s="38">
        <f t="shared" si="34"/>
        <v>1</v>
      </c>
      <c r="I269" s="33">
        <v>0</v>
      </c>
      <c r="J269" s="33">
        <v>0</v>
      </c>
      <c r="K269" s="6">
        <v>513948</v>
      </c>
      <c r="L269" s="3">
        <v>42942</v>
      </c>
      <c r="M269" s="34">
        <v>25569</v>
      </c>
      <c r="N269" s="5">
        <v>25569</v>
      </c>
      <c r="O269" s="1">
        <f t="shared" si="31"/>
        <v>0</v>
      </c>
      <c r="P269" s="2">
        <v>2</v>
      </c>
      <c r="Q269" s="2">
        <v>7</v>
      </c>
      <c r="R269" s="2">
        <v>26</v>
      </c>
      <c r="S269" s="4">
        <f t="shared" si="32"/>
        <v>31</v>
      </c>
      <c r="T269" s="4">
        <f t="shared" si="35"/>
        <v>45</v>
      </c>
      <c r="U269" s="2">
        <v>31</v>
      </c>
      <c r="V269" s="2">
        <v>207</v>
      </c>
      <c r="W269" s="2">
        <v>0</v>
      </c>
      <c r="X269" s="2">
        <v>1</v>
      </c>
      <c r="Y269" s="2">
        <v>0</v>
      </c>
      <c r="Z269" s="2">
        <v>0</v>
      </c>
    </row>
    <row r="270" spans="1:26" x14ac:dyDescent="0.75">
      <c r="A270" s="4">
        <f t="shared" si="36"/>
        <v>269</v>
      </c>
      <c r="B270" s="11">
        <v>536955</v>
      </c>
      <c r="C270" s="4">
        <f t="shared" si="33"/>
        <v>4</v>
      </c>
      <c r="D270" s="4">
        <f t="shared" si="30"/>
        <v>5</v>
      </c>
      <c r="E270" s="2">
        <v>0</v>
      </c>
      <c r="F270" s="2">
        <v>0</v>
      </c>
      <c r="G270" s="33">
        <v>0</v>
      </c>
      <c r="H270" s="38">
        <f t="shared" si="34"/>
        <v>1</v>
      </c>
      <c r="I270" s="33">
        <v>0</v>
      </c>
      <c r="J270" s="33">
        <v>0</v>
      </c>
      <c r="K270" s="6">
        <v>499865</v>
      </c>
      <c r="L270" s="3">
        <v>42943</v>
      </c>
      <c r="M270" s="34">
        <v>25569</v>
      </c>
      <c r="N270" s="5">
        <v>25569</v>
      </c>
      <c r="O270" s="1">
        <f t="shared" si="31"/>
        <v>0</v>
      </c>
      <c r="P270" s="2">
        <v>2</v>
      </c>
      <c r="Q270" s="2">
        <v>7</v>
      </c>
      <c r="R270" s="2">
        <v>27</v>
      </c>
      <c r="S270" s="4">
        <f t="shared" si="32"/>
        <v>31</v>
      </c>
      <c r="T270" s="4">
        <f t="shared" si="35"/>
        <v>45</v>
      </c>
      <c r="U270" s="2">
        <v>31</v>
      </c>
      <c r="V270" s="2">
        <v>208</v>
      </c>
      <c r="W270" s="2">
        <v>0</v>
      </c>
      <c r="X270" s="2">
        <v>1</v>
      </c>
      <c r="Y270" s="2">
        <v>0</v>
      </c>
      <c r="Z270" s="2">
        <v>0</v>
      </c>
    </row>
    <row r="271" spans="1:26" x14ac:dyDescent="0.75">
      <c r="A271" s="4">
        <f t="shared" si="36"/>
        <v>270</v>
      </c>
      <c r="B271" s="11">
        <v>636289</v>
      </c>
      <c r="C271" s="4">
        <f t="shared" si="33"/>
        <v>5</v>
      </c>
      <c r="D271" s="4">
        <f t="shared" si="30"/>
        <v>5</v>
      </c>
      <c r="E271" s="2">
        <v>0</v>
      </c>
      <c r="F271" s="2">
        <v>0</v>
      </c>
      <c r="G271" s="33">
        <v>0</v>
      </c>
      <c r="H271" s="38">
        <f t="shared" si="34"/>
        <v>1</v>
      </c>
      <c r="I271" s="33">
        <v>0</v>
      </c>
      <c r="J271" s="33">
        <v>0</v>
      </c>
      <c r="K271" s="6">
        <v>613513</v>
      </c>
      <c r="L271" s="3">
        <v>42944</v>
      </c>
      <c r="M271" s="34">
        <v>25569</v>
      </c>
      <c r="N271" s="5">
        <v>25569</v>
      </c>
      <c r="O271" s="1">
        <f t="shared" si="31"/>
        <v>0</v>
      </c>
      <c r="P271" s="2">
        <v>2</v>
      </c>
      <c r="Q271" s="2">
        <v>7</v>
      </c>
      <c r="R271" s="2">
        <v>28</v>
      </c>
      <c r="S271" s="4">
        <f t="shared" si="32"/>
        <v>31</v>
      </c>
      <c r="T271" s="4">
        <f t="shared" si="35"/>
        <v>45</v>
      </c>
      <c r="U271" s="2">
        <v>31</v>
      </c>
      <c r="V271" s="2">
        <v>209</v>
      </c>
      <c r="W271" s="2">
        <v>0</v>
      </c>
      <c r="X271" s="2">
        <v>1</v>
      </c>
      <c r="Y271" s="2">
        <v>0</v>
      </c>
      <c r="Z271" s="2">
        <v>0</v>
      </c>
    </row>
    <row r="272" spans="1:26" x14ac:dyDescent="0.75">
      <c r="A272" s="4">
        <f t="shared" si="36"/>
        <v>271</v>
      </c>
      <c r="B272" s="11">
        <v>146793</v>
      </c>
      <c r="C272" s="4">
        <f t="shared" si="33"/>
        <v>6</v>
      </c>
      <c r="D272" s="4">
        <f t="shared" si="30"/>
        <v>5</v>
      </c>
      <c r="E272" s="2">
        <v>0</v>
      </c>
      <c r="F272" s="2">
        <v>0</v>
      </c>
      <c r="G272" s="33">
        <v>0</v>
      </c>
      <c r="H272" s="38">
        <f t="shared" si="34"/>
        <v>0</v>
      </c>
      <c r="I272" s="33">
        <v>0</v>
      </c>
      <c r="J272" s="33">
        <v>0</v>
      </c>
      <c r="K272" s="6">
        <v>164103</v>
      </c>
      <c r="L272" s="3">
        <v>42945</v>
      </c>
      <c r="M272" s="34">
        <v>25569</v>
      </c>
      <c r="N272" s="5">
        <v>25569</v>
      </c>
      <c r="O272" s="1">
        <f t="shared" si="31"/>
        <v>0</v>
      </c>
      <c r="P272" s="2">
        <v>2</v>
      </c>
      <c r="Q272" s="2">
        <v>7</v>
      </c>
      <c r="R272" s="2">
        <v>29</v>
      </c>
      <c r="S272" s="4">
        <f t="shared" si="32"/>
        <v>31</v>
      </c>
      <c r="T272" s="4">
        <f t="shared" si="35"/>
        <v>45</v>
      </c>
      <c r="U272" s="2">
        <v>31</v>
      </c>
      <c r="V272" s="2">
        <v>210</v>
      </c>
      <c r="W272" s="2">
        <v>1</v>
      </c>
      <c r="X272" s="2">
        <v>0</v>
      </c>
      <c r="Y272" s="2">
        <v>0</v>
      </c>
      <c r="Z272" s="2">
        <v>0</v>
      </c>
    </row>
    <row r="273" spans="1:26" x14ac:dyDescent="0.75">
      <c r="A273" s="4">
        <f t="shared" si="36"/>
        <v>272</v>
      </c>
      <c r="B273" s="11">
        <v>195104</v>
      </c>
      <c r="C273" s="4">
        <f t="shared" si="33"/>
        <v>7</v>
      </c>
      <c r="D273" s="4">
        <f t="shared" si="30"/>
        <v>5</v>
      </c>
      <c r="E273" s="2">
        <v>0</v>
      </c>
      <c r="F273" s="2">
        <v>0</v>
      </c>
      <c r="G273" s="33">
        <v>0</v>
      </c>
      <c r="H273" s="38">
        <f t="shared" si="34"/>
        <v>0</v>
      </c>
      <c r="I273" s="33">
        <v>0</v>
      </c>
      <c r="J273" s="33">
        <v>0</v>
      </c>
      <c r="K273" s="6">
        <v>153021</v>
      </c>
      <c r="L273" s="3">
        <v>42946</v>
      </c>
      <c r="M273" s="34">
        <v>25569</v>
      </c>
      <c r="N273" s="5">
        <v>25569</v>
      </c>
      <c r="O273" s="1">
        <f t="shared" si="31"/>
        <v>0</v>
      </c>
      <c r="P273" s="2">
        <v>2</v>
      </c>
      <c r="Q273" s="2">
        <v>7</v>
      </c>
      <c r="R273" s="2">
        <v>30</v>
      </c>
      <c r="S273" s="4">
        <f t="shared" si="32"/>
        <v>31</v>
      </c>
      <c r="T273" s="4">
        <f t="shared" si="35"/>
        <v>45</v>
      </c>
      <c r="U273" s="2">
        <v>32</v>
      </c>
      <c r="V273" s="2">
        <v>211</v>
      </c>
      <c r="W273" s="2">
        <v>1</v>
      </c>
      <c r="X273" s="2">
        <v>0</v>
      </c>
      <c r="Y273" s="2">
        <v>0</v>
      </c>
      <c r="Z273" s="2">
        <v>0</v>
      </c>
    </row>
    <row r="274" spans="1:26" x14ac:dyDescent="0.75">
      <c r="A274" s="4">
        <f t="shared" si="36"/>
        <v>273</v>
      </c>
      <c r="B274" s="11">
        <v>1082867</v>
      </c>
      <c r="C274" s="4">
        <f t="shared" si="33"/>
        <v>1</v>
      </c>
      <c r="D274" s="4">
        <f t="shared" si="30"/>
        <v>6</v>
      </c>
      <c r="E274" s="2">
        <v>0</v>
      </c>
      <c r="F274" s="2">
        <v>0</v>
      </c>
      <c r="G274" s="33">
        <v>0</v>
      </c>
      <c r="H274" s="38">
        <f t="shared" si="34"/>
        <v>1</v>
      </c>
      <c r="I274" s="33">
        <v>0</v>
      </c>
      <c r="J274" s="33">
        <v>0</v>
      </c>
      <c r="K274" s="6">
        <v>816864</v>
      </c>
      <c r="L274" s="3">
        <v>42947</v>
      </c>
      <c r="M274" s="34">
        <v>42947</v>
      </c>
      <c r="N274" s="5">
        <v>42947</v>
      </c>
      <c r="O274" s="1">
        <f t="shared" si="31"/>
        <v>1</v>
      </c>
      <c r="P274" s="2">
        <v>2</v>
      </c>
      <c r="Q274" s="2">
        <v>7</v>
      </c>
      <c r="R274" s="2">
        <v>31</v>
      </c>
      <c r="S274" s="4">
        <f t="shared" si="32"/>
        <v>31</v>
      </c>
      <c r="T274" s="4">
        <f t="shared" si="35"/>
        <v>46</v>
      </c>
      <c r="U274" s="2">
        <v>32</v>
      </c>
      <c r="V274" s="2">
        <v>212</v>
      </c>
      <c r="W274" s="2">
        <v>0</v>
      </c>
      <c r="X274" s="2">
        <v>1</v>
      </c>
      <c r="Y274" s="2">
        <v>0</v>
      </c>
      <c r="Z274" s="2">
        <v>1</v>
      </c>
    </row>
    <row r="275" spans="1:26" x14ac:dyDescent="0.75">
      <c r="A275" s="4">
        <f t="shared" si="36"/>
        <v>274</v>
      </c>
      <c r="B275" s="11">
        <v>976250</v>
      </c>
      <c r="C275" s="4">
        <f t="shared" si="33"/>
        <v>2</v>
      </c>
      <c r="D275" s="4">
        <f t="shared" si="30"/>
        <v>1</v>
      </c>
      <c r="E275" s="2">
        <v>0</v>
      </c>
      <c r="F275" s="2">
        <v>0</v>
      </c>
      <c r="G275" s="33">
        <v>0</v>
      </c>
      <c r="H275" s="38">
        <f t="shared" si="34"/>
        <v>1</v>
      </c>
      <c r="I275" s="33">
        <v>0</v>
      </c>
      <c r="J275" s="33">
        <v>0</v>
      </c>
      <c r="K275" s="6">
        <v>981485</v>
      </c>
      <c r="L275" s="3">
        <v>42948</v>
      </c>
      <c r="M275" s="34">
        <v>25569</v>
      </c>
      <c r="N275" s="5">
        <v>25569</v>
      </c>
      <c r="O275" s="1">
        <f t="shared" si="31"/>
        <v>0</v>
      </c>
      <c r="P275" s="2">
        <v>2</v>
      </c>
      <c r="Q275" s="2">
        <v>8</v>
      </c>
      <c r="R275" s="2">
        <v>1</v>
      </c>
      <c r="S275" s="4">
        <f t="shared" si="32"/>
        <v>31</v>
      </c>
      <c r="T275" s="4">
        <f t="shared" si="35"/>
        <v>47</v>
      </c>
      <c r="U275" s="2">
        <v>32</v>
      </c>
      <c r="V275" s="2">
        <v>213</v>
      </c>
      <c r="W275" s="2">
        <v>0</v>
      </c>
      <c r="X275" s="2">
        <v>1</v>
      </c>
      <c r="Y275" s="2">
        <v>1</v>
      </c>
      <c r="Z275" s="2">
        <v>0</v>
      </c>
    </row>
    <row r="276" spans="1:26" x14ac:dyDescent="0.75">
      <c r="A276" s="4">
        <f t="shared" si="36"/>
        <v>275</v>
      </c>
      <c r="B276" s="11">
        <v>850271</v>
      </c>
      <c r="C276" s="4">
        <f t="shared" si="33"/>
        <v>3</v>
      </c>
      <c r="D276" s="4">
        <f t="shared" si="30"/>
        <v>1</v>
      </c>
      <c r="E276" s="2">
        <v>0</v>
      </c>
      <c r="F276" s="2">
        <v>0</v>
      </c>
      <c r="G276" s="33">
        <v>0</v>
      </c>
      <c r="H276" s="38">
        <f t="shared" si="34"/>
        <v>1</v>
      </c>
      <c r="I276" s="33">
        <v>0</v>
      </c>
      <c r="J276" s="33">
        <v>0</v>
      </c>
      <c r="K276" s="6">
        <v>865684</v>
      </c>
      <c r="L276" s="3">
        <v>42949</v>
      </c>
      <c r="M276" s="34">
        <v>25569</v>
      </c>
      <c r="N276" s="5">
        <v>25569</v>
      </c>
      <c r="O276" s="1">
        <f t="shared" si="31"/>
        <v>0</v>
      </c>
      <c r="P276" s="2">
        <v>2</v>
      </c>
      <c r="Q276" s="2">
        <v>8</v>
      </c>
      <c r="R276" s="2">
        <v>2</v>
      </c>
      <c r="S276" s="4">
        <f t="shared" si="32"/>
        <v>31</v>
      </c>
      <c r="T276" s="4">
        <f t="shared" si="35"/>
        <v>47</v>
      </c>
      <c r="U276" s="2">
        <v>32</v>
      </c>
      <c r="V276" s="2">
        <v>214</v>
      </c>
      <c r="W276" s="2">
        <v>0</v>
      </c>
      <c r="X276" s="2">
        <v>1</v>
      </c>
      <c r="Y276" s="2">
        <v>0</v>
      </c>
      <c r="Z276" s="2">
        <v>0</v>
      </c>
    </row>
    <row r="277" spans="1:26" x14ac:dyDescent="0.75">
      <c r="A277" s="4">
        <f t="shared" si="36"/>
        <v>276</v>
      </c>
      <c r="B277" s="11">
        <v>795915</v>
      </c>
      <c r="C277" s="4">
        <f t="shared" si="33"/>
        <v>4</v>
      </c>
      <c r="D277" s="4">
        <f t="shared" si="30"/>
        <v>1</v>
      </c>
      <c r="E277" s="2">
        <v>0</v>
      </c>
      <c r="F277" s="2">
        <v>0</v>
      </c>
      <c r="G277" s="33">
        <v>0</v>
      </c>
      <c r="H277" s="38">
        <f t="shared" si="34"/>
        <v>1</v>
      </c>
      <c r="I277" s="33">
        <v>0</v>
      </c>
      <c r="J277" s="33">
        <v>0</v>
      </c>
      <c r="K277" s="6">
        <v>784106</v>
      </c>
      <c r="L277" s="3">
        <v>42950</v>
      </c>
      <c r="M277" s="34">
        <v>25569</v>
      </c>
      <c r="N277" s="5">
        <v>25569</v>
      </c>
      <c r="O277" s="1">
        <f t="shared" si="31"/>
        <v>0</v>
      </c>
      <c r="P277" s="2">
        <v>2</v>
      </c>
      <c r="Q277" s="2">
        <v>8</v>
      </c>
      <c r="R277" s="2">
        <v>3</v>
      </c>
      <c r="S277" s="4">
        <f t="shared" si="32"/>
        <v>31</v>
      </c>
      <c r="T277" s="4">
        <f t="shared" si="35"/>
        <v>47</v>
      </c>
      <c r="U277" s="2">
        <v>32</v>
      </c>
      <c r="V277" s="2">
        <v>215</v>
      </c>
      <c r="W277" s="2">
        <v>0</v>
      </c>
      <c r="X277" s="2">
        <v>1</v>
      </c>
      <c r="Y277" s="2">
        <v>0</v>
      </c>
      <c r="Z277" s="2">
        <v>0</v>
      </c>
    </row>
    <row r="278" spans="1:26" x14ac:dyDescent="0.75">
      <c r="A278" s="4">
        <f t="shared" si="36"/>
        <v>277</v>
      </c>
      <c r="B278" s="11">
        <v>811397</v>
      </c>
      <c r="C278" s="4">
        <f t="shared" si="33"/>
        <v>5</v>
      </c>
      <c r="D278" s="4">
        <f t="shared" si="30"/>
        <v>1</v>
      </c>
      <c r="E278" s="2">
        <v>0</v>
      </c>
      <c r="F278" s="2">
        <v>0</v>
      </c>
      <c r="G278" s="33">
        <v>0</v>
      </c>
      <c r="H278" s="38">
        <f t="shared" si="34"/>
        <v>1</v>
      </c>
      <c r="I278" s="33">
        <v>0</v>
      </c>
      <c r="J278" s="33">
        <v>0</v>
      </c>
      <c r="K278" s="6">
        <v>804029</v>
      </c>
      <c r="L278" s="3">
        <v>42951</v>
      </c>
      <c r="M278" s="34">
        <v>25569</v>
      </c>
      <c r="N278" s="5">
        <v>25569</v>
      </c>
      <c r="O278" s="1">
        <f t="shared" si="31"/>
        <v>0</v>
      </c>
      <c r="P278" s="2">
        <v>2</v>
      </c>
      <c r="Q278" s="2">
        <v>8</v>
      </c>
      <c r="R278" s="2">
        <v>4</v>
      </c>
      <c r="S278" s="4">
        <f t="shared" si="32"/>
        <v>31</v>
      </c>
      <c r="T278" s="4">
        <f t="shared" si="35"/>
        <v>47</v>
      </c>
      <c r="U278" s="2">
        <v>32</v>
      </c>
      <c r="V278" s="2">
        <v>216</v>
      </c>
      <c r="W278" s="2">
        <v>0</v>
      </c>
      <c r="X278" s="2">
        <v>1</v>
      </c>
      <c r="Y278" s="2">
        <v>0</v>
      </c>
      <c r="Z278" s="2">
        <v>0</v>
      </c>
    </row>
    <row r="279" spans="1:26" x14ac:dyDescent="0.75">
      <c r="A279" s="4">
        <f t="shared" si="36"/>
        <v>278</v>
      </c>
      <c r="B279" s="11">
        <v>186835</v>
      </c>
      <c r="C279" s="4">
        <f t="shared" si="33"/>
        <v>6</v>
      </c>
      <c r="D279" s="4">
        <f t="shared" si="30"/>
        <v>1</v>
      </c>
      <c r="E279" s="2">
        <v>0</v>
      </c>
      <c r="F279" s="2">
        <v>0</v>
      </c>
      <c r="G279" s="33">
        <v>0</v>
      </c>
      <c r="H279" s="38">
        <f t="shared" si="34"/>
        <v>0</v>
      </c>
      <c r="I279" s="33">
        <v>0</v>
      </c>
      <c r="J279" s="33">
        <v>0</v>
      </c>
      <c r="K279" s="6">
        <v>245050</v>
      </c>
      <c r="L279" s="3">
        <v>42952</v>
      </c>
      <c r="M279" s="34">
        <v>25569</v>
      </c>
      <c r="N279" s="5">
        <v>25569</v>
      </c>
      <c r="O279" s="1">
        <f t="shared" si="31"/>
        <v>0</v>
      </c>
      <c r="P279" s="2">
        <v>2</v>
      </c>
      <c r="Q279" s="2">
        <v>8</v>
      </c>
      <c r="R279" s="2">
        <v>5</v>
      </c>
      <c r="S279" s="4">
        <f t="shared" si="32"/>
        <v>31</v>
      </c>
      <c r="T279" s="4">
        <f t="shared" si="35"/>
        <v>47</v>
      </c>
      <c r="U279" s="2">
        <v>32</v>
      </c>
      <c r="V279" s="2">
        <v>217</v>
      </c>
      <c r="W279" s="2">
        <v>1</v>
      </c>
      <c r="X279" s="2">
        <v>0</v>
      </c>
      <c r="Y279" s="2">
        <v>0</v>
      </c>
      <c r="Z279" s="2">
        <v>0</v>
      </c>
    </row>
    <row r="280" spans="1:26" x14ac:dyDescent="0.75">
      <c r="A280" s="4">
        <f t="shared" si="36"/>
        <v>279</v>
      </c>
      <c r="B280" s="11">
        <v>235386</v>
      </c>
      <c r="C280" s="4">
        <f t="shared" si="33"/>
        <v>7</v>
      </c>
      <c r="D280" s="4">
        <f t="shared" si="30"/>
        <v>1</v>
      </c>
      <c r="E280" s="2">
        <v>0</v>
      </c>
      <c r="F280" s="2">
        <v>0</v>
      </c>
      <c r="G280" s="33">
        <v>0</v>
      </c>
      <c r="H280" s="38">
        <f t="shared" si="34"/>
        <v>0</v>
      </c>
      <c r="I280" s="33">
        <v>0</v>
      </c>
      <c r="J280" s="33">
        <v>0</v>
      </c>
      <c r="K280" s="6">
        <v>225638</v>
      </c>
      <c r="L280" s="3">
        <v>42953</v>
      </c>
      <c r="M280" s="34">
        <v>25569</v>
      </c>
      <c r="N280" s="5">
        <v>25569</v>
      </c>
      <c r="O280" s="1">
        <f t="shared" si="31"/>
        <v>0</v>
      </c>
      <c r="P280" s="2">
        <v>2</v>
      </c>
      <c r="Q280" s="2">
        <v>8</v>
      </c>
      <c r="R280" s="2">
        <v>6</v>
      </c>
      <c r="S280" s="4">
        <f t="shared" si="32"/>
        <v>31</v>
      </c>
      <c r="T280" s="4">
        <f t="shared" si="35"/>
        <v>47</v>
      </c>
      <c r="U280" s="2">
        <v>33</v>
      </c>
      <c r="V280" s="2">
        <v>218</v>
      </c>
      <c r="W280" s="2">
        <v>1</v>
      </c>
      <c r="X280" s="2">
        <v>0</v>
      </c>
      <c r="Y280" s="2">
        <v>0</v>
      </c>
      <c r="Z280" s="2">
        <v>0</v>
      </c>
    </row>
    <row r="281" spans="1:26" s="6" customFormat="1" x14ac:dyDescent="0.75">
      <c r="A281" s="4">
        <f t="shared" si="36"/>
        <v>280</v>
      </c>
      <c r="B281" s="12">
        <v>1210345</v>
      </c>
      <c r="C281" s="6">
        <f t="shared" si="33"/>
        <v>1</v>
      </c>
      <c r="D281" s="4">
        <f t="shared" si="30"/>
        <v>2</v>
      </c>
      <c r="E281" s="6">
        <v>0</v>
      </c>
      <c r="F281" s="6">
        <v>0</v>
      </c>
      <c r="G281" s="33">
        <v>0</v>
      </c>
      <c r="H281" s="38">
        <f t="shared" si="34"/>
        <v>1</v>
      </c>
      <c r="I281" s="33">
        <v>0</v>
      </c>
      <c r="J281" s="33">
        <v>0</v>
      </c>
      <c r="K281" s="6">
        <v>1212545</v>
      </c>
      <c r="L281" s="8">
        <v>42954</v>
      </c>
      <c r="M281" s="34">
        <v>42954</v>
      </c>
      <c r="N281" s="5">
        <v>42954</v>
      </c>
      <c r="O281" s="1">
        <f t="shared" si="31"/>
        <v>1</v>
      </c>
      <c r="P281" s="6">
        <v>2</v>
      </c>
      <c r="Q281" s="6">
        <v>8</v>
      </c>
      <c r="R281" s="6">
        <v>7</v>
      </c>
      <c r="S281" s="6">
        <f t="shared" si="32"/>
        <v>31</v>
      </c>
      <c r="T281" s="6">
        <f t="shared" si="35"/>
        <v>48</v>
      </c>
      <c r="U281" s="6">
        <v>33</v>
      </c>
      <c r="V281" s="6">
        <v>219</v>
      </c>
      <c r="W281" s="6">
        <v>0</v>
      </c>
      <c r="X281" s="6">
        <v>1</v>
      </c>
      <c r="Y281" s="6">
        <v>0</v>
      </c>
      <c r="Z281" s="6">
        <v>0</v>
      </c>
    </row>
    <row r="282" spans="1:26" x14ac:dyDescent="0.75">
      <c r="A282" s="4">
        <f t="shared" si="36"/>
        <v>281</v>
      </c>
      <c r="B282" s="11">
        <v>783980</v>
      </c>
      <c r="C282" s="4">
        <f t="shared" si="33"/>
        <v>2</v>
      </c>
      <c r="D282" s="4">
        <f t="shared" si="30"/>
        <v>2</v>
      </c>
      <c r="E282" s="2">
        <v>0</v>
      </c>
      <c r="F282" s="2">
        <v>0</v>
      </c>
      <c r="G282" s="33">
        <v>0</v>
      </c>
      <c r="H282" s="38">
        <f t="shared" si="34"/>
        <v>1</v>
      </c>
      <c r="I282" s="33">
        <v>0</v>
      </c>
      <c r="J282" s="33">
        <v>0</v>
      </c>
      <c r="K282" s="6">
        <v>815079</v>
      </c>
      <c r="L282" s="3">
        <v>42955</v>
      </c>
      <c r="M282" s="34">
        <v>25569</v>
      </c>
      <c r="N282" s="5">
        <v>25569</v>
      </c>
      <c r="O282" s="1">
        <f t="shared" si="31"/>
        <v>0</v>
      </c>
      <c r="P282" s="2">
        <v>2</v>
      </c>
      <c r="Q282" s="2">
        <v>8</v>
      </c>
      <c r="R282" s="2">
        <v>8</v>
      </c>
      <c r="S282" s="4">
        <f t="shared" si="32"/>
        <v>31</v>
      </c>
      <c r="T282" s="4">
        <f t="shared" si="35"/>
        <v>48</v>
      </c>
      <c r="U282" s="2">
        <v>33</v>
      </c>
      <c r="V282" s="2">
        <v>220</v>
      </c>
      <c r="W282" s="2">
        <v>0</v>
      </c>
      <c r="X282" s="2">
        <v>1</v>
      </c>
      <c r="Y282" s="2">
        <v>0</v>
      </c>
      <c r="Z282" s="2">
        <v>0</v>
      </c>
    </row>
    <row r="283" spans="1:26" x14ac:dyDescent="0.75">
      <c r="A283" s="4">
        <f t="shared" si="36"/>
        <v>282</v>
      </c>
      <c r="B283" s="11">
        <v>784206</v>
      </c>
      <c r="C283" s="4">
        <f t="shared" si="33"/>
        <v>3</v>
      </c>
      <c r="D283" s="4">
        <f t="shared" si="30"/>
        <v>2</v>
      </c>
      <c r="E283" s="2">
        <v>0</v>
      </c>
      <c r="F283" s="2">
        <v>0</v>
      </c>
      <c r="G283" s="33">
        <v>0</v>
      </c>
      <c r="H283" s="38">
        <f t="shared" si="34"/>
        <v>1</v>
      </c>
      <c r="I283" s="33">
        <v>0</v>
      </c>
      <c r="J283" s="33">
        <v>0</v>
      </c>
      <c r="K283" s="6">
        <v>795812</v>
      </c>
      <c r="L283" s="3">
        <v>42956</v>
      </c>
      <c r="M283" s="34">
        <v>25569</v>
      </c>
      <c r="N283" s="5">
        <v>25569</v>
      </c>
      <c r="O283" s="1">
        <f t="shared" si="31"/>
        <v>0</v>
      </c>
      <c r="P283" s="2">
        <v>2</v>
      </c>
      <c r="Q283" s="2">
        <v>8</v>
      </c>
      <c r="R283" s="2">
        <v>9</v>
      </c>
      <c r="S283" s="4">
        <f t="shared" si="32"/>
        <v>31</v>
      </c>
      <c r="T283" s="4">
        <f t="shared" si="35"/>
        <v>48</v>
      </c>
      <c r="U283" s="2">
        <v>33</v>
      </c>
      <c r="V283" s="2">
        <v>221</v>
      </c>
      <c r="W283" s="2">
        <v>0</v>
      </c>
      <c r="X283" s="2">
        <v>1</v>
      </c>
      <c r="Y283" s="2">
        <v>0</v>
      </c>
      <c r="Z283" s="2">
        <v>0</v>
      </c>
    </row>
    <row r="284" spans="1:26" x14ac:dyDescent="0.75">
      <c r="A284" s="4">
        <f t="shared" si="36"/>
        <v>283</v>
      </c>
      <c r="B284" s="11">
        <v>719746</v>
      </c>
      <c r="C284" s="4">
        <f t="shared" si="33"/>
        <v>4</v>
      </c>
      <c r="D284" s="4">
        <f t="shared" si="30"/>
        <v>2</v>
      </c>
      <c r="E284" s="2">
        <v>0</v>
      </c>
      <c r="F284" s="2">
        <v>0</v>
      </c>
      <c r="G284" s="33">
        <v>0</v>
      </c>
      <c r="H284" s="38">
        <f t="shared" si="34"/>
        <v>1</v>
      </c>
      <c r="I284" s="33">
        <v>0</v>
      </c>
      <c r="J284" s="33">
        <v>0</v>
      </c>
      <c r="K284" s="6">
        <v>708832</v>
      </c>
      <c r="L284" s="3">
        <v>42957</v>
      </c>
      <c r="M284" s="34">
        <v>25569</v>
      </c>
      <c r="N284" s="5">
        <v>25569</v>
      </c>
      <c r="O284" s="1">
        <f t="shared" si="31"/>
        <v>0</v>
      </c>
      <c r="P284" s="2">
        <v>2</v>
      </c>
      <c r="Q284" s="2">
        <v>8</v>
      </c>
      <c r="R284" s="2">
        <v>10</v>
      </c>
      <c r="S284" s="4">
        <f t="shared" si="32"/>
        <v>31</v>
      </c>
      <c r="T284" s="4">
        <f t="shared" si="35"/>
        <v>48</v>
      </c>
      <c r="U284" s="2">
        <v>33</v>
      </c>
      <c r="V284" s="2">
        <v>222</v>
      </c>
      <c r="W284" s="2">
        <v>0</v>
      </c>
      <c r="X284" s="2">
        <v>1</v>
      </c>
      <c r="Y284" s="2">
        <v>0</v>
      </c>
      <c r="Z284" s="2">
        <v>0</v>
      </c>
    </row>
    <row r="285" spans="1:26" x14ac:dyDescent="0.75">
      <c r="A285" s="4">
        <f t="shared" si="36"/>
        <v>284</v>
      </c>
      <c r="B285" s="11">
        <v>617407</v>
      </c>
      <c r="C285" s="4">
        <f t="shared" si="33"/>
        <v>5</v>
      </c>
      <c r="D285" s="4">
        <f t="shared" si="30"/>
        <v>2</v>
      </c>
      <c r="E285" s="2">
        <v>0</v>
      </c>
      <c r="F285" s="2">
        <v>0</v>
      </c>
      <c r="G285" s="33">
        <v>0</v>
      </c>
      <c r="H285" s="38">
        <f t="shared" si="34"/>
        <v>1</v>
      </c>
      <c r="I285" s="33">
        <v>0</v>
      </c>
      <c r="J285" s="33">
        <v>0</v>
      </c>
      <c r="K285" s="6">
        <v>581516</v>
      </c>
      <c r="L285" s="3">
        <v>42958</v>
      </c>
      <c r="M285" s="34">
        <v>25569</v>
      </c>
      <c r="N285" s="5">
        <v>25569</v>
      </c>
      <c r="O285" s="1">
        <f t="shared" si="31"/>
        <v>0</v>
      </c>
      <c r="P285" s="2">
        <v>2</v>
      </c>
      <c r="Q285" s="2">
        <v>8</v>
      </c>
      <c r="R285" s="2">
        <v>11</v>
      </c>
      <c r="S285" s="4">
        <f t="shared" si="32"/>
        <v>31</v>
      </c>
      <c r="T285" s="4">
        <f t="shared" si="35"/>
        <v>48</v>
      </c>
      <c r="U285" s="2">
        <v>33</v>
      </c>
      <c r="V285" s="2">
        <v>223</v>
      </c>
      <c r="W285" s="2">
        <v>0</v>
      </c>
      <c r="X285" s="2">
        <v>1</v>
      </c>
      <c r="Y285" s="2">
        <v>0</v>
      </c>
      <c r="Z285" s="2">
        <v>0</v>
      </c>
    </row>
    <row r="286" spans="1:26" x14ac:dyDescent="0.75">
      <c r="A286" s="4">
        <f t="shared" si="36"/>
        <v>285</v>
      </c>
      <c r="B286" s="11">
        <v>133163</v>
      </c>
      <c r="C286" s="4">
        <f t="shared" si="33"/>
        <v>6</v>
      </c>
      <c r="D286" s="4">
        <f t="shared" si="30"/>
        <v>2</v>
      </c>
      <c r="E286" s="2">
        <v>0</v>
      </c>
      <c r="F286" s="2">
        <v>0</v>
      </c>
      <c r="G286" s="33">
        <v>0</v>
      </c>
      <c r="H286" s="38">
        <f t="shared" si="34"/>
        <v>0</v>
      </c>
      <c r="I286" s="33">
        <v>0</v>
      </c>
      <c r="J286" s="33">
        <v>0</v>
      </c>
      <c r="K286" s="6">
        <v>217300</v>
      </c>
      <c r="L286" s="3">
        <v>42959</v>
      </c>
      <c r="M286" s="34">
        <v>25569</v>
      </c>
      <c r="N286" s="5">
        <v>25569</v>
      </c>
      <c r="O286" s="1">
        <f t="shared" si="31"/>
        <v>0</v>
      </c>
      <c r="P286" s="2">
        <v>2</v>
      </c>
      <c r="Q286" s="2">
        <v>8</v>
      </c>
      <c r="R286" s="2">
        <v>12</v>
      </c>
      <c r="S286" s="4">
        <f t="shared" si="32"/>
        <v>31</v>
      </c>
      <c r="T286" s="4">
        <f t="shared" si="35"/>
        <v>48</v>
      </c>
      <c r="U286" s="2">
        <v>33</v>
      </c>
      <c r="V286" s="2">
        <v>224</v>
      </c>
      <c r="W286" s="2">
        <v>1</v>
      </c>
      <c r="X286" s="2">
        <v>0</v>
      </c>
      <c r="Y286" s="2">
        <v>0</v>
      </c>
      <c r="Z286" s="2">
        <v>0</v>
      </c>
    </row>
    <row r="287" spans="1:26" x14ac:dyDescent="0.75">
      <c r="A287" s="4">
        <f t="shared" si="36"/>
        <v>286</v>
      </c>
      <c r="B287" s="11">
        <v>145804</v>
      </c>
      <c r="C287" s="4">
        <f t="shared" si="33"/>
        <v>7</v>
      </c>
      <c r="D287" s="4">
        <f t="shared" si="30"/>
        <v>2</v>
      </c>
      <c r="E287" s="2">
        <v>0</v>
      </c>
      <c r="F287" s="2">
        <v>0</v>
      </c>
      <c r="G287" s="33">
        <v>0</v>
      </c>
      <c r="H287" s="38">
        <f t="shared" si="34"/>
        <v>0</v>
      </c>
      <c r="I287" s="33">
        <v>0</v>
      </c>
      <c r="J287" s="33">
        <v>0</v>
      </c>
      <c r="K287" s="6">
        <v>176935</v>
      </c>
      <c r="L287" s="3">
        <v>42960</v>
      </c>
      <c r="M287" s="34">
        <v>25569</v>
      </c>
      <c r="N287" s="5">
        <v>25569</v>
      </c>
      <c r="O287" s="1">
        <f t="shared" si="31"/>
        <v>0</v>
      </c>
      <c r="P287" s="2">
        <v>2</v>
      </c>
      <c r="Q287" s="2">
        <v>8</v>
      </c>
      <c r="R287" s="2">
        <v>13</v>
      </c>
      <c r="S287" s="4">
        <f t="shared" si="32"/>
        <v>31</v>
      </c>
      <c r="T287" s="4">
        <f t="shared" si="35"/>
        <v>48</v>
      </c>
      <c r="U287" s="2">
        <v>34</v>
      </c>
      <c r="V287" s="2">
        <v>225</v>
      </c>
      <c r="W287" s="2">
        <v>1</v>
      </c>
      <c r="X287" s="2">
        <v>0</v>
      </c>
      <c r="Y287" s="2">
        <v>0</v>
      </c>
      <c r="Z287" s="2">
        <v>0</v>
      </c>
    </row>
    <row r="288" spans="1:26" x14ac:dyDescent="0.75">
      <c r="A288" s="4">
        <f t="shared" si="36"/>
        <v>287</v>
      </c>
      <c r="B288" s="11">
        <v>913204</v>
      </c>
      <c r="C288" s="4">
        <f t="shared" si="33"/>
        <v>1</v>
      </c>
      <c r="D288" s="4">
        <f t="shared" si="30"/>
        <v>3</v>
      </c>
      <c r="E288" s="2">
        <v>0</v>
      </c>
      <c r="F288" s="2">
        <v>0</v>
      </c>
      <c r="G288" s="33">
        <v>0</v>
      </c>
      <c r="H288" s="38">
        <f t="shared" si="34"/>
        <v>1</v>
      </c>
      <c r="I288" s="33">
        <v>0</v>
      </c>
      <c r="J288" s="33">
        <v>0</v>
      </c>
      <c r="K288" s="6">
        <v>908387</v>
      </c>
      <c r="L288" s="3">
        <v>42961</v>
      </c>
      <c r="M288" s="34">
        <v>25569</v>
      </c>
      <c r="N288" s="5">
        <v>25569</v>
      </c>
      <c r="O288" s="1">
        <f t="shared" si="31"/>
        <v>0</v>
      </c>
      <c r="P288" s="2">
        <v>2</v>
      </c>
      <c r="Q288" s="2">
        <v>8</v>
      </c>
      <c r="R288" s="2">
        <v>14</v>
      </c>
      <c r="S288" s="4">
        <f t="shared" si="32"/>
        <v>31</v>
      </c>
      <c r="T288" s="4">
        <f t="shared" si="35"/>
        <v>49</v>
      </c>
      <c r="U288" s="2">
        <v>34</v>
      </c>
      <c r="V288" s="2">
        <v>226</v>
      </c>
      <c r="W288" s="2">
        <v>0</v>
      </c>
      <c r="X288" s="2">
        <v>1</v>
      </c>
      <c r="Y288" s="2">
        <v>0</v>
      </c>
      <c r="Z288" s="2">
        <v>0</v>
      </c>
    </row>
    <row r="289" spans="1:26" x14ac:dyDescent="0.75">
      <c r="A289" s="4">
        <f t="shared" si="36"/>
        <v>288</v>
      </c>
      <c r="B289" s="11">
        <v>625032</v>
      </c>
      <c r="C289" s="4">
        <f t="shared" si="33"/>
        <v>2</v>
      </c>
      <c r="D289" s="4">
        <f t="shared" si="30"/>
        <v>3</v>
      </c>
      <c r="E289" s="2">
        <v>0</v>
      </c>
      <c r="F289" s="2">
        <v>0</v>
      </c>
      <c r="G289" s="33">
        <v>0</v>
      </c>
      <c r="H289" s="38">
        <f t="shared" si="34"/>
        <v>1</v>
      </c>
      <c r="I289" s="33">
        <v>0</v>
      </c>
      <c r="J289" s="33">
        <v>0</v>
      </c>
      <c r="K289" s="6">
        <v>584905</v>
      </c>
      <c r="L289" s="3">
        <v>42962</v>
      </c>
      <c r="M289" s="34">
        <v>25569</v>
      </c>
      <c r="N289" s="5">
        <v>25569</v>
      </c>
      <c r="O289" s="1">
        <f t="shared" si="31"/>
        <v>0</v>
      </c>
      <c r="P289" s="2">
        <v>2</v>
      </c>
      <c r="Q289" s="2">
        <v>8</v>
      </c>
      <c r="R289" s="2">
        <v>15</v>
      </c>
      <c r="S289" s="4">
        <f t="shared" si="32"/>
        <v>31</v>
      </c>
      <c r="T289" s="4">
        <f t="shared" si="35"/>
        <v>49</v>
      </c>
      <c r="U289" s="2">
        <v>34</v>
      </c>
      <c r="V289" s="2">
        <v>227</v>
      </c>
      <c r="W289" s="2">
        <v>0</v>
      </c>
      <c r="X289" s="2">
        <v>1</v>
      </c>
      <c r="Y289" s="2">
        <v>0</v>
      </c>
      <c r="Z289" s="2">
        <v>0</v>
      </c>
    </row>
    <row r="290" spans="1:26" x14ac:dyDescent="0.75">
      <c r="A290" s="4">
        <f t="shared" si="36"/>
        <v>289</v>
      </c>
      <c r="B290" s="11">
        <v>593269</v>
      </c>
      <c r="C290" s="4">
        <f t="shared" si="33"/>
        <v>3</v>
      </c>
      <c r="D290" s="4">
        <f t="shared" si="30"/>
        <v>3</v>
      </c>
      <c r="E290" s="2">
        <v>0</v>
      </c>
      <c r="F290" s="2">
        <v>0</v>
      </c>
      <c r="G290" s="33">
        <v>0</v>
      </c>
      <c r="H290" s="38">
        <f t="shared" si="34"/>
        <v>1</v>
      </c>
      <c r="I290" s="33">
        <v>0</v>
      </c>
      <c r="J290" s="33">
        <v>0</v>
      </c>
      <c r="K290" s="6">
        <v>545024</v>
      </c>
      <c r="L290" s="3">
        <v>42963</v>
      </c>
      <c r="M290" s="34">
        <v>25569</v>
      </c>
      <c r="N290" s="5">
        <v>25569</v>
      </c>
      <c r="O290" s="1">
        <f t="shared" si="31"/>
        <v>0</v>
      </c>
      <c r="P290" s="2">
        <v>2</v>
      </c>
      <c r="Q290" s="2">
        <v>8</v>
      </c>
      <c r="R290" s="2">
        <v>16</v>
      </c>
      <c r="S290" s="4">
        <f t="shared" si="32"/>
        <v>31</v>
      </c>
      <c r="T290" s="4">
        <f t="shared" si="35"/>
        <v>49</v>
      </c>
      <c r="U290" s="2">
        <v>34</v>
      </c>
      <c r="V290" s="2">
        <v>228</v>
      </c>
      <c r="W290" s="2">
        <v>0</v>
      </c>
      <c r="X290" s="2">
        <v>1</v>
      </c>
      <c r="Y290" s="2">
        <v>0</v>
      </c>
      <c r="Z290" s="2">
        <v>0</v>
      </c>
    </row>
    <row r="291" spans="1:26" x14ac:dyDescent="0.75">
      <c r="A291" s="4">
        <f t="shared" si="36"/>
        <v>290</v>
      </c>
      <c r="B291" s="11">
        <v>535477</v>
      </c>
      <c r="C291" s="4">
        <f t="shared" si="33"/>
        <v>4</v>
      </c>
      <c r="D291" s="4">
        <f t="shared" si="30"/>
        <v>3</v>
      </c>
      <c r="E291" s="2">
        <v>0</v>
      </c>
      <c r="F291" s="2">
        <v>0</v>
      </c>
      <c r="G291" s="33">
        <v>0</v>
      </c>
      <c r="H291" s="38">
        <f t="shared" si="34"/>
        <v>1</v>
      </c>
      <c r="I291" s="33">
        <v>0</v>
      </c>
      <c r="J291" s="33">
        <v>0</v>
      </c>
      <c r="K291" s="6">
        <v>497519</v>
      </c>
      <c r="L291" s="3">
        <v>42964</v>
      </c>
      <c r="M291" s="34">
        <v>25569</v>
      </c>
      <c r="N291" s="5">
        <v>25569</v>
      </c>
      <c r="O291" s="1">
        <f t="shared" si="31"/>
        <v>0</v>
      </c>
      <c r="P291" s="2">
        <v>2</v>
      </c>
      <c r="Q291" s="2">
        <v>8</v>
      </c>
      <c r="R291" s="2">
        <v>17</v>
      </c>
      <c r="S291" s="4">
        <f t="shared" si="32"/>
        <v>31</v>
      </c>
      <c r="T291" s="4">
        <f t="shared" si="35"/>
        <v>49</v>
      </c>
      <c r="U291" s="2">
        <v>34</v>
      </c>
      <c r="V291" s="2">
        <v>229</v>
      </c>
      <c r="W291" s="2">
        <v>0</v>
      </c>
      <c r="X291" s="2">
        <v>1</v>
      </c>
      <c r="Y291" s="2">
        <v>0</v>
      </c>
      <c r="Z291" s="2">
        <v>0</v>
      </c>
    </row>
    <row r="292" spans="1:26" x14ac:dyDescent="0.75">
      <c r="A292" s="4">
        <f t="shared" si="36"/>
        <v>291</v>
      </c>
      <c r="B292" s="11">
        <v>527166</v>
      </c>
      <c r="C292" s="4">
        <f t="shared" si="33"/>
        <v>5</v>
      </c>
      <c r="D292" s="4">
        <f t="shared" si="30"/>
        <v>3</v>
      </c>
      <c r="E292" s="2">
        <v>0</v>
      </c>
      <c r="F292" s="2">
        <v>0</v>
      </c>
      <c r="G292" s="33">
        <v>0</v>
      </c>
      <c r="H292" s="38">
        <f t="shared" si="34"/>
        <v>1</v>
      </c>
      <c r="I292" s="33">
        <v>0</v>
      </c>
      <c r="J292" s="33">
        <v>0</v>
      </c>
      <c r="K292" s="6">
        <v>511164</v>
      </c>
      <c r="L292" s="3">
        <v>42965</v>
      </c>
      <c r="M292" s="34">
        <v>25569</v>
      </c>
      <c r="N292" s="5">
        <v>25569</v>
      </c>
      <c r="O292" s="1">
        <f t="shared" si="31"/>
        <v>0</v>
      </c>
      <c r="P292" s="2">
        <v>2</v>
      </c>
      <c r="Q292" s="2">
        <v>8</v>
      </c>
      <c r="R292" s="2">
        <v>18</v>
      </c>
      <c r="S292" s="4">
        <f t="shared" si="32"/>
        <v>31</v>
      </c>
      <c r="T292" s="4">
        <f t="shared" si="35"/>
        <v>49</v>
      </c>
      <c r="U292" s="2">
        <v>34</v>
      </c>
      <c r="V292" s="2">
        <v>230</v>
      </c>
      <c r="W292" s="2">
        <v>0</v>
      </c>
      <c r="X292" s="2">
        <v>1</v>
      </c>
      <c r="Y292" s="2">
        <v>0</v>
      </c>
      <c r="Z292" s="2">
        <v>0</v>
      </c>
    </row>
    <row r="293" spans="1:26" x14ac:dyDescent="0.75">
      <c r="A293" s="4">
        <f t="shared" si="36"/>
        <v>292</v>
      </c>
      <c r="B293" s="11">
        <v>120508</v>
      </c>
      <c r="C293" s="4">
        <f t="shared" si="33"/>
        <v>6</v>
      </c>
      <c r="D293" s="4">
        <f t="shared" si="30"/>
        <v>3</v>
      </c>
      <c r="E293" s="2">
        <v>0</v>
      </c>
      <c r="F293" s="2">
        <v>0</v>
      </c>
      <c r="G293" s="33">
        <v>0</v>
      </c>
      <c r="H293" s="38">
        <f t="shared" si="34"/>
        <v>0</v>
      </c>
      <c r="I293" s="33">
        <v>0</v>
      </c>
      <c r="J293" s="33">
        <v>0</v>
      </c>
      <c r="K293" s="6">
        <v>156165</v>
      </c>
      <c r="L293" s="3">
        <v>42966</v>
      </c>
      <c r="M293" s="34">
        <v>25569</v>
      </c>
      <c r="N293" s="5">
        <v>25569</v>
      </c>
      <c r="O293" s="1">
        <f t="shared" si="31"/>
        <v>0</v>
      </c>
      <c r="P293" s="2">
        <v>2</v>
      </c>
      <c r="Q293" s="2">
        <v>8</v>
      </c>
      <c r="R293" s="2">
        <v>19</v>
      </c>
      <c r="S293" s="4">
        <f t="shared" si="32"/>
        <v>31</v>
      </c>
      <c r="T293" s="4">
        <f t="shared" si="35"/>
        <v>49</v>
      </c>
      <c r="U293" s="2">
        <v>34</v>
      </c>
      <c r="V293" s="2">
        <v>231</v>
      </c>
      <c r="W293" s="2">
        <v>1</v>
      </c>
      <c r="X293" s="2">
        <v>0</v>
      </c>
      <c r="Y293" s="2">
        <v>0</v>
      </c>
      <c r="Z293" s="2">
        <v>0</v>
      </c>
    </row>
    <row r="294" spans="1:26" x14ac:dyDescent="0.75">
      <c r="A294" s="4">
        <f t="shared" si="36"/>
        <v>293</v>
      </c>
      <c r="B294" s="11">
        <v>91923</v>
      </c>
      <c r="C294" s="4">
        <f t="shared" si="33"/>
        <v>7</v>
      </c>
      <c r="D294" s="4">
        <f t="shared" si="30"/>
        <v>3</v>
      </c>
      <c r="E294" s="2">
        <v>0</v>
      </c>
      <c r="F294" s="2">
        <v>0</v>
      </c>
      <c r="G294" s="33">
        <v>0</v>
      </c>
      <c r="H294" s="38">
        <f t="shared" si="34"/>
        <v>0</v>
      </c>
      <c r="I294" s="33">
        <v>0</v>
      </c>
      <c r="J294" s="33">
        <v>0</v>
      </c>
      <c r="K294" s="6">
        <v>131762</v>
      </c>
      <c r="L294" s="3">
        <v>42967</v>
      </c>
      <c r="M294" s="34">
        <v>25569</v>
      </c>
      <c r="N294" s="5">
        <v>25569</v>
      </c>
      <c r="O294" s="1">
        <f t="shared" si="31"/>
        <v>0</v>
      </c>
      <c r="P294" s="2">
        <v>2</v>
      </c>
      <c r="Q294" s="2">
        <v>8</v>
      </c>
      <c r="R294" s="2">
        <v>20</v>
      </c>
      <c r="S294" s="4">
        <f t="shared" si="32"/>
        <v>31</v>
      </c>
      <c r="T294" s="4">
        <f t="shared" si="35"/>
        <v>49</v>
      </c>
      <c r="U294" s="2">
        <v>35</v>
      </c>
      <c r="V294" s="2">
        <v>232</v>
      </c>
      <c r="W294" s="2">
        <v>1</v>
      </c>
      <c r="X294" s="2">
        <v>0</v>
      </c>
      <c r="Y294" s="2">
        <v>0</v>
      </c>
      <c r="Z294" s="2">
        <v>0</v>
      </c>
    </row>
    <row r="295" spans="1:26" x14ac:dyDescent="0.75">
      <c r="A295" s="4">
        <f t="shared" si="36"/>
        <v>294</v>
      </c>
      <c r="B295" s="11">
        <v>135775</v>
      </c>
      <c r="C295" s="4">
        <f t="shared" si="33"/>
        <v>1</v>
      </c>
      <c r="D295" s="4">
        <f t="shared" si="30"/>
        <v>4</v>
      </c>
      <c r="E295" s="2">
        <v>1</v>
      </c>
      <c r="F295" s="2">
        <v>0</v>
      </c>
      <c r="G295" s="33">
        <v>0</v>
      </c>
      <c r="H295" s="38">
        <f t="shared" si="34"/>
        <v>0</v>
      </c>
      <c r="I295" s="33">
        <v>0</v>
      </c>
      <c r="J295" s="33">
        <v>0</v>
      </c>
      <c r="K295" s="6">
        <v>120328</v>
      </c>
      <c r="L295" s="3">
        <v>42968</v>
      </c>
      <c r="M295" s="34">
        <v>42968</v>
      </c>
      <c r="N295" s="5">
        <v>25569</v>
      </c>
      <c r="O295" s="1">
        <f t="shared" si="31"/>
        <v>0</v>
      </c>
      <c r="P295" s="2">
        <v>2</v>
      </c>
      <c r="Q295" s="2">
        <v>8</v>
      </c>
      <c r="R295" s="2">
        <v>21</v>
      </c>
      <c r="S295" s="4">
        <f t="shared" si="32"/>
        <v>31</v>
      </c>
      <c r="T295" s="4">
        <f t="shared" si="35"/>
        <v>50</v>
      </c>
      <c r="U295" s="2">
        <v>35</v>
      </c>
      <c r="V295" s="2">
        <v>233</v>
      </c>
      <c r="W295" s="2">
        <v>0</v>
      </c>
      <c r="X295" s="2">
        <v>0</v>
      </c>
      <c r="Y295" s="2">
        <v>0</v>
      </c>
      <c r="Z295" s="2">
        <v>0</v>
      </c>
    </row>
    <row r="296" spans="1:26" x14ac:dyDescent="0.75">
      <c r="A296" s="4">
        <f t="shared" si="36"/>
        <v>295</v>
      </c>
      <c r="B296" s="11">
        <v>849751</v>
      </c>
      <c r="C296" s="4">
        <f t="shared" si="33"/>
        <v>2</v>
      </c>
      <c r="D296" s="4">
        <f t="shared" si="30"/>
        <v>4</v>
      </c>
      <c r="E296" s="2">
        <v>0</v>
      </c>
      <c r="F296" s="2">
        <v>1</v>
      </c>
      <c r="G296" s="33">
        <v>0</v>
      </c>
      <c r="H296" s="38">
        <f t="shared" si="34"/>
        <v>0</v>
      </c>
      <c r="I296" s="33">
        <v>1</v>
      </c>
      <c r="J296" s="33">
        <v>0</v>
      </c>
      <c r="K296" s="6">
        <v>828609</v>
      </c>
      <c r="L296" s="3">
        <v>42969</v>
      </c>
      <c r="M296" s="34">
        <v>25569</v>
      </c>
      <c r="N296" s="5">
        <v>25569</v>
      </c>
      <c r="O296" s="1">
        <f t="shared" si="31"/>
        <v>0</v>
      </c>
      <c r="P296" s="2">
        <v>2</v>
      </c>
      <c r="Q296" s="2">
        <v>8</v>
      </c>
      <c r="R296" s="2">
        <v>22</v>
      </c>
      <c r="S296" s="4">
        <f t="shared" si="32"/>
        <v>31</v>
      </c>
      <c r="T296" s="4">
        <f t="shared" si="35"/>
        <v>50</v>
      </c>
      <c r="U296" s="2">
        <v>35</v>
      </c>
      <c r="V296" s="2">
        <v>234</v>
      </c>
      <c r="W296" s="2">
        <v>0</v>
      </c>
      <c r="X296" s="2">
        <v>1</v>
      </c>
      <c r="Y296" s="2">
        <v>0</v>
      </c>
      <c r="Z296" s="2">
        <v>0</v>
      </c>
    </row>
    <row r="297" spans="1:26" x14ac:dyDescent="0.75">
      <c r="A297" s="4">
        <f t="shared" si="36"/>
        <v>296</v>
      </c>
      <c r="B297" s="11">
        <v>516227</v>
      </c>
      <c r="C297" s="4">
        <f t="shared" si="33"/>
        <v>3</v>
      </c>
      <c r="D297" s="4">
        <f t="shared" si="30"/>
        <v>4</v>
      </c>
      <c r="E297" s="2">
        <v>0</v>
      </c>
      <c r="F297" s="2">
        <v>0</v>
      </c>
      <c r="G297" s="33">
        <v>0</v>
      </c>
      <c r="H297" s="38">
        <f t="shared" si="34"/>
        <v>0</v>
      </c>
      <c r="I297" s="33">
        <v>1</v>
      </c>
      <c r="J297" s="33">
        <v>0</v>
      </c>
      <c r="K297" s="6">
        <v>479657</v>
      </c>
      <c r="L297" s="3">
        <v>42970</v>
      </c>
      <c r="M297" s="34">
        <v>25569</v>
      </c>
      <c r="N297" s="5">
        <v>25569</v>
      </c>
      <c r="O297" s="1">
        <f t="shared" si="31"/>
        <v>0</v>
      </c>
      <c r="P297" s="2">
        <v>2</v>
      </c>
      <c r="Q297" s="2">
        <v>8</v>
      </c>
      <c r="R297" s="2">
        <v>23</v>
      </c>
      <c r="S297" s="4">
        <f t="shared" si="32"/>
        <v>31</v>
      </c>
      <c r="T297" s="4">
        <f t="shared" si="35"/>
        <v>50</v>
      </c>
      <c r="U297" s="2">
        <v>35</v>
      </c>
      <c r="V297" s="2">
        <v>235</v>
      </c>
      <c r="W297" s="2">
        <v>0</v>
      </c>
      <c r="X297" s="2">
        <v>1</v>
      </c>
      <c r="Y297" s="2">
        <v>0</v>
      </c>
      <c r="Z297" s="2">
        <v>0</v>
      </c>
    </row>
    <row r="298" spans="1:26" x14ac:dyDescent="0.75">
      <c r="A298" s="4">
        <f t="shared" si="36"/>
        <v>297</v>
      </c>
      <c r="B298" s="11">
        <v>518073</v>
      </c>
      <c r="C298" s="4">
        <f t="shared" si="33"/>
        <v>4</v>
      </c>
      <c r="D298" s="4">
        <f t="shared" si="30"/>
        <v>4</v>
      </c>
      <c r="E298" s="2">
        <v>0</v>
      </c>
      <c r="F298" s="2">
        <v>0</v>
      </c>
      <c r="G298" s="33">
        <v>0</v>
      </c>
      <c r="H298" s="38">
        <f t="shared" si="34"/>
        <v>0</v>
      </c>
      <c r="I298" s="33">
        <v>1</v>
      </c>
      <c r="J298" s="33">
        <v>0</v>
      </c>
      <c r="K298" s="6">
        <v>471660</v>
      </c>
      <c r="L298" s="3">
        <v>42971</v>
      </c>
      <c r="M298" s="34">
        <v>25569</v>
      </c>
      <c r="N298" s="5">
        <v>25569</v>
      </c>
      <c r="O298" s="1">
        <f t="shared" si="31"/>
        <v>0</v>
      </c>
      <c r="P298" s="2">
        <v>2</v>
      </c>
      <c r="Q298" s="2">
        <v>8</v>
      </c>
      <c r="R298" s="2">
        <v>24</v>
      </c>
      <c r="S298" s="4">
        <f t="shared" si="32"/>
        <v>31</v>
      </c>
      <c r="T298" s="4">
        <f t="shared" si="35"/>
        <v>50</v>
      </c>
      <c r="U298" s="2">
        <v>35</v>
      </c>
      <c r="V298" s="2">
        <v>236</v>
      </c>
      <c r="W298" s="2">
        <v>0</v>
      </c>
      <c r="X298" s="2">
        <v>1</v>
      </c>
      <c r="Y298" s="2">
        <v>0</v>
      </c>
      <c r="Z298" s="2">
        <v>0</v>
      </c>
    </row>
    <row r="299" spans="1:26" x14ac:dyDescent="0.75">
      <c r="A299" s="4">
        <f t="shared" si="36"/>
        <v>298</v>
      </c>
      <c r="B299" s="11">
        <v>593010</v>
      </c>
      <c r="C299" s="4">
        <f t="shared" si="33"/>
        <v>5</v>
      </c>
      <c r="D299" s="4">
        <f t="shared" si="30"/>
        <v>4</v>
      </c>
      <c r="E299" s="2">
        <v>0</v>
      </c>
      <c r="F299" s="2">
        <v>0</v>
      </c>
      <c r="G299" s="33">
        <v>0</v>
      </c>
      <c r="H299" s="38">
        <f t="shared" si="34"/>
        <v>0</v>
      </c>
      <c r="I299" s="33">
        <v>1</v>
      </c>
      <c r="J299" s="33">
        <v>0</v>
      </c>
      <c r="K299" s="6">
        <v>498561</v>
      </c>
      <c r="L299" s="3">
        <v>42972</v>
      </c>
      <c r="M299" s="34">
        <v>25569</v>
      </c>
      <c r="N299" s="5">
        <v>25569</v>
      </c>
      <c r="O299" s="1">
        <f t="shared" si="31"/>
        <v>0</v>
      </c>
      <c r="P299" s="2">
        <v>2</v>
      </c>
      <c r="Q299" s="2">
        <v>8</v>
      </c>
      <c r="R299" s="2">
        <v>25</v>
      </c>
      <c r="S299" s="4">
        <f t="shared" si="32"/>
        <v>31</v>
      </c>
      <c r="T299" s="4">
        <f t="shared" si="35"/>
        <v>50</v>
      </c>
      <c r="U299" s="2">
        <v>35</v>
      </c>
      <c r="V299" s="2">
        <v>237</v>
      </c>
      <c r="W299" s="2">
        <v>0</v>
      </c>
      <c r="X299" s="2">
        <v>1</v>
      </c>
      <c r="Y299" s="2">
        <v>0</v>
      </c>
      <c r="Z299" s="2">
        <v>0</v>
      </c>
    </row>
    <row r="300" spans="1:26" x14ac:dyDescent="0.75">
      <c r="A300" s="4">
        <f t="shared" si="36"/>
        <v>299</v>
      </c>
      <c r="B300" s="11">
        <v>104186</v>
      </c>
      <c r="C300" s="4">
        <f t="shared" si="33"/>
        <v>6</v>
      </c>
      <c r="D300" s="4">
        <f t="shared" si="30"/>
        <v>4</v>
      </c>
      <c r="E300" s="2">
        <v>0</v>
      </c>
      <c r="F300" s="2">
        <v>0</v>
      </c>
      <c r="G300" s="33">
        <v>0</v>
      </c>
      <c r="H300" s="38">
        <f t="shared" si="34"/>
        <v>0</v>
      </c>
      <c r="I300" s="33">
        <v>0</v>
      </c>
      <c r="J300" s="33">
        <v>0</v>
      </c>
      <c r="K300" s="6">
        <v>130785</v>
      </c>
      <c r="L300" s="3">
        <v>42973</v>
      </c>
      <c r="M300" s="34">
        <v>25569</v>
      </c>
      <c r="N300" s="5">
        <v>25569</v>
      </c>
      <c r="O300" s="1">
        <f t="shared" si="31"/>
        <v>0</v>
      </c>
      <c r="P300" s="2">
        <v>2</v>
      </c>
      <c r="Q300" s="2">
        <v>8</v>
      </c>
      <c r="R300" s="2">
        <v>26</v>
      </c>
      <c r="S300" s="4">
        <f t="shared" si="32"/>
        <v>31</v>
      </c>
      <c r="T300" s="4">
        <f t="shared" si="35"/>
        <v>50</v>
      </c>
      <c r="U300" s="2">
        <v>35</v>
      </c>
      <c r="V300" s="2">
        <v>238</v>
      </c>
      <c r="W300" s="2">
        <v>1</v>
      </c>
      <c r="X300" s="2">
        <v>0</v>
      </c>
      <c r="Y300" s="2">
        <v>0</v>
      </c>
      <c r="Z300" s="2">
        <v>0</v>
      </c>
    </row>
    <row r="301" spans="1:26" x14ac:dyDescent="0.75">
      <c r="A301" s="4">
        <f t="shared" si="36"/>
        <v>300</v>
      </c>
      <c r="B301" s="11">
        <v>136603</v>
      </c>
      <c r="C301" s="4">
        <f t="shared" si="33"/>
        <v>7</v>
      </c>
      <c r="D301" s="4">
        <f t="shared" si="30"/>
        <v>4</v>
      </c>
      <c r="E301" s="2">
        <v>0</v>
      </c>
      <c r="F301" s="2">
        <v>0</v>
      </c>
      <c r="G301" s="33">
        <v>0</v>
      </c>
      <c r="H301" s="38">
        <f t="shared" si="34"/>
        <v>0</v>
      </c>
      <c r="I301" s="33">
        <v>0</v>
      </c>
      <c r="J301" s="33">
        <v>0</v>
      </c>
      <c r="K301" s="6">
        <v>122524</v>
      </c>
      <c r="L301" s="3">
        <v>42974</v>
      </c>
      <c r="M301" s="34">
        <v>25569</v>
      </c>
      <c r="N301" s="5">
        <v>25569</v>
      </c>
      <c r="O301" s="1">
        <f t="shared" si="31"/>
        <v>0</v>
      </c>
      <c r="P301" s="2">
        <v>2</v>
      </c>
      <c r="Q301" s="2">
        <v>8</v>
      </c>
      <c r="R301" s="2">
        <v>27</v>
      </c>
      <c r="S301" s="4">
        <f t="shared" si="32"/>
        <v>31</v>
      </c>
      <c r="T301" s="4">
        <f t="shared" si="35"/>
        <v>50</v>
      </c>
      <c r="U301" s="2">
        <v>36</v>
      </c>
      <c r="V301" s="2">
        <v>239</v>
      </c>
      <c r="W301" s="2">
        <v>1</v>
      </c>
      <c r="X301" s="2">
        <v>0</v>
      </c>
      <c r="Y301" s="2">
        <v>0</v>
      </c>
      <c r="Z301" s="2">
        <v>0</v>
      </c>
    </row>
    <row r="302" spans="1:26" x14ac:dyDescent="0.75">
      <c r="A302" s="4">
        <f t="shared" si="36"/>
        <v>301</v>
      </c>
      <c r="B302" s="11">
        <v>715343</v>
      </c>
      <c r="C302" s="4">
        <f t="shared" si="33"/>
        <v>1</v>
      </c>
      <c r="D302" s="4">
        <f t="shared" si="30"/>
        <v>5</v>
      </c>
      <c r="E302" s="2">
        <v>0</v>
      </c>
      <c r="F302" s="2">
        <v>0</v>
      </c>
      <c r="G302" s="33">
        <v>0</v>
      </c>
      <c r="H302" s="38">
        <f t="shared" si="34"/>
        <v>1</v>
      </c>
      <c r="I302" s="33">
        <v>0</v>
      </c>
      <c r="J302" s="33">
        <v>0</v>
      </c>
      <c r="K302" s="6">
        <v>783724</v>
      </c>
      <c r="L302" s="3">
        <v>42975</v>
      </c>
      <c r="M302" s="34">
        <v>42975</v>
      </c>
      <c r="N302" s="5">
        <v>25569</v>
      </c>
      <c r="O302" s="1">
        <f t="shared" si="31"/>
        <v>0</v>
      </c>
      <c r="P302" s="2">
        <v>2</v>
      </c>
      <c r="Q302" s="2">
        <v>8</v>
      </c>
      <c r="R302" s="2">
        <v>28</v>
      </c>
      <c r="S302" s="4">
        <f t="shared" si="32"/>
        <v>31</v>
      </c>
      <c r="T302" s="4">
        <f t="shared" si="35"/>
        <v>51</v>
      </c>
      <c r="U302" s="2">
        <v>36</v>
      </c>
      <c r="V302" s="2">
        <v>240</v>
      </c>
      <c r="W302" s="2">
        <v>0</v>
      </c>
      <c r="X302" s="2">
        <v>1</v>
      </c>
      <c r="Y302" s="2">
        <v>0</v>
      </c>
      <c r="Z302" s="2">
        <v>0</v>
      </c>
    </row>
    <row r="303" spans="1:26" x14ac:dyDescent="0.75">
      <c r="A303" s="4">
        <f t="shared" si="36"/>
        <v>302</v>
      </c>
      <c r="B303" s="11">
        <v>567377</v>
      </c>
      <c r="C303" s="4">
        <f t="shared" si="33"/>
        <v>2</v>
      </c>
      <c r="D303" s="4">
        <f t="shared" si="30"/>
        <v>5</v>
      </c>
      <c r="E303" s="2">
        <v>0</v>
      </c>
      <c r="F303" s="2">
        <v>0</v>
      </c>
      <c r="G303" s="33">
        <v>0</v>
      </c>
      <c r="H303" s="38">
        <f t="shared" si="34"/>
        <v>1</v>
      </c>
      <c r="I303" s="33">
        <v>0</v>
      </c>
      <c r="J303" s="33">
        <v>0</v>
      </c>
      <c r="K303" s="6">
        <v>543288</v>
      </c>
      <c r="L303" s="3">
        <v>42976</v>
      </c>
      <c r="M303" s="34">
        <v>25569</v>
      </c>
      <c r="N303" s="5">
        <v>25569</v>
      </c>
      <c r="O303" s="1">
        <f t="shared" si="31"/>
        <v>0</v>
      </c>
      <c r="P303" s="2">
        <v>2</v>
      </c>
      <c r="Q303" s="2">
        <v>8</v>
      </c>
      <c r="R303" s="2">
        <v>29</v>
      </c>
      <c r="S303" s="4">
        <f t="shared" si="32"/>
        <v>31</v>
      </c>
      <c r="T303" s="4">
        <f t="shared" si="35"/>
        <v>51</v>
      </c>
      <c r="U303" s="2">
        <v>36</v>
      </c>
      <c r="V303" s="2">
        <v>241</v>
      </c>
      <c r="W303" s="2">
        <v>0</v>
      </c>
      <c r="X303" s="2">
        <v>1</v>
      </c>
      <c r="Y303" s="2">
        <v>0</v>
      </c>
      <c r="Z303" s="2">
        <v>0</v>
      </c>
    </row>
    <row r="304" spans="1:26" x14ac:dyDescent="0.75">
      <c r="A304" s="4">
        <f t="shared" si="36"/>
        <v>303</v>
      </c>
      <c r="B304" s="11">
        <v>570219</v>
      </c>
      <c r="C304" s="4">
        <f t="shared" si="33"/>
        <v>3</v>
      </c>
      <c r="D304" s="4">
        <f t="shared" si="30"/>
        <v>5</v>
      </c>
      <c r="E304" s="2">
        <v>0</v>
      </c>
      <c r="F304" s="2">
        <v>0</v>
      </c>
      <c r="G304" s="33">
        <v>0</v>
      </c>
      <c r="H304" s="38">
        <f t="shared" si="34"/>
        <v>1</v>
      </c>
      <c r="I304" s="33">
        <v>0</v>
      </c>
      <c r="J304" s="33">
        <v>0</v>
      </c>
      <c r="K304" s="6">
        <v>698810</v>
      </c>
      <c r="L304" s="3">
        <v>42977</v>
      </c>
      <c r="M304" s="34">
        <v>25569</v>
      </c>
      <c r="N304" s="5">
        <v>25569</v>
      </c>
      <c r="O304" s="1">
        <f t="shared" si="31"/>
        <v>0</v>
      </c>
      <c r="P304" s="2">
        <v>2</v>
      </c>
      <c r="Q304" s="2">
        <v>8</v>
      </c>
      <c r="R304" s="2">
        <v>30</v>
      </c>
      <c r="S304" s="4">
        <f t="shared" si="32"/>
        <v>31</v>
      </c>
      <c r="T304" s="4">
        <f t="shared" si="35"/>
        <v>51</v>
      </c>
      <c r="U304" s="2">
        <v>36</v>
      </c>
      <c r="V304" s="2">
        <v>242</v>
      </c>
      <c r="W304" s="2">
        <v>0</v>
      </c>
      <c r="X304" s="2">
        <v>1</v>
      </c>
      <c r="Y304" s="2">
        <v>0</v>
      </c>
      <c r="Z304" s="2">
        <v>0</v>
      </c>
    </row>
    <row r="305" spans="1:26" x14ac:dyDescent="0.75">
      <c r="A305" s="4">
        <f t="shared" si="36"/>
        <v>304</v>
      </c>
      <c r="B305" s="11">
        <v>717927</v>
      </c>
      <c r="C305" s="4">
        <f t="shared" si="33"/>
        <v>4</v>
      </c>
      <c r="D305" s="4">
        <f t="shared" si="30"/>
        <v>5</v>
      </c>
      <c r="E305" s="2">
        <v>0</v>
      </c>
      <c r="F305" s="2">
        <v>0</v>
      </c>
      <c r="G305" s="33">
        <v>0</v>
      </c>
      <c r="H305" s="38">
        <f t="shared" si="34"/>
        <v>1</v>
      </c>
      <c r="I305" s="33">
        <v>0</v>
      </c>
      <c r="J305" s="33">
        <v>0</v>
      </c>
      <c r="K305" s="6">
        <v>717990</v>
      </c>
      <c r="L305" s="3">
        <v>42978</v>
      </c>
      <c r="M305" s="34">
        <v>25569</v>
      </c>
      <c r="N305" s="5">
        <v>25569</v>
      </c>
      <c r="O305" s="1">
        <f t="shared" si="31"/>
        <v>0</v>
      </c>
      <c r="P305" s="2">
        <v>2</v>
      </c>
      <c r="Q305" s="2">
        <v>8</v>
      </c>
      <c r="R305" s="2">
        <v>31</v>
      </c>
      <c r="S305" s="4">
        <f t="shared" si="32"/>
        <v>31</v>
      </c>
      <c r="T305" s="4">
        <f t="shared" si="35"/>
        <v>51</v>
      </c>
      <c r="U305" s="2">
        <v>36</v>
      </c>
      <c r="V305" s="2">
        <v>243</v>
      </c>
      <c r="W305" s="2">
        <v>0</v>
      </c>
      <c r="X305" s="2">
        <v>1</v>
      </c>
      <c r="Y305" s="2">
        <v>0</v>
      </c>
      <c r="Z305" s="2">
        <v>1</v>
      </c>
    </row>
    <row r="306" spans="1:26" x14ac:dyDescent="0.75">
      <c r="A306" s="4">
        <f t="shared" si="36"/>
        <v>305</v>
      </c>
      <c r="B306" s="11">
        <v>817972</v>
      </c>
      <c r="C306" s="4">
        <f t="shared" si="33"/>
        <v>5</v>
      </c>
      <c r="D306" s="4">
        <f t="shared" si="30"/>
        <v>1</v>
      </c>
      <c r="E306" s="2">
        <v>0</v>
      </c>
      <c r="F306" s="2">
        <v>0</v>
      </c>
      <c r="G306" s="33">
        <v>0</v>
      </c>
      <c r="H306" s="38">
        <f t="shared" si="34"/>
        <v>1</v>
      </c>
      <c r="I306" s="33">
        <v>0</v>
      </c>
      <c r="J306" s="33">
        <v>0</v>
      </c>
      <c r="K306" s="6">
        <v>929063</v>
      </c>
      <c r="L306" s="3">
        <v>42979</v>
      </c>
      <c r="M306" s="34">
        <v>25569</v>
      </c>
      <c r="N306" s="5">
        <v>25569</v>
      </c>
      <c r="O306" s="1">
        <f t="shared" si="31"/>
        <v>0</v>
      </c>
      <c r="P306" s="2">
        <v>2</v>
      </c>
      <c r="Q306" s="2">
        <v>9</v>
      </c>
      <c r="R306" s="2">
        <v>1</v>
      </c>
      <c r="S306" s="4">
        <f t="shared" si="32"/>
        <v>30</v>
      </c>
      <c r="T306" s="4">
        <f t="shared" si="35"/>
        <v>52</v>
      </c>
      <c r="U306" s="2">
        <v>36</v>
      </c>
      <c r="V306" s="2">
        <v>244</v>
      </c>
      <c r="W306" s="2">
        <v>0</v>
      </c>
      <c r="X306" s="2">
        <v>1</v>
      </c>
      <c r="Y306" s="2">
        <v>1</v>
      </c>
      <c r="Z306" s="2">
        <v>0</v>
      </c>
    </row>
    <row r="307" spans="1:26" x14ac:dyDescent="0.75">
      <c r="A307" s="4">
        <f t="shared" si="36"/>
        <v>306</v>
      </c>
      <c r="B307" s="11">
        <v>173389</v>
      </c>
      <c r="C307" s="4">
        <f t="shared" si="33"/>
        <v>6</v>
      </c>
      <c r="D307" s="4">
        <f t="shared" si="30"/>
        <v>1</v>
      </c>
      <c r="E307" s="2">
        <v>0</v>
      </c>
      <c r="F307" s="2">
        <v>0</v>
      </c>
      <c r="G307" s="33">
        <v>0</v>
      </c>
      <c r="H307" s="38">
        <f t="shared" si="34"/>
        <v>0</v>
      </c>
      <c r="I307" s="33">
        <v>0</v>
      </c>
      <c r="J307" s="33">
        <v>0</v>
      </c>
      <c r="K307" s="6">
        <v>211488</v>
      </c>
      <c r="L307" s="3">
        <v>42980</v>
      </c>
      <c r="M307" s="34">
        <v>25569</v>
      </c>
      <c r="N307" s="5">
        <v>25569</v>
      </c>
      <c r="O307" s="1">
        <f t="shared" si="31"/>
        <v>0</v>
      </c>
      <c r="P307" s="2">
        <v>2</v>
      </c>
      <c r="Q307" s="2">
        <v>9</v>
      </c>
      <c r="R307" s="2">
        <v>2</v>
      </c>
      <c r="S307" s="4">
        <f t="shared" si="32"/>
        <v>30</v>
      </c>
      <c r="T307" s="4">
        <f t="shared" si="35"/>
        <v>52</v>
      </c>
      <c r="U307" s="2">
        <v>36</v>
      </c>
      <c r="V307" s="2">
        <v>245</v>
      </c>
      <c r="W307" s="2">
        <v>1</v>
      </c>
      <c r="X307" s="2">
        <v>0</v>
      </c>
      <c r="Y307" s="2">
        <v>0</v>
      </c>
      <c r="Z307" s="2">
        <v>0</v>
      </c>
    </row>
    <row r="308" spans="1:26" x14ac:dyDescent="0.75">
      <c r="A308" s="4">
        <f t="shared" si="36"/>
        <v>307</v>
      </c>
      <c r="B308" s="11">
        <v>259424</v>
      </c>
      <c r="C308" s="4">
        <f t="shared" si="33"/>
        <v>7</v>
      </c>
      <c r="D308" s="4">
        <f t="shared" si="30"/>
        <v>1</v>
      </c>
      <c r="E308" s="2">
        <v>0</v>
      </c>
      <c r="F308" s="2">
        <v>0</v>
      </c>
      <c r="G308" s="33">
        <v>0</v>
      </c>
      <c r="H308" s="38">
        <f t="shared" si="34"/>
        <v>0</v>
      </c>
      <c r="I308" s="33">
        <v>0</v>
      </c>
      <c r="J308" s="33">
        <v>0</v>
      </c>
      <c r="K308" s="6">
        <v>197867</v>
      </c>
      <c r="L308" s="3">
        <v>42981</v>
      </c>
      <c r="M308" s="34">
        <v>25569</v>
      </c>
      <c r="N308" s="5">
        <v>25569</v>
      </c>
      <c r="O308" s="1">
        <f t="shared" si="31"/>
        <v>0</v>
      </c>
      <c r="P308" s="2">
        <v>2</v>
      </c>
      <c r="Q308" s="2">
        <v>9</v>
      </c>
      <c r="R308" s="2">
        <v>3</v>
      </c>
      <c r="S308" s="4">
        <f t="shared" si="32"/>
        <v>30</v>
      </c>
      <c r="T308" s="4">
        <f t="shared" si="35"/>
        <v>52</v>
      </c>
      <c r="U308" s="2">
        <v>37</v>
      </c>
      <c r="V308" s="2">
        <v>246</v>
      </c>
      <c r="W308" s="2">
        <v>1</v>
      </c>
      <c r="X308" s="2">
        <v>0</v>
      </c>
      <c r="Y308" s="2">
        <v>0</v>
      </c>
      <c r="Z308" s="2">
        <v>0</v>
      </c>
    </row>
    <row r="309" spans="1:26" x14ac:dyDescent="0.75">
      <c r="A309" s="4">
        <f t="shared" si="36"/>
        <v>308</v>
      </c>
      <c r="B309" s="11">
        <v>1258595</v>
      </c>
      <c r="C309" s="4">
        <f t="shared" si="33"/>
        <v>1</v>
      </c>
      <c r="D309" s="4">
        <f t="shared" si="30"/>
        <v>2</v>
      </c>
      <c r="E309" s="2">
        <v>0</v>
      </c>
      <c r="F309" s="2">
        <v>0</v>
      </c>
      <c r="G309" s="33">
        <v>0</v>
      </c>
      <c r="H309" s="38">
        <f t="shared" si="34"/>
        <v>1</v>
      </c>
      <c r="I309" s="33">
        <v>0</v>
      </c>
      <c r="J309" s="33">
        <v>0</v>
      </c>
      <c r="K309" s="6">
        <v>1230228</v>
      </c>
      <c r="L309" s="3">
        <v>42982</v>
      </c>
      <c r="M309" s="34">
        <v>42982</v>
      </c>
      <c r="N309" s="5">
        <v>42982</v>
      </c>
      <c r="O309" s="1">
        <f t="shared" si="31"/>
        <v>1</v>
      </c>
      <c r="P309" s="2">
        <v>2</v>
      </c>
      <c r="Q309" s="2">
        <v>9</v>
      </c>
      <c r="R309" s="2">
        <v>4</v>
      </c>
      <c r="S309" s="4">
        <f t="shared" si="32"/>
        <v>30</v>
      </c>
      <c r="T309" s="4">
        <f t="shared" si="35"/>
        <v>53</v>
      </c>
      <c r="U309" s="2">
        <v>37</v>
      </c>
      <c r="V309" s="2">
        <v>247</v>
      </c>
      <c r="W309" s="2">
        <v>0</v>
      </c>
      <c r="X309" s="2">
        <v>1</v>
      </c>
      <c r="Y309" s="2">
        <v>0</v>
      </c>
      <c r="Z309" s="2">
        <v>0</v>
      </c>
    </row>
    <row r="310" spans="1:26" x14ac:dyDescent="0.75">
      <c r="A310" s="4">
        <f t="shared" si="36"/>
        <v>309</v>
      </c>
      <c r="B310" s="11">
        <v>909114</v>
      </c>
      <c r="C310" s="4">
        <f t="shared" si="33"/>
        <v>2</v>
      </c>
      <c r="D310" s="4">
        <f t="shared" si="30"/>
        <v>2</v>
      </c>
      <c r="E310" s="2">
        <v>0</v>
      </c>
      <c r="F310" s="2">
        <v>0</v>
      </c>
      <c r="G310" s="33">
        <v>0</v>
      </c>
      <c r="H310" s="38">
        <f t="shared" si="34"/>
        <v>1</v>
      </c>
      <c r="I310" s="33">
        <v>0</v>
      </c>
      <c r="J310" s="33">
        <v>0</v>
      </c>
      <c r="K310" s="6">
        <v>858519</v>
      </c>
      <c r="L310" s="3">
        <v>42983</v>
      </c>
      <c r="M310" s="34">
        <v>25569</v>
      </c>
      <c r="N310" s="5">
        <v>25569</v>
      </c>
      <c r="O310" s="1">
        <f t="shared" si="31"/>
        <v>0</v>
      </c>
      <c r="P310" s="2">
        <v>2</v>
      </c>
      <c r="Q310" s="2">
        <v>9</v>
      </c>
      <c r="R310" s="2">
        <v>5</v>
      </c>
      <c r="S310" s="4">
        <f t="shared" si="32"/>
        <v>30</v>
      </c>
      <c r="T310" s="4">
        <f t="shared" si="35"/>
        <v>53</v>
      </c>
      <c r="U310" s="2">
        <v>37</v>
      </c>
      <c r="V310" s="2">
        <v>248</v>
      </c>
      <c r="W310" s="2">
        <v>0</v>
      </c>
      <c r="X310" s="2">
        <v>1</v>
      </c>
      <c r="Y310" s="2">
        <v>0</v>
      </c>
      <c r="Z310" s="2">
        <v>0</v>
      </c>
    </row>
    <row r="311" spans="1:26" x14ac:dyDescent="0.75">
      <c r="A311" s="4">
        <f t="shared" si="36"/>
        <v>310</v>
      </c>
      <c r="B311" s="11">
        <v>932564</v>
      </c>
      <c r="C311" s="4">
        <f t="shared" si="33"/>
        <v>3</v>
      </c>
      <c r="D311" s="4">
        <f t="shared" si="30"/>
        <v>2</v>
      </c>
      <c r="E311" s="2">
        <v>0</v>
      </c>
      <c r="F311" s="2">
        <v>0</v>
      </c>
      <c r="G311" s="33">
        <v>0</v>
      </c>
      <c r="H311" s="38">
        <f t="shared" si="34"/>
        <v>1</v>
      </c>
      <c r="I311" s="33">
        <v>0</v>
      </c>
      <c r="J311" s="33">
        <v>0</v>
      </c>
      <c r="K311" s="6">
        <v>841318</v>
      </c>
      <c r="L311" s="3">
        <v>42984</v>
      </c>
      <c r="M311" s="34">
        <v>25569</v>
      </c>
      <c r="N311" s="5">
        <v>25569</v>
      </c>
      <c r="O311" s="1">
        <f t="shared" si="31"/>
        <v>0</v>
      </c>
      <c r="P311" s="2">
        <v>2</v>
      </c>
      <c r="Q311" s="2">
        <v>9</v>
      </c>
      <c r="R311" s="2">
        <v>6</v>
      </c>
      <c r="S311" s="4">
        <f t="shared" si="32"/>
        <v>30</v>
      </c>
      <c r="T311" s="4">
        <f t="shared" si="35"/>
        <v>53</v>
      </c>
      <c r="U311" s="2">
        <v>37</v>
      </c>
      <c r="V311" s="2">
        <v>249</v>
      </c>
      <c r="W311" s="2">
        <v>0</v>
      </c>
      <c r="X311" s="2">
        <v>1</v>
      </c>
      <c r="Y311" s="2">
        <v>0</v>
      </c>
      <c r="Z311" s="2">
        <v>0</v>
      </c>
    </row>
    <row r="312" spans="1:26" x14ac:dyDescent="0.75">
      <c r="A312" s="4">
        <f t="shared" si="36"/>
        <v>311</v>
      </c>
      <c r="B312" s="11">
        <v>786289</v>
      </c>
      <c r="C312" s="4">
        <f t="shared" si="33"/>
        <v>4</v>
      </c>
      <c r="D312" s="4">
        <f t="shared" si="30"/>
        <v>2</v>
      </c>
      <c r="E312" s="2">
        <v>0</v>
      </c>
      <c r="F312" s="2">
        <v>0</v>
      </c>
      <c r="G312" s="33">
        <v>0</v>
      </c>
      <c r="H312" s="38">
        <f t="shared" si="34"/>
        <v>1</v>
      </c>
      <c r="I312" s="33">
        <v>0</v>
      </c>
      <c r="J312" s="33">
        <v>0</v>
      </c>
      <c r="K312" s="6">
        <v>833742</v>
      </c>
      <c r="L312" s="3">
        <v>42985</v>
      </c>
      <c r="M312" s="34">
        <v>25569</v>
      </c>
      <c r="N312" s="5">
        <v>25569</v>
      </c>
      <c r="O312" s="1">
        <f t="shared" si="31"/>
        <v>0</v>
      </c>
      <c r="P312" s="2">
        <v>2</v>
      </c>
      <c r="Q312" s="2">
        <v>9</v>
      </c>
      <c r="R312" s="2">
        <v>7</v>
      </c>
      <c r="S312" s="4">
        <f t="shared" si="32"/>
        <v>30</v>
      </c>
      <c r="T312" s="4">
        <f t="shared" si="35"/>
        <v>53</v>
      </c>
      <c r="U312" s="2">
        <v>37</v>
      </c>
      <c r="V312" s="2">
        <v>250</v>
      </c>
      <c r="W312" s="2">
        <v>0</v>
      </c>
      <c r="X312" s="2">
        <v>1</v>
      </c>
      <c r="Y312" s="2">
        <v>0</v>
      </c>
      <c r="Z312" s="2">
        <v>0</v>
      </c>
    </row>
    <row r="313" spans="1:26" x14ac:dyDescent="0.75">
      <c r="A313" s="4">
        <f t="shared" si="36"/>
        <v>312</v>
      </c>
      <c r="B313" s="11">
        <v>745331</v>
      </c>
      <c r="C313" s="4">
        <f t="shared" si="33"/>
        <v>5</v>
      </c>
      <c r="D313" s="4">
        <f t="shared" si="30"/>
        <v>2</v>
      </c>
      <c r="E313" s="2">
        <v>0</v>
      </c>
      <c r="F313" s="2">
        <v>0</v>
      </c>
      <c r="G313" s="33">
        <v>0</v>
      </c>
      <c r="H313" s="38">
        <f t="shared" si="34"/>
        <v>1</v>
      </c>
      <c r="I313" s="33">
        <v>0</v>
      </c>
      <c r="J313" s="33">
        <v>0</v>
      </c>
      <c r="K313" s="6">
        <v>720395</v>
      </c>
      <c r="L313" s="3">
        <v>42986</v>
      </c>
      <c r="M313" s="34">
        <v>25569</v>
      </c>
      <c r="N313" s="5">
        <v>25569</v>
      </c>
      <c r="O313" s="1">
        <f t="shared" si="31"/>
        <v>0</v>
      </c>
      <c r="P313" s="2">
        <v>2</v>
      </c>
      <c r="Q313" s="2">
        <v>9</v>
      </c>
      <c r="R313" s="2">
        <v>8</v>
      </c>
      <c r="S313" s="4">
        <f t="shared" si="32"/>
        <v>30</v>
      </c>
      <c r="T313" s="4">
        <f t="shared" si="35"/>
        <v>53</v>
      </c>
      <c r="U313" s="2">
        <v>37</v>
      </c>
      <c r="V313" s="2">
        <v>251</v>
      </c>
      <c r="W313" s="2">
        <v>0</v>
      </c>
      <c r="X313" s="2">
        <v>1</v>
      </c>
      <c r="Y313" s="2">
        <v>0</v>
      </c>
      <c r="Z313" s="2">
        <v>0</v>
      </c>
    </row>
    <row r="314" spans="1:26" x14ac:dyDescent="0.75">
      <c r="A314" s="4">
        <f t="shared" si="36"/>
        <v>313</v>
      </c>
      <c r="B314" s="11">
        <v>161542</v>
      </c>
      <c r="C314" s="4">
        <f t="shared" si="33"/>
        <v>6</v>
      </c>
      <c r="D314" s="4">
        <f t="shared" si="30"/>
        <v>2</v>
      </c>
      <c r="E314" s="2">
        <v>0</v>
      </c>
      <c r="F314" s="2">
        <v>0</v>
      </c>
      <c r="G314" s="33">
        <v>0</v>
      </c>
      <c r="H314" s="38">
        <f t="shared" si="34"/>
        <v>0</v>
      </c>
      <c r="I314" s="33">
        <v>0</v>
      </c>
      <c r="J314" s="33">
        <v>0</v>
      </c>
      <c r="K314" s="6">
        <v>199871</v>
      </c>
      <c r="L314" s="3">
        <v>42987</v>
      </c>
      <c r="M314" s="34">
        <v>25569</v>
      </c>
      <c r="N314" s="5">
        <v>25569</v>
      </c>
      <c r="O314" s="1">
        <f t="shared" si="31"/>
        <v>0</v>
      </c>
      <c r="P314" s="2">
        <v>2</v>
      </c>
      <c r="Q314" s="2">
        <v>9</v>
      </c>
      <c r="R314" s="2">
        <v>9</v>
      </c>
      <c r="S314" s="4">
        <f t="shared" si="32"/>
        <v>30</v>
      </c>
      <c r="T314" s="4">
        <f t="shared" si="35"/>
        <v>53</v>
      </c>
      <c r="U314" s="2">
        <v>37</v>
      </c>
      <c r="V314" s="2">
        <v>252</v>
      </c>
      <c r="W314" s="2">
        <v>1</v>
      </c>
      <c r="X314" s="2">
        <v>0</v>
      </c>
      <c r="Y314" s="2">
        <v>0</v>
      </c>
      <c r="Z314" s="2">
        <v>0</v>
      </c>
    </row>
    <row r="315" spans="1:26" x14ac:dyDescent="0.75">
      <c r="A315" s="4">
        <f t="shared" si="36"/>
        <v>314</v>
      </c>
      <c r="B315" s="11">
        <v>221266</v>
      </c>
      <c r="C315" s="4">
        <f t="shared" si="33"/>
        <v>7</v>
      </c>
      <c r="D315" s="4">
        <f t="shared" si="30"/>
        <v>2</v>
      </c>
      <c r="E315" s="2">
        <v>0</v>
      </c>
      <c r="F315" s="2">
        <v>0</v>
      </c>
      <c r="G315" s="33">
        <v>0</v>
      </c>
      <c r="H315" s="38">
        <f t="shared" si="34"/>
        <v>0</v>
      </c>
      <c r="I315" s="33">
        <v>0</v>
      </c>
      <c r="J315" s="33">
        <v>0</v>
      </c>
      <c r="K315" s="6">
        <v>171756</v>
      </c>
      <c r="L315" s="3">
        <v>42988</v>
      </c>
      <c r="M315" s="34">
        <v>25569</v>
      </c>
      <c r="N315" s="5">
        <v>25569</v>
      </c>
      <c r="O315" s="1">
        <f t="shared" si="31"/>
        <v>0</v>
      </c>
      <c r="P315" s="2">
        <v>2</v>
      </c>
      <c r="Q315" s="2">
        <v>9</v>
      </c>
      <c r="R315" s="2">
        <v>10</v>
      </c>
      <c r="S315" s="4">
        <f t="shared" si="32"/>
        <v>30</v>
      </c>
      <c r="T315" s="4">
        <f t="shared" si="35"/>
        <v>53</v>
      </c>
      <c r="U315" s="2">
        <v>38</v>
      </c>
      <c r="V315" s="2">
        <v>253</v>
      </c>
      <c r="W315" s="2">
        <v>1</v>
      </c>
      <c r="X315" s="2">
        <v>0</v>
      </c>
      <c r="Y315" s="2">
        <v>0</v>
      </c>
      <c r="Z315" s="2">
        <v>0</v>
      </c>
    </row>
    <row r="316" spans="1:26" x14ac:dyDescent="0.75">
      <c r="A316" s="4">
        <f t="shared" si="36"/>
        <v>315</v>
      </c>
      <c r="B316" s="11">
        <v>1068122</v>
      </c>
      <c r="C316" s="4">
        <f t="shared" si="33"/>
        <v>1</v>
      </c>
      <c r="D316" s="4">
        <f t="shared" si="30"/>
        <v>3</v>
      </c>
      <c r="E316" s="2">
        <v>0</v>
      </c>
      <c r="F316" s="2">
        <v>0</v>
      </c>
      <c r="G316" s="33">
        <v>0</v>
      </c>
      <c r="H316" s="38">
        <f t="shared" si="34"/>
        <v>1</v>
      </c>
      <c r="I316" s="33">
        <v>0</v>
      </c>
      <c r="J316" s="33">
        <v>0</v>
      </c>
      <c r="K316" s="6">
        <v>957781</v>
      </c>
      <c r="L316" s="3">
        <v>42989</v>
      </c>
      <c r="M316" s="34">
        <v>42989</v>
      </c>
      <c r="N316" s="5">
        <v>42989</v>
      </c>
      <c r="O316" s="1">
        <f t="shared" si="31"/>
        <v>1</v>
      </c>
      <c r="P316" s="2">
        <v>2</v>
      </c>
      <c r="Q316" s="2">
        <v>9</v>
      </c>
      <c r="R316" s="2">
        <v>11</v>
      </c>
      <c r="S316" s="4">
        <f t="shared" si="32"/>
        <v>30</v>
      </c>
      <c r="T316" s="4">
        <f t="shared" si="35"/>
        <v>54</v>
      </c>
      <c r="U316" s="2">
        <v>38</v>
      </c>
      <c r="V316" s="2">
        <v>254</v>
      </c>
      <c r="W316" s="2">
        <v>0</v>
      </c>
      <c r="X316" s="2">
        <v>1</v>
      </c>
      <c r="Y316" s="2">
        <v>0</v>
      </c>
      <c r="Z316" s="2">
        <v>0</v>
      </c>
    </row>
    <row r="317" spans="1:26" x14ac:dyDescent="0.75">
      <c r="A317" s="4">
        <f t="shared" si="36"/>
        <v>316</v>
      </c>
      <c r="B317" s="11">
        <v>738010</v>
      </c>
      <c r="C317" s="4">
        <f t="shared" si="33"/>
        <v>2</v>
      </c>
      <c r="D317" s="4">
        <f t="shared" si="30"/>
        <v>3</v>
      </c>
      <c r="E317" s="2">
        <v>0</v>
      </c>
      <c r="F317" s="2">
        <v>0</v>
      </c>
      <c r="G317" s="33">
        <v>0</v>
      </c>
      <c r="H317" s="38">
        <f t="shared" si="34"/>
        <v>1</v>
      </c>
      <c r="I317" s="33">
        <v>0</v>
      </c>
      <c r="J317" s="33">
        <v>0</v>
      </c>
      <c r="K317" s="6">
        <v>668802</v>
      </c>
      <c r="L317" s="3">
        <v>42990</v>
      </c>
      <c r="M317" s="34">
        <v>25569</v>
      </c>
      <c r="N317" s="5">
        <v>25569</v>
      </c>
      <c r="O317" s="1">
        <f t="shared" si="31"/>
        <v>0</v>
      </c>
      <c r="P317" s="2">
        <v>2</v>
      </c>
      <c r="Q317" s="2">
        <v>9</v>
      </c>
      <c r="R317" s="2">
        <v>12</v>
      </c>
      <c r="S317" s="4">
        <f t="shared" si="32"/>
        <v>30</v>
      </c>
      <c r="T317" s="4">
        <f t="shared" si="35"/>
        <v>54</v>
      </c>
      <c r="U317" s="2">
        <v>38</v>
      </c>
      <c r="V317" s="2">
        <v>255</v>
      </c>
      <c r="W317" s="2">
        <v>0</v>
      </c>
      <c r="X317" s="2">
        <v>1</v>
      </c>
      <c r="Y317" s="2">
        <v>0</v>
      </c>
      <c r="Z317" s="2">
        <v>0</v>
      </c>
    </row>
    <row r="318" spans="1:26" x14ac:dyDescent="0.75">
      <c r="A318" s="4">
        <f t="shared" si="36"/>
        <v>317</v>
      </c>
      <c r="B318" s="11">
        <v>660367</v>
      </c>
      <c r="C318" s="4">
        <f t="shared" si="33"/>
        <v>3</v>
      </c>
      <c r="D318" s="4">
        <f t="shared" si="30"/>
        <v>3</v>
      </c>
      <c r="E318" s="2">
        <v>0</v>
      </c>
      <c r="F318" s="2">
        <v>0</v>
      </c>
      <c r="G318" s="33">
        <v>0</v>
      </c>
      <c r="H318" s="38">
        <f t="shared" si="34"/>
        <v>1</v>
      </c>
      <c r="I318" s="33">
        <v>0</v>
      </c>
      <c r="J318" s="33">
        <v>0</v>
      </c>
      <c r="K318" s="6">
        <v>642786</v>
      </c>
      <c r="L318" s="3">
        <v>42991</v>
      </c>
      <c r="M318" s="34">
        <v>25569</v>
      </c>
      <c r="N318" s="5">
        <v>25569</v>
      </c>
      <c r="O318" s="1">
        <f t="shared" si="31"/>
        <v>0</v>
      </c>
      <c r="P318" s="2">
        <v>2</v>
      </c>
      <c r="Q318" s="2">
        <v>9</v>
      </c>
      <c r="R318" s="2">
        <v>13</v>
      </c>
      <c r="S318" s="4">
        <f t="shared" si="32"/>
        <v>30</v>
      </c>
      <c r="T318" s="4">
        <f t="shared" si="35"/>
        <v>54</v>
      </c>
      <c r="U318" s="2">
        <v>38</v>
      </c>
      <c r="V318" s="2">
        <v>256</v>
      </c>
      <c r="W318" s="2">
        <v>0</v>
      </c>
      <c r="X318" s="2">
        <v>1</v>
      </c>
      <c r="Y318" s="2">
        <v>0</v>
      </c>
      <c r="Z318" s="2">
        <v>0</v>
      </c>
    </row>
    <row r="319" spans="1:26" x14ac:dyDescent="0.75">
      <c r="A319" s="4">
        <f t="shared" si="36"/>
        <v>318</v>
      </c>
      <c r="B319" s="11">
        <v>607915</v>
      </c>
      <c r="C319" s="4">
        <f t="shared" si="33"/>
        <v>4</v>
      </c>
      <c r="D319" s="4">
        <f t="shared" si="30"/>
        <v>3</v>
      </c>
      <c r="E319" s="2">
        <v>0</v>
      </c>
      <c r="F319" s="2">
        <v>0</v>
      </c>
      <c r="G319" s="33">
        <v>0</v>
      </c>
      <c r="H319" s="38">
        <f t="shared" si="34"/>
        <v>1</v>
      </c>
      <c r="I319" s="33">
        <v>0</v>
      </c>
      <c r="J319" s="33">
        <v>0</v>
      </c>
      <c r="K319" s="6">
        <v>587630</v>
      </c>
      <c r="L319" s="3">
        <v>42992</v>
      </c>
      <c r="M319" s="34">
        <v>25569</v>
      </c>
      <c r="N319" s="5">
        <v>25569</v>
      </c>
      <c r="O319" s="1">
        <f t="shared" si="31"/>
        <v>0</v>
      </c>
      <c r="P319" s="2">
        <v>2</v>
      </c>
      <c r="Q319" s="2">
        <v>9</v>
      </c>
      <c r="R319" s="2">
        <v>14</v>
      </c>
      <c r="S319" s="4">
        <f t="shared" si="32"/>
        <v>30</v>
      </c>
      <c r="T319" s="4">
        <f t="shared" si="35"/>
        <v>54</v>
      </c>
      <c r="U319" s="2">
        <v>38</v>
      </c>
      <c r="V319" s="2">
        <v>257</v>
      </c>
      <c r="W319" s="2">
        <v>0</v>
      </c>
      <c r="X319" s="2">
        <v>1</v>
      </c>
      <c r="Y319" s="2">
        <v>0</v>
      </c>
      <c r="Z319" s="2">
        <v>0</v>
      </c>
    </row>
    <row r="320" spans="1:26" x14ac:dyDescent="0.75">
      <c r="A320" s="4">
        <f t="shared" si="36"/>
        <v>319</v>
      </c>
      <c r="B320" s="11">
        <v>620435</v>
      </c>
      <c r="C320" s="4">
        <f t="shared" si="33"/>
        <v>5</v>
      </c>
      <c r="D320" s="4">
        <f t="shared" ref="D320:D383" si="37">+IF(OR(R320=1,AND(C320=1,R320&lt;3)),1,IF(C320&lt;&gt;1,D319,1+D319))</f>
        <v>3</v>
      </c>
      <c r="E320" s="2">
        <v>0</v>
      </c>
      <c r="F320" s="2">
        <v>0</v>
      </c>
      <c r="G320" s="33">
        <v>0</v>
      </c>
      <c r="H320" s="38">
        <f t="shared" si="34"/>
        <v>1</v>
      </c>
      <c r="I320" s="33">
        <v>0</v>
      </c>
      <c r="J320" s="33">
        <v>0</v>
      </c>
      <c r="K320" s="6">
        <v>555160</v>
      </c>
      <c r="L320" s="3">
        <v>42993</v>
      </c>
      <c r="M320" s="34">
        <v>25569</v>
      </c>
      <c r="N320" s="5">
        <v>25569</v>
      </c>
      <c r="O320" s="1">
        <f t="shared" ref="O320:O383" si="38">+IF(OR(M320=$L$2,N320=$M$2),0,IF(M320=N320,1,0))</f>
        <v>0</v>
      </c>
      <c r="P320" s="2">
        <v>2</v>
      </c>
      <c r="Q320" s="2">
        <v>9</v>
      </c>
      <c r="R320" s="2">
        <v>15</v>
      </c>
      <c r="S320" s="4">
        <f t="shared" si="32"/>
        <v>30</v>
      </c>
      <c r="T320" s="4">
        <f t="shared" si="35"/>
        <v>54</v>
      </c>
      <c r="U320" s="2">
        <v>38</v>
      </c>
      <c r="V320" s="2">
        <v>258</v>
      </c>
      <c r="W320" s="2">
        <v>0</v>
      </c>
      <c r="X320" s="2">
        <v>1</v>
      </c>
      <c r="Y320" s="2">
        <v>0</v>
      </c>
      <c r="Z320" s="2">
        <v>0</v>
      </c>
    </row>
    <row r="321" spans="1:26" x14ac:dyDescent="0.75">
      <c r="A321" s="4">
        <f t="shared" si="36"/>
        <v>320</v>
      </c>
      <c r="B321" s="11">
        <v>113441</v>
      </c>
      <c r="C321" s="4">
        <f t="shared" si="33"/>
        <v>6</v>
      </c>
      <c r="D321" s="4">
        <f t="shared" si="37"/>
        <v>3</v>
      </c>
      <c r="E321" s="2">
        <v>0</v>
      </c>
      <c r="F321" s="2">
        <v>0</v>
      </c>
      <c r="G321" s="33">
        <v>0</v>
      </c>
      <c r="H321" s="38">
        <f t="shared" si="34"/>
        <v>0</v>
      </c>
      <c r="I321" s="33">
        <v>0</v>
      </c>
      <c r="J321" s="33">
        <v>0</v>
      </c>
      <c r="K321" s="6">
        <v>140652</v>
      </c>
      <c r="L321" s="3">
        <v>42994</v>
      </c>
      <c r="M321" s="34">
        <v>25569</v>
      </c>
      <c r="N321" s="5">
        <v>25569</v>
      </c>
      <c r="O321" s="1">
        <f t="shared" si="38"/>
        <v>0</v>
      </c>
      <c r="P321" s="2">
        <v>2</v>
      </c>
      <c r="Q321" s="2">
        <v>9</v>
      </c>
      <c r="R321" s="2">
        <v>16</v>
      </c>
      <c r="S321" s="4">
        <f t="shared" ref="S321:S384" si="39">+IF(R322=1,R321,S322)</f>
        <v>30</v>
      </c>
      <c r="T321" s="4">
        <f t="shared" si="35"/>
        <v>54</v>
      </c>
      <c r="U321" s="2">
        <v>38</v>
      </c>
      <c r="V321" s="2">
        <v>259</v>
      </c>
      <c r="W321" s="2">
        <v>1</v>
      </c>
      <c r="X321" s="2">
        <v>0</v>
      </c>
      <c r="Y321" s="2">
        <v>0</v>
      </c>
      <c r="Z321" s="2">
        <v>0</v>
      </c>
    </row>
    <row r="322" spans="1:26" x14ac:dyDescent="0.75">
      <c r="A322" s="4">
        <f t="shared" si="36"/>
        <v>321</v>
      </c>
      <c r="B322" s="11">
        <v>143315</v>
      </c>
      <c r="C322" s="4">
        <f t="shared" ref="C322:C385" si="40">+WEEKDAY(L322,2)</f>
        <v>7</v>
      </c>
      <c r="D322" s="4">
        <f t="shared" si="37"/>
        <v>3</v>
      </c>
      <c r="E322" s="2">
        <v>0</v>
      </c>
      <c r="F322" s="2">
        <v>0</v>
      </c>
      <c r="G322" s="33">
        <v>0</v>
      </c>
      <c r="H322" s="38">
        <f t="shared" si="34"/>
        <v>0</v>
      </c>
      <c r="I322" s="33">
        <v>0</v>
      </c>
      <c r="J322" s="33">
        <v>0</v>
      </c>
      <c r="K322" s="6">
        <v>105268</v>
      </c>
      <c r="L322" s="3">
        <v>42995</v>
      </c>
      <c r="M322" s="34">
        <v>25569</v>
      </c>
      <c r="N322" s="5">
        <v>25569</v>
      </c>
      <c r="O322" s="1">
        <f t="shared" si="38"/>
        <v>0</v>
      </c>
      <c r="P322" s="2">
        <v>2</v>
      </c>
      <c r="Q322" s="2">
        <v>9</v>
      </c>
      <c r="R322" s="2">
        <v>17</v>
      </c>
      <c r="S322" s="4">
        <f t="shared" si="39"/>
        <v>30</v>
      </c>
      <c r="T322" s="4">
        <f t="shared" si="35"/>
        <v>54</v>
      </c>
      <c r="U322" s="2">
        <v>39</v>
      </c>
      <c r="V322" s="2">
        <v>260</v>
      </c>
      <c r="W322" s="2">
        <v>1</v>
      </c>
      <c r="X322" s="2">
        <v>0</v>
      </c>
      <c r="Y322" s="2">
        <v>0</v>
      </c>
      <c r="Z322" s="2">
        <v>0</v>
      </c>
    </row>
    <row r="323" spans="1:26" x14ac:dyDescent="0.75">
      <c r="A323" s="4">
        <f t="shared" si="36"/>
        <v>322</v>
      </c>
      <c r="B323" s="11">
        <v>837886</v>
      </c>
      <c r="C323" s="4">
        <f t="shared" si="40"/>
        <v>1</v>
      </c>
      <c r="D323" s="4">
        <f t="shared" si="37"/>
        <v>4</v>
      </c>
      <c r="E323" s="2">
        <v>0</v>
      </c>
      <c r="F323" s="2">
        <v>0</v>
      </c>
      <c r="G323" s="33">
        <v>0</v>
      </c>
      <c r="H323" s="38">
        <f t="shared" ref="H323:H386" si="41">+IF(AND(W323=0,E323=0),IF(AND(I323=0,J323=0),1,0),0)</f>
        <v>1</v>
      </c>
      <c r="I323" s="33">
        <v>0</v>
      </c>
      <c r="J323" s="33">
        <v>0</v>
      </c>
      <c r="K323" s="6">
        <v>778524</v>
      </c>
      <c r="L323" s="3">
        <v>42996</v>
      </c>
      <c r="M323" s="34">
        <v>42996</v>
      </c>
      <c r="N323" s="5">
        <v>25569</v>
      </c>
      <c r="O323" s="1">
        <f t="shared" si="38"/>
        <v>0</v>
      </c>
      <c r="P323" s="2">
        <v>2</v>
      </c>
      <c r="Q323" s="2">
        <v>9</v>
      </c>
      <c r="R323" s="2">
        <v>18</v>
      </c>
      <c r="S323" s="4">
        <f t="shared" si="39"/>
        <v>30</v>
      </c>
      <c r="T323" s="4">
        <f t="shared" ref="T323:T386" si="42">+IF(D323=D322,T322,1+T322)</f>
        <v>55</v>
      </c>
      <c r="U323" s="2">
        <v>39</v>
      </c>
      <c r="V323" s="2">
        <v>261</v>
      </c>
      <c r="W323" s="2">
        <v>0</v>
      </c>
      <c r="X323" s="2">
        <v>1</v>
      </c>
      <c r="Y323" s="2">
        <v>0</v>
      </c>
      <c r="Z323" s="2">
        <v>0</v>
      </c>
    </row>
    <row r="324" spans="1:26" x14ac:dyDescent="0.75">
      <c r="A324" s="4">
        <f t="shared" ref="A324:A387" si="43">1+A323</f>
        <v>323</v>
      </c>
      <c r="B324" s="11">
        <v>563133</v>
      </c>
      <c r="C324" s="4">
        <f t="shared" si="40"/>
        <v>2</v>
      </c>
      <c r="D324" s="4">
        <f t="shared" si="37"/>
        <v>4</v>
      </c>
      <c r="E324" s="2">
        <v>0</v>
      </c>
      <c r="F324" s="2">
        <v>0</v>
      </c>
      <c r="G324" s="33">
        <v>0</v>
      </c>
      <c r="H324" s="38">
        <f t="shared" si="41"/>
        <v>1</v>
      </c>
      <c r="I324" s="33">
        <v>0</v>
      </c>
      <c r="J324" s="33">
        <v>0</v>
      </c>
      <c r="K324" s="6">
        <v>533394</v>
      </c>
      <c r="L324" s="3">
        <v>42997</v>
      </c>
      <c r="M324" s="34">
        <v>25569</v>
      </c>
      <c r="N324" s="5">
        <v>25569</v>
      </c>
      <c r="O324" s="1">
        <f t="shared" si="38"/>
        <v>0</v>
      </c>
      <c r="P324" s="2">
        <v>2</v>
      </c>
      <c r="Q324" s="2">
        <v>9</v>
      </c>
      <c r="R324" s="2">
        <v>19</v>
      </c>
      <c r="S324" s="4">
        <f t="shared" si="39"/>
        <v>30</v>
      </c>
      <c r="T324" s="4">
        <f t="shared" si="42"/>
        <v>55</v>
      </c>
      <c r="U324" s="2">
        <v>39</v>
      </c>
      <c r="V324" s="2">
        <v>262</v>
      </c>
      <c r="W324" s="2">
        <v>0</v>
      </c>
      <c r="X324" s="2">
        <v>1</v>
      </c>
      <c r="Y324" s="2">
        <v>0</v>
      </c>
      <c r="Z324" s="2">
        <v>0</v>
      </c>
    </row>
    <row r="325" spans="1:26" x14ac:dyDescent="0.75">
      <c r="A325" s="4">
        <f t="shared" si="43"/>
        <v>324</v>
      </c>
      <c r="B325" s="11">
        <v>522755</v>
      </c>
      <c r="C325" s="4">
        <f t="shared" si="40"/>
        <v>3</v>
      </c>
      <c r="D325" s="4">
        <f t="shared" si="37"/>
        <v>4</v>
      </c>
      <c r="E325" s="2">
        <v>0</v>
      </c>
      <c r="F325" s="2">
        <v>0</v>
      </c>
      <c r="G325" s="33">
        <v>0</v>
      </c>
      <c r="H325" s="38">
        <f t="shared" si="41"/>
        <v>1</v>
      </c>
      <c r="I325" s="33">
        <v>0</v>
      </c>
      <c r="J325" s="33">
        <v>0</v>
      </c>
      <c r="K325" s="6">
        <v>494462</v>
      </c>
      <c r="L325" s="3">
        <v>42998</v>
      </c>
      <c r="M325" s="34">
        <v>25569</v>
      </c>
      <c r="N325" s="5">
        <v>25569</v>
      </c>
      <c r="O325" s="1">
        <f t="shared" si="38"/>
        <v>0</v>
      </c>
      <c r="P325" s="2">
        <v>2</v>
      </c>
      <c r="Q325" s="2">
        <v>9</v>
      </c>
      <c r="R325" s="2">
        <v>20</v>
      </c>
      <c r="S325" s="4">
        <f t="shared" si="39"/>
        <v>30</v>
      </c>
      <c r="T325" s="4">
        <f t="shared" si="42"/>
        <v>55</v>
      </c>
      <c r="U325" s="2">
        <v>39</v>
      </c>
      <c r="V325" s="2">
        <v>263</v>
      </c>
      <c r="W325" s="2">
        <v>0</v>
      </c>
      <c r="X325" s="2">
        <v>1</v>
      </c>
      <c r="Y325" s="2">
        <v>0</v>
      </c>
      <c r="Z325" s="2">
        <v>0</v>
      </c>
    </row>
    <row r="326" spans="1:26" x14ac:dyDescent="0.75">
      <c r="A326" s="4">
        <f t="shared" si="43"/>
        <v>325</v>
      </c>
      <c r="B326" s="11">
        <v>519758</v>
      </c>
      <c r="C326" s="4">
        <f t="shared" si="40"/>
        <v>4</v>
      </c>
      <c r="D326" s="4">
        <f t="shared" si="37"/>
        <v>4</v>
      </c>
      <c r="E326" s="2">
        <v>0</v>
      </c>
      <c r="F326" s="2">
        <v>0</v>
      </c>
      <c r="G326" s="33">
        <v>0</v>
      </c>
      <c r="H326" s="38">
        <f t="shared" si="41"/>
        <v>1</v>
      </c>
      <c r="I326" s="33">
        <v>0</v>
      </c>
      <c r="J326" s="33">
        <v>0</v>
      </c>
      <c r="K326" s="6">
        <v>471080</v>
      </c>
      <c r="L326" s="3">
        <v>42999</v>
      </c>
      <c r="M326" s="34">
        <v>25569</v>
      </c>
      <c r="N326" s="5">
        <v>25569</v>
      </c>
      <c r="O326" s="1">
        <f t="shared" si="38"/>
        <v>0</v>
      </c>
      <c r="P326" s="2">
        <v>2</v>
      </c>
      <c r="Q326" s="2">
        <v>9</v>
      </c>
      <c r="R326" s="2">
        <v>21</v>
      </c>
      <c r="S326" s="4">
        <f t="shared" si="39"/>
        <v>30</v>
      </c>
      <c r="T326" s="4">
        <f t="shared" si="42"/>
        <v>55</v>
      </c>
      <c r="U326" s="2">
        <v>39</v>
      </c>
      <c r="V326" s="2">
        <v>264</v>
      </c>
      <c r="W326" s="2">
        <v>0</v>
      </c>
      <c r="X326" s="2">
        <v>1</v>
      </c>
      <c r="Y326" s="2">
        <v>0</v>
      </c>
      <c r="Z326" s="2">
        <v>0</v>
      </c>
    </row>
    <row r="327" spans="1:26" x14ac:dyDescent="0.75">
      <c r="A327" s="4">
        <f t="shared" si="43"/>
        <v>326</v>
      </c>
      <c r="B327" s="11">
        <v>473440</v>
      </c>
      <c r="C327" s="4">
        <f t="shared" si="40"/>
        <v>5</v>
      </c>
      <c r="D327" s="4">
        <f t="shared" si="37"/>
        <v>4</v>
      </c>
      <c r="E327" s="2">
        <v>0</v>
      </c>
      <c r="F327" s="2">
        <v>0</v>
      </c>
      <c r="G327" s="33">
        <v>0</v>
      </c>
      <c r="H327" s="38">
        <f t="shared" si="41"/>
        <v>1</v>
      </c>
      <c r="I327" s="33">
        <v>0</v>
      </c>
      <c r="J327" s="33">
        <v>0</v>
      </c>
      <c r="K327" s="6">
        <v>455608</v>
      </c>
      <c r="L327" s="3">
        <v>43000</v>
      </c>
      <c r="M327" s="34">
        <v>25569</v>
      </c>
      <c r="N327" s="5">
        <v>25569</v>
      </c>
      <c r="O327" s="1">
        <f t="shared" si="38"/>
        <v>0</v>
      </c>
      <c r="P327" s="2">
        <v>2</v>
      </c>
      <c r="Q327" s="2">
        <v>9</v>
      </c>
      <c r="R327" s="2">
        <v>22</v>
      </c>
      <c r="S327" s="4">
        <f t="shared" si="39"/>
        <v>30</v>
      </c>
      <c r="T327" s="4">
        <f t="shared" si="42"/>
        <v>55</v>
      </c>
      <c r="U327" s="2">
        <v>39</v>
      </c>
      <c r="V327" s="2">
        <v>265</v>
      </c>
      <c r="W327" s="2">
        <v>0</v>
      </c>
      <c r="X327" s="2">
        <v>1</v>
      </c>
      <c r="Y327" s="2">
        <v>0</v>
      </c>
      <c r="Z327" s="2">
        <v>0</v>
      </c>
    </row>
    <row r="328" spans="1:26" x14ac:dyDescent="0.75">
      <c r="A328" s="4">
        <f t="shared" si="43"/>
        <v>327</v>
      </c>
      <c r="B328" s="11">
        <v>102451</v>
      </c>
      <c r="C328" s="4">
        <f t="shared" si="40"/>
        <v>6</v>
      </c>
      <c r="D328" s="4">
        <f t="shared" si="37"/>
        <v>4</v>
      </c>
      <c r="E328" s="2">
        <v>0</v>
      </c>
      <c r="F328" s="2">
        <v>0</v>
      </c>
      <c r="G328" s="33">
        <v>0</v>
      </c>
      <c r="H328" s="38">
        <f t="shared" si="41"/>
        <v>0</v>
      </c>
      <c r="I328" s="33">
        <v>0</v>
      </c>
      <c r="J328" s="33">
        <v>0</v>
      </c>
      <c r="K328" s="6">
        <v>113066</v>
      </c>
      <c r="L328" s="3">
        <v>43001</v>
      </c>
      <c r="M328" s="34">
        <v>25569</v>
      </c>
      <c r="N328" s="5">
        <v>25569</v>
      </c>
      <c r="O328" s="1">
        <f t="shared" si="38"/>
        <v>0</v>
      </c>
      <c r="P328" s="2">
        <v>2</v>
      </c>
      <c r="Q328" s="2">
        <v>9</v>
      </c>
      <c r="R328" s="2">
        <v>23</v>
      </c>
      <c r="S328" s="4">
        <f t="shared" si="39"/>
        <v>30</v>
      </c>
      <c r="T328" s="4">
        <f t="shared" si="42"/>
        <v>55</v>
      </c>
      <c r="U328" s="2">
        <v>39</v>
      </c>
      <c r="V328" s="2">
        <v>266</v>
      </c>
      <c r="W328" s="2">
        <v>1</v>
      </c>
      <c r="X328" s="2">
        <v>0</v>
      </c>
      <c r="Y328" s="2">
        <v>0</v>
      </c>
      <c r="Z328" s="2">
        <v>0</v>
      </c>
    </row>
    <row r="329" spans="1:26" x14ac:dyDescent="0.75">
      <c r="A329" s="4">
        <f t="shared" si="43"/>
        <v>328</v>
      </c>
      <c r="B329" s="11">
        <v>127001</v>
      </c>
      <c r="C329" s="4">
        <f t="shared" si="40"/>
        <v>7</v>
      </c>
      <c r="D329" s="4">
        <f t="shared" si="37"/>
        <v>4</v>
      </c>
      <c r="E329" s="2">
        <v>0</v>
      </c>
      <c r="F329" s="2">
        <v>0</v>
      </c>
      <c r="G329" s="33">
        <v>0</v>
      </c>
      <c r="H329" s="38">
        <f t="shared" si="41"/>
        <v>0</v>
      </c>
      <c r="I329" s="33">
        <v>0</v>
      </c>
      <c r="J329" s="33">
        <v>0</v>
      </c>
      <c r="K329" s="6">
        <v>82603</v>
      </c>
      <c r="L329" s="3">
        <v>43002</v>
      </c>
      <c r="M329" s="34">
        <v>25569</v>
      </c>
      <c r="N329" s="5">
        <v>25569</v>
      </c>
      <c r="O329" s="1">
        <f t="shared" si="38"/>
        <v>0</v>
      </c>
      <c r="P329" s="2">
        <v>2</v>
      </c>
      <c r="Q329" s="2">
        <v>9</v>
      </c>
      <c r="R329" s="2">
        <v>24</v>
      </c>
      <c r="S329" s="4">
        <f t="shared" si="39"/>
        <v>30</v>
      </c>
      <c r="T329" s="4">
        <f t="shared" si="42"/>
        <v>55</v>
      </c>
      <c r="U329" s="2">
        <v>40</v>
      </c>
      <c r="V329" s="2">
        <v>267</v>
      </c>
      <c r="W329" s="2">
        <v>1</v>
      </c>
      <c r="X329" s="2">
        <v>0</v>
      </c>
      <c r="Y329" s="2">
        <v>0</v>
      </c>
      <c r="Z329" s="2">
        <v>0</v>
      </c>
    </row>
    <row r="330" spans="1:26" x14ac:dyDescent="0.75">
      <c r="A330" s="4">
        <f t="shared" si="43"/>
        <v>329</v>
      </c>
      <c r="B330" s="11">
        <v>741795</v>
      </c>
      <c r="C330" s="4">
        <f t="shared" si="40"/>
        <v>1</v>
      </c>
      <c r="D330" s="4">
        <f t="shared" si="37"/>
        <v>5</v>
      </c>
      <c r="E330" s="2">
        <v>0</v>
      </c>
      <c r="F330" s="2">
        <v>0</v>
      </c>
      <c r="G330" s="33">
        <v>0</v>
      </c>
      <c r="H330" s="38">
        <f t="shared" si="41"/>
        <v>1</v>
      </c>
      <c r="I330" s="33">
        <v>0</v>
      </c>
      <c r="J330" s="33">
        <v>0</v>
      </c>
      <c r="K330" s="6">
        <v>744396</v>
      </c>
      <c r="L330" s="3">
        <v>43003</v>
      </c>
      <c r="M330" s="34">
        <v>43003</v>
      </c>
      <c r="N330" s="5">
        <v>25569</v>
      </c>
      <c r="O330" s="1">
        <f t="shared" si="38"/>
        <v>0</v>
      </c>
      <c r="P330" s="2">
        <v>2</v>
      </c>
      <c r="Q330" s="2">
        <v>9</v>
      </c>
      <c r="R330" s="2">
        <v>25</v>
      </c>
      <c r="S330" s="4">
        <f t="shared" si="39"/>
        <v>30</v>
      </c>
      <c r="T330" s="4">
        <f t="shared" si="42"/>
        <v>56</v>
      </c>
      <c r="U330" s="2">
        <v>40</v>
      </c>
      <c r="V330" s="2">
        <v>268</v>
      </c>
      <c r="W330" s="2">
        <v>0</v>
      </c>
      <c r="X330" s="2">
        <v>1</v>
      </c>
      <c r="Y330" s="2">
        <v>0</v>
      </c>
      <c r="Z330" s="2">
        <v>0</v>
      </c>
    </row>
    <row r="331" spans="1:26" x14ac:dyDescent="0.75">
      <c r="A331" s="4">
        <f t="shared" si="43"/>
        <v>330</v>
      </c>
      <c r="B331" s="11">
        <v>511815</v>
      </c>
      <c r="C331" s="4">
        <f t="shared" si="40"/>
        <v>2</v>
      </c>
      <c r="D331" s="4">
        <f t="shared" si="37"/>
        <v>5</v>
      </c>
      <c r="E331" s="2">
        <v>0</v>
      </c>
      <c r="F331" s="2">
        <v>0</v>
      </c>
      <c r="G331" s="33">
        <v>0</v>
      </c>
      <c r="H331" s="38">
        <f t="shared" si="41"/>
        <v>1</v>
      </c>
      <c r="I331" s="33">
        <v>0</v>
      </c>
      <c r="J331" s="33">
        <v>0</v>
      </c>
      <c r="K331" s="6">
        <v>559619</v>
      </c>
      <c r="L331" s="3">
        <v>43004</v>
      </c>
      <c r="M331" s="34">
        <v>25569</v>
      </c>
      <c r="N331" s="5">
        <v>25569</v>
      </c>
      <c r="O331" s="1">
        <f t="shared" si="38"/>
        <v>0</v>
      </c>
      <c r="P331" s="2">
        <v>2</v>
      </c>
      <c r="Q331" s="2">
        <v>9</v>
      </c>
      <c r="R331" s="2">
        <v>26</v>
      </c>
      <c r="S331" s="4">
        <f t="shared" si="39"/>
        <v>30</v>
      </c>
      <c r="T331" s="4">
        <f t="shared" si="42"/>
        <v>56</v>
      </c>
      <c r="U331" s="2">
        <v>40</v>
      </c>
      <c r="V331" s="2">
        <v>269</v>
      </c>
      <c r="W331" s="2">
        <v>0</v>
      </c>
      <c r="X331" s="2">
        <v>1</v>
      </c>
      <c r="Y331" s="2">
        <v>0</v>
      </c>
      <c r="Z331" s="2">
        <v>0</v>
      </c>
    </row>
    <row r="332" spans="1:26" x14ac:dyDescent="0.75">
      <c r="A332" s="4">
        <f t="shared" si="43"/>
        <v>331</v>
      </c>
      <c r="B332" s="11">
        <v>522944</v>
      </c>
      <c r="C332" s="4">
        <f t="shared" si="40"/>
        <v>3</v>
      </c>
      <c r="D332" s="4">
        <f t="shared" si="37"/>
        <v>5</v>
      </c>
      <c r="E332" s="2">
        <v>0</v>
      </c>
      <c r="F332" s="2">
        <v>0</v>
      </c>
      <c r="G332" s="33">
        <v>0</v>
      </c>
      <c r="H332" s="38">
        <f t="shared" si="41"/>
        <v>1</v>
      </c>
      <c r="I332" s="33">
        <v>0</v>
      </c>
      <c r="J332" s="33">
        <v>0</v>
      </c>
      <c r="K332" s="6">
        <v>565719</v>
      </c>
      <c r="L332" s="3">
        <v>43005</v>
      </c>
      <c r="M332" s="34">
        <v>25569</v>
      </c>
      <c r="N332" s="5">
        <v>25569</v>
      </c>
      <c r="O332" s="1">
        <f t="shared" si="38"/>
        <v>0</v>
      </c>
      <c r="P332" s="2">
        <v>2</v>
      </c>
      <c r="Q332" s="2">
        <v>9</v>
      </c>
      <c r="R332" s="2">
        <v>27</v>
      </c>
      <c r="S332" s="4">
        <f t="shared" si="39"/>
        <v>30</v>
      </c>
      <c r="T332" s="4">
        <f t="shared" si="42"/>
        <v>56</v>
      </c>
      <c r="U332" s="2">
        <v>40</v>
      </c>
      <c r="V332" s="2">
        <v>270</v>
      </c>
      <c r="W332" s="2">
        <v>0</v>
      </c>
      <c r="X332" s="2">
        <v>1</v>
      </c>
      <c r="Y332" s="2">
        <v>0</v>
      </c>
      <c r="Z332" s="2">
        <v>0</v>
      </c>
    </row>
    <row r="333" spans="1:26" x14ac:dyDescent="0.75">
      <c r="A333" s="4">
        <f t="shared" si="43"/>
        <v>332</v>
      </c>
      <c r="B333" s="11">
        <v>559742</v>
      </c>
      <c r="C333" s="4">
        <f t="shared" si="40"/>
        <v>4</v>
      </c>
      <c r="D333" s="4">
        <f t="shared" si="37"/>
        <v>5</v>
      </c>
      <c r="E333" s="2">
        <v>0</v>
      </c>
      <c r="F333" s="2">
        <v>0</v>
      </c>
      <c r="G333" s="33">
        <v>0</v>
      </c>
      <c r="H333" s="38">
        <f t="shared" si="41"/>
        <v>1</v>
      </c>
      <c r="I333" s="33">
        <v>0</v>
      </c>
      <c r="J333" s="33">
        <v>0</v>
      </c>
      <c r="K333" s="6">
        <v>620868</v>
      </c>
      <c r="L333" s="3">
        <v>43006</v>
      </c>
      <c r="M333" s="34">
        <v>25569</v>
      </c>
      <c r="N333" s="5">
        <v>25569</v>
      </c>
      <c r="O333" s="1">
        <f t="shared" si="38"/>
        <v>0</v>
      </c>
      <c r="P333" s="2">
        <v>2</v>
      </c>
      <c r="Q333" s="2">
        <v>9</v>
      </c>
      <c r="R333" s="2">
        <v>28</v>
      </c>
      <c r="S333" s="4">
        <f t="shared" si="39"/>
        <v>30</v>
      </c>
      <c r="T333" s="4">
        <f t="shared" si="42"/>
        <v>56</v>
      </c>
      <c r="U333" s="2">
        <v>40</v>
      </c>
      <c r="V333" s="2">
        <v>271</v>
      </c>
      <c r="W333" s="2">
        <v>0</v>
      </c>
      <c r="X333" s="2">
        <v>1</v>
      </c>
      <c r="Y333" s="2">
        <v>0</v>
      </c>
      <c r="Z333" s="2">
        <v>0</v>
      </c>
    </row>
    <row r="334" spans="1:26" x14ac:dyDescent="0.75">
      <c r="A334" s="4">
        <f t="shared" si="43"/>
        <v>333</v>
      </c>
      <c r="B334" s="11">
        <v>701960</v>
      </c>
      <c r="C334" s="4">
        <f t="shared" si="40"/>
        <v>5</v>
      </c>
      <c r="D334" s="4">
        <f t="shared" si="37"/>
        <v>5</v>
      </c>
      <c r="E334" s="2">
        <v>0</v>
      </c>
      <c r="F334" s="2">
        <v>0</v>
      </c>
      <c r="G334" s="33">
        <v>0</v>
      </c>
      <c r="H334" s="38">
        <f t="shared" si="41"/>
        <v>1</v>
      </c>
      <c r="I334" s="33">
        <v>0</v>
      </c>
      <c r="J334" s="33">
        <v>0</v>
      </c>
      <c r="K334" s="6">
        <v>780539</v>
      </c>
      <c r="L334" s="3">
        <v>43007</v>
      </c>
      <c r="M334" s="34">
        <v>25569</v>
      </c>
      <c r="N334" s="5">
        <v>25569</v>
      </c>
      <c r="O334" s="1">
        <f t="shared" si="38"/>
        <v>0</v>
      </c>
      <c r="P334" s="2">
        <v>2</v>
      </c>
      <c r="Q334" s="2">
        <v>9</v>
      </c>
      <c r="R334" s="2">
        <v>29</v>
      </c>
      <c r="S334" s="4">
        <f t="shared" si="39"/>
        <v>30</v>
      </c>
      <c r="T334" s="4">
        <f t="shared" si="42"/>
        <v>56</v>
      </c>
      <c r="U334" s="2">
        <v>40</v>
      </c>
      <c r="V334" s="2">
        <v>272</v>
      </c>
      <c r="W334" s="2">
        <v>0</v>
      </c>
      <c r="X334" s="2">
        <v>1</v>
      </c>
      <c r="Y334" s="2">
        <v>0</v>
      </c>
      <c r="Z334" s="2">
        <v>1</v>
      </c>
    </row>
    <row r="335" spans="1:26" x14ac:dyDescent="0.75">
      <c r="A335" s="4">
        <f t="shared" si="43"/>
        <v>334</v>
      </c>
      <c r="B335" s="11">
        <v>191135</v>
      </c>
      <c r="C335" s="4">
        <f t="shared" si="40"/>
        <v>6</v>
      </c>
      <c r="D335" s="4">
        <f t="shared" si="37"/>
        <v>5</v>
      </c>
      <c r="E335" s="2">
        <v>0</v>
      </c>
      <c r="F335" s="2">
        <v>0</v>
      </c>
      <c r="G335" s="33">
        <v>0</v>
      </c>
      <c r="H335" s="38">
        <f t="shared" si="41"/>
        <v>0</v>
      </c>
      <c r="I335" s="33">
        <v>0</v>
      </c>
      <c r="J335" s="33">
        <v>0</v>
      </c>
      <c r="K335" s="6">
        <v>167681</v>
      </c>
      <c r="L335" s="3">
        <v>43008</v>
      </c>
      <c r="M335" s="34">
        <v>25569</v>
      </c>
      <c r="N335" s="5">
        <v>25569</v>
      </c>
      <c r="O335" s="1">
        <f t="shared" si="38"/>
        <v>0</v>
      </c>
      <c r="P335" s="2">
        <v>2</v>
      </c>
      <c r="Q335" s="2">
        <v>9</v>
      </c>
      <c r="R335" s="2">
        <v>30</v>
      </c>
      <c r="S335" s="4">
        <f t="shared" si="39"/>
        <v>30</v>
      </c>
      <c r="T335" s="4">
        <f t="shared" si="42"/>
        <v>56</v>
      </c>
      <c r="U335" s="2">
        <v>40</v>
      </c>
      <c r="V335" s="2">
        <v>273</v>
      </c>
      <c r="W335" s="2">
        <v>1</v>
      </c>
      <c r="X335" s="2">
        <v>0</v>
      </c>
      <c r="Y335" s="2">
        <v>0</v>
      </c>
      <c r="Z335" s="2">
        <v>0</v>
      </c>
    </row>
    <row r="336" spans="1:26" x14ac:dyDescent="0.75">
      <c r="A336" s="4">
        <f t="shared" si="43"/>
        <v>335</v>
      </c>
      <c r="B336" s="11">
        <v>256054</v>
      </c>
      <c r="C336" s="4">
        <f t="shared" si="40"/>
        <v>7</v>
      </c>
      <c r="D336" s="4">
        <f t="shared" si="37"/>
        <v>1</v>
      </c>
      <c r="E336" s="2">
        <v>0</v>
      </c>
      <c r="F336" s="2">
        <v>0</v>
      </c>
      <c r="G336" s="33">
        <v>0</v>
      </c>
      <c r="H336" s="38">
        <f t="shared" si="41"/>
        <v>0</v>
      </c>
      <c r="I336" s="33">
        <v>0</v>
      </c>
      <c r="J336" s="33">
        <v>0</v>
      </c>
      <c r="K336" s="6">
        <v>202400</v>
      </c>
      <c r="L336" s="3">
        <v>43009</v>
      </c>
      <c r="M336" s="34">
        <v>25569</v>
      </c>
      <c r="N336" s="5">
        <v>25569</v>
      </c>
      <c r="O336" s="1">
        <f t="shared" si="38"/>
        <v>0</v>
      </c>
      <c r="P336" s="2">
        <v>2</v>
      </c>
      <c r="Q336" s="2">
        <v>10</v>
      </c>
      <c r="R336" s="2">
        <v>1</v>
      </c>
      <c r="S336" s="4">
        <f t="shared" si="39"/>
        <v>31</v>
      </c>
      <c r="T336" s="4">
        <f t="shared" si="42"/>
        <v>57</v>
      </c>
      <c r="U336" s="2">
        <v>41</v>
      </c>
      <c r="V336" s="2">
        <v>274</v>
      </c>
      <c r="W336" s="2">
        <v>1</v>
      </c>
      <c r="X336" s="2">
        <v>0</v>
      </c>
      <c r="Y336" s="2">
        <v>0</v>
      </c>
      <c r="Z336" s="2">
        <v>0</v>
      </c>
    </row>
    <row r="337" spans="1:26" x14ac:dyDescent="0.75">
      <c r="A337" s="4">
        <f t="shared" si="43"/>
        <v>336</v>
      </c>
      <c r="B337" s="11">
        <v>1320487</v>
      </c>
      <c r="C337" s="4">
        <f t="shared" si="40"/>
        <v>1</v>
      </c>
      <c r="D337" s="4">
        <f t="shared" si="37"/>
        <v>1</v>
      </c>
      <c r="E337" s="2">
        <v>0</v>
      </c>
      <c r="F337" s="2">
        <v>0</v>
      </c>
      <c r="G337" s="33">
        <v>0</v>
      </c>
      <c r="H337" s="38">
        <f t="shared" si="41"/>
        <v>1</v>
      </c>
      <c r="I337" s="33">
        <v>0</v>
      </c>
      <c r="J337" s="33">
        <v>0</v>
      </c>
      <c r="K337" s="6">
        <v>1343087</v>
      </c>
      <c r="L337" s="3">
        <v>43010</v>
      </c>
      <c r="M337" s="34">
        <v>43010</v>
      </c>
      <c r="N337" s="5">
        <v>43010</v>
      </c>
      <c r="O337" s="1">
        <f t="shared" si="38"/>
        <v>1</v>
      </c>
      <c r="P337" s="2">
        <v>2</v>
      </c>
      <c r="Q337" s="2">
        <v>10</v>
      </c>
      <c r="R337" s="2">
        <v>2</v>
      </c>
      <c r="S337" s="4">
        <f t="shared" si="39"/>
        <v>31</v>
      </c>
      <c r="T337" s="4">
        <f t="shared" si="42"/>
        <v>57</v>
      </c>
      <c r="U337" s="2">
        <v>41</v>
      </c>
      <c r="V337" s="2">
        <v>275</v>
      </c>
      <c r="W337" s="2">
        <v>0</v>
      </c>
      <c r="X337" s="2">
        <v>1</v>
      </c>
      <c r="Y337" s="2">
        <v>1</v>
      </c>
      <c r="Z337" s="2">
        <v>0</v>
      </c>
    </row>
    <row r="338" spans="1:26" x14ac:dyDescent="0.75">
      <c r="A338" s="4">
        <f t="shared" si="43"/>
        <v>337</v>
      </c>
      <c r="B338" s="11">
        <v>889734</v>
      </c>
      <c r="C338" s="4">
        <f t="shared" si="40"/>
        <v>2</v>
      </c>
      <c r="D338" s="4">
        <f t="shared" si="37"/>
        <v>1</v>
      </c>
      <c r="E338" s="2">
        <v>0</v>
      </c>
      <c r="F338" s="2">
        <v>0</v>
      </c>
      <c r="G338" s="33">
        <v>0</v>
      </c>
      <c r="H338" s="38">
        <f t="shared" si="41"/>
        <v>1</v>
      </c>
      <c r="I338" s="33">
        <v>0</v>
      </c>
      <c r="J338" s="33">
        <v>0</v>
      </c>
      <c r="K338" s="6">
        <v>926952</v>
      </c>
      <c r="L338" s="3">
        <v>43011</v>
      </c>
      <c r="M338" s="34">
        <v>25569</v>
      </c>
      <c r="N338" s="5">
        <v>25569</v>
      </c>
      <c r="O338" s="1">
        <f t="shared" si="38"/>
        <v>0</v>
      </c>
      <c r="P338" s="2">
        <v>2</v>
      </c>
      <c r="Q338" s="2">
        <v>10</v>
      </c>
      <c r="R338" s="2">
        <v>3</v>
      </c>
      <c r="S338" s="4">
        <f t="shared" si="39"/>
        <v>31</v>
      </c>
      <c r="T338" s="4">
        <f t="shared" si="42"/>
        <v>57</v>
      </c>
      <c r="U338" s="2">
        <v>41</v>
      </c>
      <c r="V338" s="2">
        <v>276</v>
      </c>
      <c r="W338" s="2">
        <v>0</v>
      </c>
      <c r="X338" s="2">
        <v>1</v>
      </c>
      <c r="Y338" s="2">
        <v>0</v>
      </c>
      <c r="Z338" s="2">
        <v>0</v>
      </c>
    </row>
    <row r="339" spans="1:26" x14ac:dyDescent="0.75">
      <c r="A339" s="4">
        <f t="shared" si="43"/>
        <v>338</v>
      </c>
      <c r="B339" s="11">
        <v>840747</v>
      </c>
      <c r="C339" s="4">
        <f t="shared" si="40"/>
        <v>3</v>
      </c>
      <c r="D339" s="4">
        <f t="shared" si="37"/>
        <v>1</v>
      </c>
      <c r="E339" s="2">
        <v>0</v>
      </c>
      <c r="F339" s="2">
        <v>0</v>
      </c>
      <c r="G339" s="33">
        <v>0</v>
      </c>
      <c r="H339" s="38">
        <f t="shared" si="41"/>
        <v>1</v>
      </c>
      <c r="I339" s="33">
        <v>0</v>
      </c>
      <c r="J339" s="33">
        <v>0</v>
      </c>
      <c r="K339" s="6">
        <v>866478</v>
      </c>
      <c r="L339" s="3">
        <v>43012</v>
      </c>
      <c r="M339" s="34">
        <v>25569</v>
      </c>
      <c r="N339" s="5">
        <v>25569</v>
      </c>
      <c r="O339" s="1">
        <f t="shared" si="38"/>
        <v>0</v>
      </c>
      <c r="P339" s="2">
        <v>2</v>
      </c>
      <c r="Q339" s="2">
        <v>10</v>
      </c>
      <c r="R339" s="2">
        <v>4</v>
      </c>
      <c r="S339" s="4">
        <f t="shared" si="39"/>
        <v>31</v>
      </c>
      <c r="T339" s="4">
        <f t="shared" si="42"/>
        <v>57</v>
      </c>
      <c r="U339" s="2">
        <v>41</v>
      </c>
      <c r="V339" s="2">
        <v>277</v>
      </c>
      <c r="W339" s="2">
        <v>0</v>
      </c>
      <c r="X339" s="2">
        <v>1</v>
      </c>
      <c r="Y339" s="2">
        <v>0</v>
      </c>
      <c r="Z339" s="2">
        <v>0</v>
      </c>
    </row>
    <row r="340" spans="1:26" x14ac:dyDescent="0.75">
      <c r="A340" s="4">
        <f t="shared" si="43"/>
        <v>339</v>
      </c>
      <c r="B340" s="11">
        <v>826361</v>
      </c>
      <c r="C340" s="4">
        <f t="shared" si="40"/>
        <v>4</v>
      </c>
      <c r="D340" s="4">
        <f t="shared" si="37"/>
        <v>1</v>
      </c>
      <c r="E340" s="2">
        <v>0</v>
      </c>
      <c r="F340" s="2">
        <v>0</v>
      </c>
      <c r="G340" s="33">
        <v>0</v>
      </c>
      <c r="H340" s="38">
        <f t="shared" si="41"/>
        <v>1</v>
      </c>
      <c r="I340" s="33">
        <v>0</v>
      </c>
      <c r="J340" s="33">
        <v>0</v>
      </c>
      <c r="K340" s="6">
        <v>875561</v>
      </c>
      <c r="L340" s="3">
        <v>43013</v>
      </c>
      <c r="M340" s="34">
        <v>25569</v>
      </c>
      <c r="N340" s="5">
        <v>25569</v>
      </c>
      <c r="O340" s="1">
        <f t="shared" si="38"/>
        <v>0</v>
      </c>
      <c r="P340" s="2">
        <v>2</v>
      </c>
      <c r="Q340" s="2">
        <v>10</v>
      </c>
      <c r="R340" s="2">
        <v>5</v>
      </c>
      <c r="S340" s="4">
        <f t="shared" si="39"/>
        <v>31</v>
      </c>
      <c r="T340" s="4">
        <f t="shared" si="42"/>
        <v>57</v>
      </c>
      <c r="U340" s="2">
        <v>41</v>
      </c>
      <c r="V340" s="2">
        <v>278</v>
      </c>
      <c r="W340" s="2">
        <v>0</v>
      </c>
      <c r="X340" s="2">
        <v>1</v>
      </c>
      <c r="Y340" s="2">
        <v>0</v>
      </c>
      <c r="Z340" s="2">
        <v>0</v>
      </c>
    </row>
    <row r="341" spans="1:26" x14ac:dyDescent="0.75">
      <c r="A341" s="4">
        <f t="shared" si="43"/>
        <v>340</v>
      </c>
      <c r="B341" s="11">
        <v>712945</v>
      </c>
      <c r="C341" s="4">
        <f t="shared" si="40"/>
        <v>5</v>
      </c>
      <c r="D341" s="4">
        <f t="shared" si="37"/>
        <v>1</v>
      </c>
      <c r="E341" s="2">
        <v>0</v>
      </c>
      <c r="F341" s="2">
        <v>0</v>
      </c>
      <c r="G341" s="33">
        <v>0</v>
      </c>
      <c r="H341" s="38">
        <f t="shared" si="41"/>
        <v>1</v>
      </c>
      <c r="I341" s="33">
        <v>0</v>
      </c>
      <c r="J341" s="33">
        <v>0</v>
      </c>
      <c r="K341" s="6">
        <v>808234</v>
      </c>
      <c r="L341" s="3">
        <v>43014</v>
      </c>
      <c r="M341" s="34">
        <v>25569</v>
      </c>
      <c r="N341" s="5">
        <v>25569</v>
      </c>
      <c r="O341" s="1">
        <f t="shared" si="38"/>
        <v>0</v>
      </c>
      <c r="P341" s="2">
        <v>2</v>
      </c>
      <c r="Q341" s="2">
        <v>10</v>
      </c>
      <c r="R341" s="2">
        <v>6</v>
      </c>
      <c r="S341" s="4">
        <f t="shared" si="39"/>
        <v>31</v>
      </c>
      <c r="T341" s="4">
        <f t="shared" si="42"/>
        <v>57</v>
      </c>
      <c r="U341" s="2">
        <v>41</v>
      </c>
      <c r="V341" s="2">
        <v>279</v>
      </c>
      <c r="W341" s="2">
        <v>0</v>
      </c>
      <c r="X341" s="2">
        <v>1</v>
      </c>
      <c r="Y341" s="2">
        <v>0</v>
      </c>
      <c r="Z341" s="2">
        <v>0</v>
      </c>
    </row>
    <row r="342" spans="1:26" x14ac:dyDescent="0.75">
      <c r="A342" s="4">
        <f t="shared" si="43"/>
        <v>341</v>
      </c>
      <c r="B342" s="11">
        <v>116022</v>
      </c>
      <c r="C342" s="4">
        <f t="shared" si="40"/>
        <v>6</v>
      </c>
      <c r="D342" s="4">
        <f t="shared" si="37"/>
        <v>1</v>
      </c>
      <c r="E342" s="2">
        <v>0</v>
      </c>
      <c r="F342" s="2">
        <v>0</v>
      </c>
      <c r="G342" s="33">
        <v>0</v>
      </c>
      <c r="H342" s="38">
        <f t="shared" si="41"/>
        <v>0</v>
      </c>
      <c r="I342" s="33">
        <v>0</v>
      </c>
      <c r="J342" s="33">
        <v>0</v>
      </c>
      <c r="K342" s="6">
        <v>216214</v>
      </c>
      <c r="L342" s="3">
        <v>43015</v>
      </c>
      <c r="M342" s="34">
        <v>25569</v>
      </c>
      <c r="N342" s="5">
        <v>25569</v>
      </c>
      <c r="O342" s="1">
        <f t="shared" si="38"/>
        <v>0</v>
      </c>
      <c r="P342" s="2">
        <v>2</v>
      </c>
      <c r="Q342" s="2">
        <v>10</v>
      </c>
      <c r="R342" s="2">
        <v>7</v>
      </c>
      <c r="S342" s="4">
        <f t="shared" si="39"/>
        <v>31</v>
      </c>
      <c r="T342" s="4">
        <f t="shared" si="42"/>
        <v>57</v>
      </c>
      <c r="U342" s="2">
        <v>41</v>
      </c>
      <c r="V342" s="2">
        <v>280</v>
      </c>
      <c r="W342" s="2">
        <v>1</v>
      </c>
      <c r="X342" s="2">
        <v>0</v>
      </c>
      <c r="Y342" s="2">
        <v>0</v>
      </c>
      <c r="Z342" s="2">
        <v>0</v>
      </c>
    </row>
    <row r="343" spans="1:26" x14ac:dyDescent="0.75">
      <c r="A343" s="4">
        <f t="shared" si="43"/>
        <v>342</v>
      </c>
      <c r="B343" s="11">
        <v>189336</v>
      </c>
      <c r="C343" s="4">
        <f t="shared" si="40"/>
        <v>7</v>
      </c>
      <c r="D343" s="4">
        <f t="shared" si="37"/>
        <v>1</v>
      </c>
      <c r="E343" s="2">
        <v>0</v>
      </c>
      <c r="F343" s="2">
        <v>0</v>
      </c>
      <c r="G343" s="33">
        <v>0</v>
      </c>
      <c r="H343" s="38">
        <f t="shared" si="41"/>
        <v>0</v>
      </c>
      <c r="I343" s="33">
        <v>0</v>
      </c>
      <c r="J343" s="33">
        <v>0</v>
      </c>
      <c r="K343" s="6">
        <v>184615</v>
      </c>
      <c r="L343" s="3">
        <v>43016</v>
      </c>
      <c r="M343" s="34">
        <v>25569</v>
      </c>
      <c r="N343" s="5">
        <v>25569</v>
      </c>
      <c r="O343" s="1">
        <f t="shared" si="38"/>
        <v>0</v>
      </c>
      <c r="P343" s="2">
        <v>2</v>
      </c>
      <c r="Q343" s="2">
        <v>10</v>
      </c>
      <c r="R343" s="2">
        <v>8</v>
      </c>
      <c r="S343" s="4">
        <f t="shared" si="39"/>
        <v>31</v>
      </c>
      <c r="T343" s="4">
        <f t="shared" si="42"/>
        <v>57</v>
      </c>
      <c r="U343" s="2">
        <v>42</v>
      </c>
      <c r="V343" s="2">
        <v>281</v>
      </c>
      <c r="W343" s="2">
        <v>1</v>
      </c>
      <c r="X343" s="2">
        <v>0</v>
      </c>
      <c r="Y343" s="2">
        <v>0</v>
      </c>
      <c r="Z343" s="2">
        <v>0</v>
      </c>
    </row>
    <row r="344" spans="1:26" x14ac:dyDescent="0.75">
      <c r="A344" s="4">
        <f t="shared" si="43"/>
        <v>343</v>
      </c>
      <c r="B344" s="11">
        <v>1128737</v>
      </c>
      <c r="C344" s="4">
        <f t="shared" si="40"/>
        <v>1</v>
      </c>
      <c r="D344" s="4">
        <f t="shared" si="37"/>
        <v>2</v>
      </c>
      <c r="E344" s="2">
        <v>0</v>
      </c>
      <c r="F344" s="2">
        <v>0</v>
      </c>
      <c r="G344" s="33">
        <v>0</v>
      </c>
      <c r="H344" s="38">
        <f t="shared" si="41"/>
        <v>1</v>
      </c>
      <c r="I344" s="33">
        <v>0</v>
      </c>
      <c r="J344" s="33">
        <v>0</v>
      </c>
      <c r="K344" s="6">
        <v>1162062</v>
      </c>
      <c r="L344" s="3">
        <v>43017</v>
      </c>
      <c r="M344" s="34">
        <v>43017</v>
      </c>
      <c r="N344" s="5">
        <v>43017</v>
      </c>
      <c r="O344" s="1">
        <f t="shared" si="38"/>
        <v>1</v>
      </c>
      <c r="P344" s="2">
        <v>2</v>
      </c>
      <c r="Q344" s="2">
        <v>10</v>
      </c>
      <c r="R344" s="2">
        <v>9</v>
      </c>
      <c r="S344" s="4">
        <f t="shared" si="39"/>
        <v>31</v>
      </c>
      <c r="T344" s="4">
        <f t="shared" si="42"/>
        <v>58</v>
      </c>
      <c r="U344" s="2">
        <v>42</v>
      </c>
      <c r="V344" s="2">
        <v>282</v>
      </c>
      <c r="W344" s="2">
        <v>0</v>
      </c>
      <c r="X344" s="2">
        <v>1</v>
      </c>
      <c r="Y344" s="2">
        <v>0</v>
      </c>
      <c r="Z344" s="2">
        <v>0</v>
      </c>
    </row>
    <row r="345" spans="1:26" x14ac:dyDescent="0.75">
      <c r="A345" s="4">
        <f t="shared" si="43"/>
        <v>344</v>
      </c>
      <c r="B345" s="11">
        <v>778805</v>
      </c>
      <c r="C345" s="4">
        <f t="shared" si="40"/>
        <v>2</v>
      </c>
      <c r="D345" s="4">
        <f t="shared" si="37"/>
        <v>2</v>
      </c>
      <c r="E345" s="2">
        <v>0</v>
      </c>
      <c r="F345" s="2">
        <v>0</v>
      </c>
      <c r="G345" s="33">
        <v>0</v>
      </c>
      <c r="H345" s="38">
        <f t="shared" si="41"/>
        <v>1</v>
      </c>
      <c r="I345" s="33">
        <v>0</v>
      </c>
      <c r="J345" s="33">
        <v>0</v>
      </c>
      <c r="K345" s="6">
        <v>803850</v>
      </c>
      <c r="L345" s="3">
        <v>43018</v>
      </c>
      <c r="M345" s="34">
        <v>25569</v>
      </c>
      <c r="N345" s="5">
        <v>25569</v>
      </c>
      <c r="O345" s="1">
        <f t="shared" si="38"/>
        <v>0</v>
      </c>
      <c r="P345" s="2">
        <v>2</v>
      </c>
      <c r="Q345" s="2">
        <v>10</v>
      </c>
      <c r="R345" s="2">
        <v>10</v>
      </c>
      <c r="S345" s="4">
        <f t="shared" si="39"/>
        <v>31</v>
      </c>
      <c r="T345" s="4">
        <f t="shared" si="42"/>
        <v>58</v>
      </c>
      <c r="U345" s="2">
        <v>42</v>
      </c>
      <c r="V345" s="2">
        <v>283</v>
      </c>
      <c r="W345" s="2">
        <v>0</v>
      </c>
      <c r="X345" s="2">
        <v>1</v>
      </c>
      <c r="Y345" s="2">
        <v>0</v>
      </c>
      <c r="Z345" s="2">
        <v>0</v>
      </c>
    </row>
    <row r="346" spans="1:26" x14ac:dyDescent="0.75">
      <c r="A346" s="4">
        <f t="shared" si="43"/>
        <v>345</v>
      </c>
      <c r="B346" s="11">
        <v>699811</v>
      </c>
      <c r="C346" s="4">
        <f t="shared" si="40"/>
        <v>3</v>
      </c>
      <c r="D346" s="4">
        <f t="shared" si="37"/>
        <v>2</v>
      </c>
      <c r="E346" s="2">
        <v>0</v>
      </c>
      <c r="F346" s="2">
        <v>0</v>
      </c>
      <c r="G346" s="33">
        <v>0</v>
      </c>
      <c r="H346" s="38">
        <f t="shared" si="41"/>
        <v>1</v>
      </c>
      <c r="I346" s="33">
        <v>0</v>
      </c>
      <c r="J346" s="33">
        <v>0</v>
      </c>
      <c r="K346" s="6">
        <v>714864</v>
      </c>
      <c r="L346" s="3">
        <v>43019</v>
      </c>
      <c r="M346" s="34">
        <v>25569</v>
      </c>
      <c r="N346" s="5">
        <v>25569</v>
      </c>
      <c r="O346" s="1">
        <f t="shared" si="38"/>
        <v>0</v>
      </c>
      <c r="P346" s="2">
        <v>2</v>
      </c>
      <c r="Q346" s="2">
        <v>10</v>
      </c>
      <c r="R346" s="2">
        <v>11</v>
      </c>
      <c r="S346" s="4">
        <f t="shared" si="39"/>
        <v>31</v>
      </c>
      <c r="T346" s="4">
        <f t="shared" si="42"/>
        <v>58</v>
      </c>
      <c r="U346" s="2">
        <v>42</v>
      </c>
      <c r="V346" s="2">
        <v>284</v>
      </c>
      <c r="W346" s="2">
        <v>0</v>
      </c>
      <c r="X346" s="2">
        <v>1</v>
      </c>
      <c r="Y346" s="2">
        <v>0</v>
      </c>
      <c r="Z346" s="2">
        <v>0</v>
      </c>
    </row>
    <row r="347" spans="1:26" x14ac:dyDescent="0.75">
      <c r="A347" s="4">
        <f t="shared" si="43"/>
        <v>346</v>
      </c>
      <c r="B347" s="11">
        <v>659635</v>
      </c>
      <c r="C347" s="4">
        <f t="shared" si="40"/>
        <v>4</v>
      </c>
      <c r="D347" s="4">
        <f t="shared" si="37"/>
        <v>2</v>
      </c>
      <c r="E347" s="2">
        <v>0</v>
      </c>
      <c r="F347" s="2">
        <v>0</v>
      </c>
      <c r="G347" s="33">
        <v>0</v>
      </c>
      <c r="H347" s="38">
        <f t="shared" si="41"/>
        <v>1</v>
      </c>
      <c r="I347" s="33">
        <v>0</v>
      </c>
      <c r="J347" s="33">
        <v>0</v>
      </c>
      <c r="K347" s="6">
        <v>644165</v>
      </c>
      <c r="L347" s="3">
        <v>43020</v>
      </c>
      <c r="M347" s="34">
        <v>25569</v>
      </c>
      <c r="N347" s="5">
        <v>25569</v>
      </c>
      <c r="O347" s="1">
        <f t="shared" si="38"/>
        <v>0</v>
      </c>
      <c r="P347" s="2">
        <v>2</v>
      </c>
      <c r="Q347" s="2">
        <v>10</v>
      </c>
      <c r="R347" s="2">
        <v>12</v>
      </c>
      <c r="S347" s="4">
        <f t="shared" si="39"/>
        <v>31</v>
      </c>
      <c r="T347" s="4">
        <f t="shared" si="42"/>
        <v>58</v>
      </c>
      <c r="U347" s="2">
        <v>42</v>
      </c>
      <c r="V347" s="2">
        <v>285</v>
      </c>
      <c r="W347" s="2">
        <v>0</v>
      </c>
      <c r="X347" s="2">
        <v>1</v>
      </c>
      <c r="Y347" s="2">
        <v>0</v>
      </c>
      <c r="Z347" s="2">
        <v>0</v>
      </c>
    </row>
    <row r="348" spans="1:26" x14ac:dyDescent="0.75">
      <c r="A348" s="4">
        <f t="shared" si="43"/>
        <v>347</v>
      </c>
      <c r="B348" s="11">
        <v>622544</v>
      </c>
      <c r="C348" s="4">
        <f t="shared" si="40"/>
        <v>5</v>
      </c>
      <c r="D348" s="4">
        <f t="shared" si="37"/>
        <v>2</v>
      </c>
      <c r="E348" s="2">
        <v>0</v>
      </c>
      <c r="F348" s="2">
        <v>0</v>
      </c>
      <c r="G348" s="33">
        <v>0</v>
      </c>
      <c r="H348" s="38">
        <f t="shared" si="41"/>
        <v>1</v>
      </c>
      <c r="I348" s="33">
        <v>0</v>
      </c>
      <c r="J348" s="33">
        <v>0</v>
      </c>
      <c r="K348" s="6">
        <v>611317</v>
      </c>
      <c r="L348" s="3">
        <v>43021</v>
      </c>
      <c r="M348" s="34">
        <v>25569</v>
      </c>
      <c r="N348" s="5">
        <v>25569</v>
      </c>
      <c r="O348" s="1">
        <f t="shared" si="38"/>
        <v>0</v>
      </c>
      <c r="P348" s="2">
        <v>2</v>
      </c>
      <c r="Q348" s="2">
        <v>10</v>
      </c>
      <c r="R348" s="2">
        <v>13</v>
      </c>
      <c r="S348" s="4">
        <f t="shared" si="39"/>
        <v>31</v>
      </c>
      <c r="T348" s="4">
        <f t="shared" si="42"/>
        <v>58</v>
      </c>
      <c r="U348" s="2">
        <v>42</v>
      </c>
      <c r="V348" s="2">
        <v>286</v>
      </c>
      <c r="W348" s="2">
        <v>0</v>
      </c>
      <c r="X348" s="2">
        <v>1</v>
      </c>
      <c r="Y348" s="2">
        <v>0</v>
      </c>
      <c r="Z348" s="2">
        <v>0</v>
      </c>
    </row>
    <row r="349" spans="1:26" x14ac:dyDescent="0.75">
      <c r="A349" s="4">
        <f t="shared" si="43"/>
        <v>348</v>
      </c>
      <c r="B349" s="11">
        <v>122641</v>
      </c>
      <c r="C349" s="4">
        <f t="shared" si="40"/>
        <v>6</v>
      </c>
      <c r="D349" s="4">
        <f t="shared" si="37"/>
        <v>2</v>
      </c>
      <c r="E349" s="2">
        <v>0</v>
      </c>
      <c r="F349" s="2">
        <v>0</v>
      </c>
      <c r="G349" s="33">
        <v>0</v>
      </c>
      <c r="H349" s="38">
        <f t="shared" si="41"/>
        <v>0</v>
      </c>
      <c r="I349" s="33">
        <v>0</v>
      </c>
      <c r="J349" s="33">
        <v>0</v>
      </c>
      <c r="K349" s="6">
        <v>193056</v>
      </c>
      <c r="L349" s="3">
        <v>43022</v>
      </c>
      <c r="M349" s="34">
        <v>25569</v>
      </c>
      <c r="N349" s="5">
        <v>25569</v>
      </c>
      <c r="O349" s="1">
        <f t="shared" si="38"/>
        <v>0</v>
      </c>
      <c r="P349" s="2">
        <v>2</v>
      </c>
      <c r="Q349" s="2">
        <v>10</v>
      </c>
      <c r="R349" s="2">
        <v>14</v>
      </c>
      <c r="S349" s="4">
        <f t="shared" si="39"/>
        <v>31</v>
      </c>
      <c r="T349" s="4">
        <f t="shared" si="42"/>
        <v>58</v>
      </c>
      <c r="U349" s="2">
        <v>42</v>
      </c>
      <c r="V349" s="2">
        <v>287</v>
      </c>
      <c r="W349" s="2">
        <v>1</v>
      </c>
      <c r="X349" s="2">
        <v>0</v>
      </c>
      <c r="Y349" s="2">
        <v>0</v>
      </c>
      <c r="Z349" s="2">
        <v>0</v>
      </c>
    </row>
    <row r="350" spans="1:26" x14ac:dyDescent="0.75">
      <c r="A350" s="4">
        <f t="shared" si="43"/>
        <v>349</v>
      </c>
      <c r="B350" s="11">
        <v>95699</v>
      </c>
      <c r="C350" s="4">
        <f t="shared" si="40"/>
        <v>7</v>
      </c>
      <c r="D350" s="4">
        <f t="shared" si="37"/>
        <v>2</v>
      </c>
      <c r="E350" s="2">
        <v>0</v>
      </c>
      <c r="F350" s="2">
        <v>0</v>
      </c>
      <c r="G350" s="33">
        <v>0</v>
      </c>
      <c r="H350" s="38">
        <f t="shared" si="41"/>
        <v>0</v>
      </c>
      <c r="I350" s="33">
        <v>0</v>
      </c>
      <c r="J350" s="33">
        <v>0</v>
      </c>
      <c r="K350" s="6">
        <v>139853</v>
      </c>
      <c r="L350" s="3">
        <v>43023</v>
      </c>
      <c r="M350" s="34">
        <v>25569</v>
      </c>
      <c r="N350" s="5">
        <v>25569</v>
      </c>
      <c r="O350" s="1">
        <f t="shared" si="38"/>
        <v>0</v>
      </c>
      <c r="P350" s="2">
        <v>2</v>
      </c>
      <c r="Q350" s="2">
        <v>10</v>
      </c>
      <c r="R350" s="2">
        <v>15</v>
      </c>
      <c r="S350" s="4">
        <f t="shared" si="39"/>
        <v>31</v>
      </c>
      <c r="T350" s="4">
        <f t="shared" si="42"/>
        <v>58</v>
      </c>
      <c r="U350" s="2">
        <v>43</v>
      </c>
      <c r="V350" s="2">
        <v>288</v>
      </c>
      <c r="W350" s="2">
        <v>1</v>
      </c>
      <c r="X350" s="2">
        <v>0</v>
      </c>
      <c r="Y350" s="2">
        <v>0</v>
      </c>
      <c r="Z350" s="2">
        <v>0</v>
      </c>
    </row>
    <row r="351" spans="1:26" x14ac:dyDescent="0.75">
      <c r="A351" s="4">
        <f t="shared" si="43"/>
        <v>350</v>
      </c>
      <c r="B351" s="11">
        <v>159022</v>
      </c>
      <c r="C351" s="4">
        <f t="shared" si="40"/>
        <v>1</v>
      </c>
      <c r="D351" s="4">
        <f t="shared" si="37"/>
        <v>3</v>
      </c>
      <c r="E351" s="2">
        <v>1</v>
      </c>
      <c r="F351" s="2">
        <v>0</v>
      </c>
      <c r="G351" s="33">
        <v>1</v>
      </c>
      <c r="H351" s="38">
        <f t="shared" si="41"/>
        <v>0</v>
      </c>
      <c r="I351" s="33">
        <v>0</v>
      </c>
      <c r="J351" s="33">
        <v>0</v>
      </c>
      <c r="K351" s="6">
        <v>157582</v>
      </c>
      <c r="L351" s="3">
        <v>43024</v>
      </c>
      <c r="M351" s="34">
        <v>43024</v>
      </c>
      <c r="N351" s="5">
        <v>25569</v>
      </c>
      <c r="O351" s="1">
        <f t="shared" si="38"/>
        <v>0</v>
      </c>
      <c r="P351" s="2">
        <v>2</v>
      </c>
      <c r="Q351" s="2">
        <v>10</v>
      </c>
      <c r="R351" s="2">
        <v>16</v>
      </c>
      <c r="S351" s="4">
        <f t="shared" si="39"/>
        <v>31</v>
      </c>
      <c r="T351" s="4">
        <f t="shared" si="42"/>
        <v>59</v>
      </c>
      <c r="U351" s="2">
        <v>43</v>
      </c>
      <c r="V351" s="2">
        <v>289</v>
      </c>
      <c r="W351" s="2">
        <v>0</v>
      </c>
      <c r="X351" s="2">
        <v>0</v>
      </c>
      <c r="Y351" s="2">
        <v>0</v>
      </c>
      <c r="Z351" s="2">
        <v>0</v>
      </c>
    </row>
    <row r="352" spans="1:26" x14ac:dyDescent="0.75">
      <c r="A352" s="4">
        <f t="shared" si="43"/>
        <v>351</v>
      </c>
      <c r="B352" s="11">
        <v>1021436</v>
      </c>
      <c r="C352" s="4">
        <f t="shared" si="40"/>
        <v>2</v>
      </c>
      <c r="D352" s="4">
        <f t="shared" si="37"/>
        <v>3</v>
      </c>
      <c r="E352" s="2">
        <v>0</v>
      </c>
      <c r="F352" s="2">
        <v>1</v>
      </c>
      <c r="G352" s="33">
        <v>0</v>
      </c>
      <c r="H352" s="38">
        <f t="shared" si="41"/>
        <v>0</v>
      </c>
      <c r="I352" s="33">
        <v>1</v>
      </c>
      <c r="J352" s="33">
        <v>0</v>
      </c>
      <c r="K352" s="6">
        <v>929080</v>
      </c>
      <c r="L352" s="3">
        <v>43025</v>
      </c>
      <c r="M352" s="34">
        <v>25569</v>
      </c>
      <c r="N352" s="5">
        <v>25569</v>
      </c>
      <c r="O352" s="1">
        <f t="shared" si="38"/>
        <v>0</v>
      </c>
      <c r="P352" s="2">
        <v>2</v>
      </c>
      <c r="Q352" s="2">
        <v>10</v>
      </c>
      <c r="R352" s="2">
        <v>17</v>
      </c>
      <c r="S352" s="4">
        <f t="shared" si="39"/>
        <v>31</v>
      </c>
      <c r="T352" s="4">
        <f t="shared" si="42"/>
        <v>59</v>
      </c>
      <c r="U352" s="2">
        <v>43</v>
      </c>
      <c r="V352" s="2">
        <v>290</v>
      </c>
      <c r="W352" s="2">
        <v>0</v>
      </c>
      <c r="X352" s="2">
        <v>1</v>
      </c>
      <c r="Y352" s="2">
        <v>0</v>
      </c>
      <c r="Z352" s="2">
        <v>0</v>
      </c>
    </row>
    <row r="353" spans="1:26" x14ac:dyDescent="0.75">
      <c r="A353" s="4">
        <f t="shared" si="43"/>
        <v>352</v>
      </c>
      <c r="B353" s="11">
        <v>662770</v>
      </c>
      <c r="C353" s="4">
        <f t="shared" si="40"/>
        <v>3</v>
      </c>
      <c r="D353" s="4">
        <f t="shared" si="37"/>
        <v>3</v>
      </c>
      <c r="E353" s="2">
        <v>0</v>
      </c>
      <c r="F353" s="2">
        <v>0</v>
      </c>
      <c r="G353" s="33">
        <v>0</v>
      </c>
      <c r="H353" s="38">
        <f t="shared" si="41"/>
        <v>0</v>
      </c>
      <c r="I353" s="33">
        <v>1</v>
      </c>
      <c r="J353" s="33">
        <v>0</v>
      </c>
      <c r="K353" s="6">
        <v>540558</v>
      </c>
      <c r="L353" s="3">
        <v>43026</v>
      </c>
      <c r="M353" s="34">
        <v>25569</v>
      </c>
      <c r="N353" s="5">
        <v>25569</v>
      </c>
      <c r="O353" s="1">
        <f t="shared" si="38"/>
        <v>0</v>
      </c>
      <c r="P353" s="2">
        <v>2</v>
      </c>
      <c r="Q353" s="2">
        <v>10</v>
      </c>
      <c r="R353" s="2">
        <v>18</v>
      </c>
      <c r="S353" s="4">
        <f t="shared" si="39"/>
        <v>31</v>
      </c>
      <c r="T353" s="4">
        <f t="shared" si="42"/>
        <v>59</v>
      </c>
      <c r="U353" s="2">
        <v>43</v>
      </c>
      <c r="V353" s="2">
        <v>291</v>
      </c>
      <c r="W353" s="2">
        <v>0</v>
      </c>
      <c r="X353" s="2">
        <v>1</v>
      </c>
      <c r="Y353" s="2">
        <v>0</v>
      </c>
      <c r="Z353" s="2">
        <v>0</v>
      </c>
    </row>
    <row r="354" spans="1:26" x14ac:dyDescent="0.75">
      <c r="A354" s="4">
        <f t="shared" si="43"/>
        <v>353</v>
      </c>
      <c r="B354" s="11">
        <v>604467</v>
      </c>
      <c r="C354" s="4">
        <f t="shared" si="40"/>
        <v>4</v>
      </c>
      <c r="D354" s="4">
        <f t="shared" si="37"/>
        <v>3</v>
      </c>
      <c r="E354" s="2">
        <v>0</v>
      </c>
      <c r="F354" s="2">
        <v>0</v>
      </c>
      <c r="G354" s="33">
        <v>0</v>
      </c>
      <c r="H354" s="38">
        <f t="shared" si="41"/>
        <v>0</v>
      </c>
      <c r="I354" s="33">
        <v>1</v>
      </c>
      <c r="J354" s="33">
        <v>0</v>
      </c>
      <c r="K354" s="6">
        <v>525291</v>
      </c>
      <c r="L354" s="3">
        <v>43027</v>
      </c>
      <c r="M354" s="34">
        <v>25569</v>
      </c>
      <c r="N354" s="5">
        <v>25569</v>
      </c>
      <c r="O354" s="1">
        <f t="shared" si="38"/>
        <v>0</v>
      </c>
      <c r="P354" s="2">
        <v>2</v>
      </c>
      <c r="Q354" s="2">
        <v>10</v>
      </c>
      <c r="R354" s="2">
        <v>19</v>
      </c>
      <c r="S354" s="4">
        <f t="shared" si="39"/>
        <v>31</v>
      </c>
      <c r="T354" s="4">
        <f t="shared" si="42"/>
        <v>59</v>
      </c>
      <c r="U354" s="2">
        <v>43</v>
      </c>
      <c r="V354" s="2">
        <v>292</v>
      </c>
      <c r="W354" s="2">
        <v>0</v>
      </c>
      <c r="X354" s="2">
        <v>1</v>
      </c>
      <c r="Y354" s="2">
        <v>0</v>
      </c>
      <c r="Z354" s="2">
        <v>0</v>
      </c>
    </row>
    <row r="355" spans="1:26" x14ac:dyDescent="0.75">
      <c r="A355" s="4">
        <f t="shared" si="43"/>
        <v>354</v>
      </c>
      <c r="B355" s="11">
        <v>524171</v>
      </c>
      <c r="C355" s="4">
        <f t="shared" si="40"/>
        <v>5</v>
      </c>
      <c r="D355" s="4">
        <f t="shared" si="37"/>
        <v>3</v>
      </c>
      <c r="E355" s="2">
        <v>0</v>
      </c>
      <c r="F355" s="2">
        <v>0</v>
      </c>
      <c r="G355" s="33">
        <v>0</v>
      </c>
      <c r="H355" s="38">
        <f t="shared" si="41"/>
        <v>0</v>
      </c>
      <c r="I355" s="33">
        <v>1</v>
      </c>
      <c r="J355" s="33">
        <v>0</v>
      </c>
      <c r="K355" s="6">
        <v>518331</v>
      </c>
      <c r="L355" s="3">
        <v>43028</v>
      </c>
      <c r="M355" s="34">
        <v>25569</v>
      </c>
      <c r="N355" s="5">
        <v>25569</v>
      </c>
      <c r="O355" s="1">
        <f t="shared" si="38"/>
        <v>0</v>
      </c>
      <c r="P355" s="2">
        <v>2</v>
      </c>
      <c r="Q355" s="2">
        <v>10</v>
      </c>
      <c r="R355" s="2">
        <v>20</v>
      </c>
      <c r="S355" s="4">
        <f t="shared" si="39"/>
        <v>31</v>
      </c>
      <c r="T355" s="4">
        <f t="shared" si="42"/>
        <v>59</v>
      </c>
      <c r="U355" s="2">
        <v>43</v>
      </c>
      <c r="V355" s="2">
        <v>293</v>
      </c>
      <c r="W355" s="2">
        <v>0</v>
      </c>
      <c r="X355" s="2">
        <v>1</v>
      </c>
      <c r="Y355" s="2">
        <v>0</v>
      </c>
      <c r="Z355" s="2">
        <v>0</v>
      </c>
    </row>
    <row r="356" spans="1:26" x14ac:dyDescent="0.75">
      <c r="A356" s="4">
        <f t="shared" si="43"/>
        <v>355</v>
      </c>
      <c r="B356" s="11">
        <v>121300</v>
      </c>
      <c r="C356" s="4">
        <f t="shared" si="40"/>
        <v>6</v>
      </c>
      <c r="D356" s="4">
        <f t="shared" si="37"/>
        <v>3</v>
      </c>
      <c r="E356" s="2">
        <v>0</v>
      </c>
      <c r="F356" s="2">
        <v>0</v>
      </c>
      <c r="G356" s="33">
        <v>0</v>
      </c>
      <c r="H356" s="38">
        <f t="shared" si="41"/>
        <v>0</v>
      </c>
      <c r="I356" s="33">
        <v>0</v>
      </c>
      <c r="J356" s="33">
        <v>0</v>
      </c>
      <c r="K356" s="6">
        <v>152274</v>
      </c>
      <c r="L356" s="3">
        <v>43029</v>
      </c>
      <c r="M356" s="34">
        <v>25569</v>
      </c>
      <c r="N356" s="5">
        <v>25569</v>
      </c>
      <c r="O356" s="1">
        <f t="shared" si="38"/>
        <v>0</v>
      </c>
      <c r="P356" s="2">
        <v>2</v>
      </c>
      <c r="Q356" s="2">
        <v>10</v>
      </c>
      <c r="R356" s="2">
        <v>21</v>
      </c>
      <c r="S356" s="4">
        <f t="shared" si="39"/>
        <v>31</v>
      </c>
      <c r="T356" s="4">
        <f t="shared" si="42"/>
        <v>59</v>
      </c>
      <c r="U356" s="2">
        <v>43</v>
      </c>
      <c r="V356" s="2">
        <v>294</v>
      </c>
      <c r="W356" s="2">
        <v>1</v>
      </c>
      <c r="X356" s="2">
        <v>0</v>
      </c>
      <c r="Y356" s="2">
        <v>0</v>
      </c>
      <c r="Z356" s="2">
        <v>0</v>
      </c>
    </row>
    <row r="357" spans="1:26" x14ac:dyDescent="0.75">
      <c r="A357" s="4">
        <f t="shared" si="43"/>
        <v>356</v>
      </c>
      <c r="B357" s="11">
        <v>131526</v>
      </c>
      <c r="C357" s="4">
        <f t="shared" si="40"/>
        <v>7</v>
      </c>
      <c r="D357" s="4">
        <f t="shared" si="37"/>
        <v>3</v>
      </c>
      <c r="E357" s="2">
        <v>0</v>
      </c>
      <c r="F357" s="2">
        <v>0</v>
      </c>
      <c r="G357" s="33">
        <v>0</v>
      </c>
      <c r="H357" s="38">
        <f t="shared" si="41"/>
        <v>0</v>
      </c>
      <c r="I357" s="33">
        <v>0</v>
      </c>
      <c r="J357" s="33">
        <v>0</v>
      </c>
      <c r="K357" s="6">
        <v>119931</v>
      </c>
      <c r="L357" s="3">
        <v>43030</v>
      </c>
      <c r="M357" s="34">
        <v>25569</v>
      </c>
      <c r="N357" s="5">
        <v>25569</v>
      </c>
      <c r="O357" s="1">
        <f t="shared" si="38"/>
        <v>0</v>
      </c>
      <c r="P357" s="2">
        <v>2</v>
      </c>
      <c r="Q357" s="2">
        <v>10</v>
      </c>
      <c r="R357" s="2">
        <v>22</v>
      </c>
      <c r="S357" s="4">
        <f t="shared" si="39"/>
        <v>31</v>
      </c>
      <c r="T357" s="4">
        <f t="shared" si="42"/>
        <v>59</v>
      </c>
      <c r="U357" s="2">
        <v>44</v>
      </c>
      <c r="V357" s="2">
        <v>295</v>
      </c>
      <c r="W357" s="2">
        <v>1</v>
      </c>
      <c r="X357" s="2">
        <v>0</v>
      </c>
      <c r="Y357" s="2">
        <v>0</v>
      </c>
      <c r="Z357" s="2">
        <v>0</v>
      </c>
    </row>
    <row r="358" spans="1:26" x14ac:dyDescent="0.75">
      <c r="A358" s="4">
        <f t="shared" si="43"/>
        <v>357</v>
      </c>
      <c r="B358" s="11">
        <v>756450</v>
      </c>
      <c r="C358" s="4">
        <f t="shared" si="40"/>
        <v>1</v>
      </c>
      <c r="D358" s="4">
        <f t="shared" si="37"/>
        <v>4</v>
      </c>
      <c r="E358" s="2">
        <v>0</v>
      </c>
      <c r="F358" s="2">
        <v>0</v>
      </c>
      <c r="G358" s="33">
        <v>0</v>
      </c>
      <c r="H358" s="38">
        <f t="shared" si="41"/>
        <v>1</v>
      </c>
      <c r="I358" s="33">
        <v>0</v>
      </c>
      <c r="J358" s="33">
        <v>0</v>
      </c>
      <c r="K358" s="6">
        <v>741889</v>
      </c>
      <c r="L358" s="3">
        <v>43031</v>
      </c>
      <c r="M358" s="34">
        <v>43031</v>
      </c>
      <c r="N358" s="5">
        <v>25569</v>
      </c>
      <c r="O358" s="1">
        <f t="shared" si="38"/>
        <v>0</v>
      </c>
      <c r="P358" s="2">
        <v>2</v>
      </c>
      <c r="Q358" s="2">
        <v>10</v>
      </c>
      <c r="R358" s="2">
        <v>23</v>
      </c>
      <c r="S358" s="4">
        <f t="shared" si="39"/>
        <v>31</v>
      </c>
      <c r="T358" s="4">
        <f t="shared" si="42"/>
        <v>60</v>
      </c>
      <c r="U358" s="2">
        <v>44</v>
      </c>
      <c r="V358" s="2">
        <v>296</v>
      </c>
      <c r="W358" s="2">
        <v>0</v>
      </c>
      <c r="X358" s="2">
        <v>1</v>
      </c>
      <c r="Y358" s="2">
        <v>0</v>
      </c>
      <c r="Z358" s="2">
        <v>0</v>
      </c>
    </row>
    <row r="359" spans="1:26" x14ac:dyDescent="0.75">
      <c r="A359" s="4">
        <f t="shared" si="43"/>
        <v>358</v>
      </c>
      <c r="B359" s="11">
        <v>602132</v>
      </c>
      <c r="C359" s="4">
        <f t="shared" si="40"/>
        <v>2</v>
      </c>
      <c r="D359" s="4">
        <f t="shared" si="37"/>
        <v>4</v>
      </c>
      <c r="E359" s="2">
        <v>0</v>
      </c>
      <c r="F359" s="2">
        <v>0</v>
      </c>
      <c r="G359" s="33">
        <v>0</v>
      </c>
      <c r="H359" s="38">
        <f t="shared" si="41"/>
        <v>1</v>
      </c>
      <c r="I359" s="33">
        <v>0</v>
      </c>
      <c r="J359" s="33">
        <v>0</v>
      </c>
      <c r="K359" s="6">
        <v>505160</v>
      </c>
      <c r="L359" s="3">
        <v>43032</v>
      </c>
      <c r="M359" s="34">
        <v>25569</v>
      </c>
      <c r="N359" s="5">
        <v>25569</v>
      </c>
      <c r="O359" s="1">
        <f t="shared" si="38"/>
        <v>0</v>
      </c>
      <c r="P359" s="2">
        <v>2</v>
      </c>
      <c r="Q359" s="2">
        <v>10</v>
      </c>
      <c r="R359" s="2">
        <v>24</v>
      </c>
      <c r="S359" s="4">
        <f t="shared" si="39"/>
        <v>31</v>
      </c>
      <c r="T359" s="4">
        <f t="shared" si="42"/>
        <v>60</v>
      </c>
      <c r="U359" s="2">
        <v>44</v>
      </c>
      <c r="V359" s="2">
        <v>297</v>
      </c>
      <c r="W359" s="2">
        <v>0</v>
      </c>
      <c r="X359" s="2">
        <v>1</v>
      </c>
      <c r="Y359" s="2">
        <v>0</v>
      </c>
      <c r="Z359" s="2">
        <v>0</v>
      </c>
    </row>
    <row r="360" spans="1:26" x14ac:dyDescent="0.75">
      <c r="A360" s="4">
        <f t="shared" si="43"/>
        <v>359</v>
      </c>
      <c r="B360" s="11">
        <v>601323</v>
      </c>
      <c r="C360" s="4">
        <f t="shared" si="40"/>
        <v>3</v>
      </c>
      <c r="D360" s="4">
        <f t="shared" si="37"/>
        <v>4</v>
      </c>
      <c r="E360" s="2">
        <v>0</v>
      </c>
      <c r="F360" s="2">
        <v>0</v>
      </c>
      <c r="G360" s="33">
        <v>0</v>
      </c>
      <c r="H360" s="38">
        <f t="shared" si="41"/>
        <v>1</v>
      </c>
      <c r="I360" s="33">
        <v>0</v>
      </c>
      <c r="J360" s="33">
        <v>0</v>
      </c>
      <c r="K360" s="6">
        <v>525652</v>
      </c>
      <c r="L360" s="3">
        <v>43033</v>
      </c>
      <c r="M360" s="34">
        <v>25569</v>
      </c>
      <c r="N360" s="5">
        <v>25569</v>
      </c>
      <c r="O360" s="1">
        <f t="shared" si="38"/>
        <v>0</v>
      </c>
      <c r="P360" s="2">
        <v>2</v>
      </c>
      <c r="Q360" s="2">
        <v>10</v>
      </c>
      <c r="R360" s="2">
        <v>25</v>
      </c>
      <c r="S360" s="4">
        <f t="shared" si="39"/>
        <v>31</v>
      </c>
      <c r="T360" s="4">
        <f t="shared" si="42"/>
        <v>60</v>
      </c>
      <c r="U360" s="2">
        <v>44</v>
      </c>
      <c r="V360" s="2">
        <v>298</v>
      </c>
      <c r="W360" s="2">
        <v>0</v>
      </c>
      <c r="X360" s="2">
        <v>1</v>
      </c>
      <c r="Y360" s="2">
        <v>0</v>
      </c>
      <c r="Z360" s="2">
        <v>0</v>
      </c>
    </row>
    <row r="361" spans="1:26" x14ac:dyDescent="0.75">
      <c r="A361" s="4">
        <f t="shared" si="43"/>
        <v>360</v>
      </c>
      <c r="B361" s="11">
        <v>528352</v>
      </c>
      <c r="C361" s="4">
        <f t="shared" si="40"/>
        <v>4</v>
      </c>
      <c r="D361" s="4">
        <f t="shared" si="37"/>
        <v>4</v>
      </c>
      <c r="E361" s="2">
        <v>0</v>
      </c>
      <c r="F361" s="2">
        <v>0</v>
      </c>
      <c r="G361" s="33">
        <v>0</v>
      </c>
      <c r="H361" s="38">
        <f t="shared" si="41"/>
        <v>1</v>
      </c>
      <c r="I361" s="33">
        <v>0</v>
      </c>
      <c r="J361" s="33">
        <v>0</v>
      </c>
      <c r="K361" s="6">
        <v>508539</v>
      </c>
      <c r="L361" s="3">
        <v>43034</v>
      </c>
      <c r="M361" s="34">
        <v>25569</v>
      </c>
      <c r="N361" s="5">
        <v>25569</v>
      </c>
      <c r="O361" s="1">
        <f t="shared" si="38"/>
        <v>0</v>
      </c>
      <c r="P361" s="2">
        <v>2</v>
      </c>
      <c r="Q361" s="2">
        <v>10</v>
      </c>
      <c r="R361" s="2">
        <v>26</v>
      </c>
      <c r="S361" s="4">
        <f t="shared" si="39"/>
        <v>31</v>
      </c>
      <c r="T361" s="4">
        <f t="shared" si="42"/>
        <v>60</v>
      </c>
      <c r="U361" s="2">
        <v>44</v>
      </c>
      <c r="V361" s="2">
        <v>299</v>
      </c>
      <c r="W361" s="2">
        <v>0</v>
      </c>
      <c r="X361" s="2">
        <v>1</v>
      </c>
      <c r="Y361" s="2">
        <v>0</v>
      </c>
      <c r="Z361" s="2">
        <v>0</v>
      </c>
    </row>
    <row r="362" spans="1:26" x14ac:dyDescent="0.75">
      <c r="A362" s="4">
        <f t="shared" si="43"/>
        <v>361</v>
      </c>
      <c r="B362" s="11">
        <v>507997</v>
      </c>
      <c r="C362" s="4">
        <f t="shared" si="40"/>
        <v>5</v>
      </c>
      <c r="D362" s="4">
        <f t="shared" si="37"/>
        <v>4</v>
      </c>
      <c r="E362" s="2">
        <v>0</v>
      </c>
      <c r="F362" s="2">
        <v>0</v>
      </c>
      <c r="G362" s="33">
        <v>0</v>
      </c>
      <c r="H362" s="38">
        <f t="shared" si="41"/>
        <v>1</v>
      </c>
      <c r="I362" s="33">
        <v>0</v>
      </c>
      <c r="J362" s="33">
        <v>0</v>
      </c>
      <c r="K362" s="6">
        <v>619827</v>
      </c>
      <c r="L362" s="3">
        <v>43035</v>
      </c>
      <c r="M362" s="34">
        <v>25569</v>
      </c>
      <c r="N362" s="5">
        <v>25569</v>
      </c>
      <c r="O362" s="1">
        <f t="shared" si="38"/>
        <v>0</v>
      </c>
      <c r="P362" s="2">
        <v>2</v>
      </c>
      <c r="Q362" s="2">
        <v>10</v>
      </c>
      <c r="R362" s="2">
        <v>27</v>
      </c>
      <c r="S362" s="4">
        <f t="shared" si="39"/>
        <v>31</v>
      </c>
      <c r="T362" s="4">
        <f t="shared" si="42"/>
        <v>60</v>
      </c>
      <c r="U362" s="2">
        <v>44</v>
      </c>
      <c r="V362" s="2">
        <v>300</v>
      </c>
      <c r="W362" s="2">
        <v>0</v>
      </c>
      <c r="X362" s="2">
        <v>1</v>
      </c>
      <c r="Y362" s="2">
        <v>0</v>
      </c>
      <c r="Z362" s="2">
        <v>0</v>
      </c>
    </row>
    <row r="363" spans="1:26" x14ac:dyDescent="0.75">
      <c r="A363" s="4">
        <f t="shared" si="43"/>
        <v>362</v>
      </c>
      <c r="B363" s="11">
        <v>117179</v>
      </c>
      <c r="C363" s="4">
        <f t="shared" si="40"/>
        <v>6</v>
      </c>
      <c r="D363" s="4">
        <f t="shared" si="37"/>
        <v>4</v>
      </c>
      <c r="E363" s="2">
        <v>0</v>
      </c>
      <c r="F363" s="2">
        <v>0</v>
      </c>
      <c r="G363" s="33">
        <v>0</v>
      </c>
      <c r="H363" s="38">
        <f t="shared" si="41"/>
        <v>0</v>
      </c>
      <c r="I363" s="33">
        <v>0</v>
      </c>
      <c r="J363" s="33">
        <v>0</v>
      </c>
      <c r="K363" s="6">
        <v>123121</v>
      </c>
      <c r="L363" s="3">
        <v>43036</v>
      </c>
      <c r="M363" s="34">
        <v>25569</v>
      </c>
      <c r="N363" s="5">
        <v>25569</v>
      </c>
      <c r="O363" s="1">
        <f t="shared" si="38"/>
        <v>0</v>
      </c>
      <c r="P363" s="2">
        <v>2</v>
      </c>
      <c r="Q363" s="2">
        <v>10</v>
      </c>
      <c r="R363" s="2">
        <v>28</v>
      </c>
      <c r="S363" s="4">
        <f t="shared" si="39"/>
        <v>31</v>
      </c>
      <c r="T363" s="4">
        <f t="shared" si="42"/>
        <v>60</v>
      </c>
      <c r="U363" s="2">
        <v>44</v>
      </c>
      <c r="V363" s="2">
        <v>301</v>
      </c>
      <c r="W363" s="2">
        <v>1</v>
      </c>
      <c r="X363" s="2">
        <v>0</v>
      </c>
      <c r="Y363" s="2">
        <v>0</v>
      </c>
      <c r="Z363" s="2">
        <v>0</v>
      </c>
    </row>
    <row r="364" spans="1:26" x14ac:dyDescent="0.75">
      <c r="A364" s="4">
        <f t="shared" si="43"/>
        <v>363</v>
      </c>
      <c r="B364" s="11">
        <v>156798</v>
      </c>
      <c r="C364" s="4">
        <f t="shared" si="40"/>
        <v>7</v>
      </c>
      <c r="D364" s="4">
        <f t="shared" si="37"/>
        <v>4</v>
      </c>
      <c r="E364" s="2">
        <v>0</v>
      </c>
      <c r="F364" s="2">
        <v>0</v>
      </c>
      <c r="G364" s="33">
        <v>0</v>
      </c>
      <c r="H364" s="38">
        <f t="shared" si="41"/>
        <v>0</v>
      </c>
      <c r="I364" s="33">
        <v>0</v>
      </c>
      <c r="J364" s="33">
        <v>0</v>
      </c>
      <c r="K364" s="6">
        <v>132156</v>
      </c>
      <c r="L364" s="3">
        <v>43037</v>
      </c>
      <c r="M364" s="34">
        <v>25569</v>
      </c>
      <c r="N364" s="5">
        <v>25569</v>
      </c>
      <c r="O364" s="1">
        <f t="shared" si="38"/>
        <v>0</v>
      </c>
      <c r="P364" s="2">
        <v>2</v>
      </c>
      <c r="Q364" s="2">
        <v>10</v>
      </c>
      <c r="R364" s="2">
        <v>29</v>
      </c>
      <c r="S364" s="4">
        <f t="shared" si="39"/>
        <v>31</v>
      </c>
      <c r="T364" s="4">
        <f t="shared" si="42"/>
        <v>60</v>
      </c>
      <c r="U364" s="2">
        <v>45</v>
      </c>
      <c r="V364" s="2">
        <v>302</v>
      </c>
      <c r="W364" s="2">
        <v>1</v>
      </c>
      <c r="X364" s="2">
        <v>0</v>
      </c>
      <c r="Y364" s="2">
        <v>0</v>
      </c>
      <c r="Z364" s="2">
        <v>0</v>
      </c>
    </row>
    <row r="365" spans="1:26" x14ac:dyDescent="0.75">
      <c r="A365" s="4">
        <f t="shared" si="43"/>
        <v>364</v>
      </c>
      <c r="B365" s="11">
        <v>824497</v>
      </c>
      <c r="C365" s="4">
        <f t="shared" si="40"/>
        <v>1</v>
      </c>
      <c r="D365" s="4">
        <f t="shared" si="37"/>
        <v>5</v>
      </c>
      <c r="E365" s="2">
        <v>0</v>
      </c>
      <c r="F365" s="2">
        <v>0</v>
      </c>
      <c r="G365" s="33">
        <v>0</v>
      </c>
      <c r="H365" s="38">
        <f t="shared" si="41"/>
        <v>1</v>
      </c>
      <c r="I365" s="33">
        <v>0</v>
      </c>
      <c r="J365" s="33">
        <v>0</v>
      </c>
      <c r="K365" s="6">
        <v>1036193</v>
      </c>
      <c r="L365" s="3">
        <v>43038</v>
      </c>
      <c r="M365" s="34">
        <v>43038</v>
      </c>
      <c r="N365" s="5">
        <v>43038</v>
      </c>
      <c r="O365" s="1">
        <f t="shared" si="38"/>
        <v>1</v>
      </c>
      <c r="P365" s="2">
        <v>2</v>
      </c>
      <c r="Q365" s="2">
        <v>10</v>
      </c>
      <c r="R365" s="2">
        <v>30</v>
      </c>
      <c r="S365" s="4">
        <f t="shared" si="39"/>
        <v>31</v>
      </c>
      <c r="T365" s="4">
        <f t="shared" si="42"/>
        <v>61</v>
      </c>
      <c r="U365" s="2">
        <v>45</v>
      </c>
      <c r="V365" s="2">
        <v>303</v>
      </c>
      <c r="W365" s="2">
        <v>0</v>
      </c>
      <c r="X365" s="2">
        <v>1</v>
      </c>
      <c r="Y365" s="2">
        <v>0</v>
      </c>
      <c r="Z365" s="2">
        <v>0</v>
      </c>
    </row>
    <row r="366" spans="1:26" x14ac:dyDescent="0.75">
      <c r="A366" s="4">
        <f t="shared" si="43"/>
        <v>365</v>
      </c>
      <c r="B366" s="11">
        <v>819536</v>
      </c>
      <c r="C366" s="4">
        <f t="shared" si="40"/>
        <v>2</v>
      </c>
      <c r="D366" s="4">
        <f t="shared" si="37"/>
        <v>5</v>
      </c>
      <c r="E366" s="2">
        <v>0</v>
      </c>
      <c r="F366" s="2">
        <v>0</v>
      </c>
      <c r="G366" s="33">
        <v>0</v>
      </c>
      <c r="H366" s="38">
        <f t="shared" si="41"/>
        <v>1</v>
      </c>
      <c r="I366" s="33">
        <v>0</v>
      </c>
      <c r="J366" s="33">
        <v>0</v>
      </c>
      <c r="K366" s="6">
        <v>785323</v>
      </c>
      <c r="L366" s="3">
        <v>43039</v>
      </c>
      <c r="M366" s="34">
        <v>25569</v>
      </c>
      <c r="N366" s="5">
        <v>25569</v>
      </c>
      <c r="O366" s="1">
        <f t="shared" si="38"/>
        <v>0</v>
      </c>
      <c r="P366" s="2">
        <v>2</v>
      </c>
      <c r="Q366" s="2">
        <v>10</v>
      </c>
      <c r="R366" s="2">
        <v>31</v>
      </c>
      <c r="S366" s="4">
        <f t="shared" si="39"/>
        <v>31</v>
      </c>
      <c r="T366" s="4">
        <f t="shared" si="42"/>
        <v>61</v>
      </c>
      <c r="U366" s="2">
        <v>45</v>
      </c>
      <c r="V366" s="2">
        <v>304</v>
      </c>
      <c r="W366" s="2">
        <v>0</v>
      </c>
      <c r="X366" s="2">
        <v>1</v>
      </c>
      <c r="Y366" s="2">
        <v>0</v>
      </c>
      <c r="Z366" s="2">
        <v>1</v>
      </c>
    </row>
    <row r="367" spans="1:26" x14ac:dyDescent="0.75">
      <c r="A367" s="4">
        <f t="shared" si="43"/>
        <v>366</v>
      </c>
      <c r="B367" s="11">
        <v>1032634</v>
      </c>
      <c r="C367" s="4">
        <f t="shared" si="40"/>
        <v>3</v>
      </c>
      <c r="D367" s="4">
        <f t="shared" si="37"/>
        <v>1</v>
      </c>
      <c r="E367" s="2">
        <v>0</v>
      </c>
      <c r="F367" s="2">
        <v>0</v>
      </c>
      <c r="G367" s="33">
        <v>0</v>
      </c>
      <c r="H367" s="38">
        <f t="shared" si="41"/>
        <v>1</v>
      </c>
      <c r="I367" s="33">
        <v>0</v>
      </c>
      <c r="J367" s="33">
        <v>0</v>
      </c>
      <c r="K367" s="6">
        <v>1057665</v>
      </c>
      <c r="L367" s="3">
        <v>43040</v>
      </c>
      <c r="M367" s="34">
        <v>25569</v>
      </c>
      <c r="N367" s="5">
        <v>25569</v>
      </c>
      <c r="O367" s="1">
        <f t="shared" si="38"/>
        <v>0</v>
      </c>
      <c r="P367" s="2">
        <v>2</v>
      </c>
      <c r="Q367" s="2">
        <v>11</v>
      </c>
      <c r="R367" s="2">
        <v>1</v>
      </c>
      <c r="S367" s="4">
        <f t="shared" si="39"/>
        <v>30</v>
      </c>
      <c r="T367" s="4">
        <f t="shared" si="42"/>
        <v>62</v>
      </c>
      <c r="U367" s="2">
        <v>45</v>
      </c>
      <c r="V367" s="2">
        <v>305</v>
      </c>
      <c r="W367" s="2">
        <v>0</v>
      </c>
      <c r="X367" s="2">
        <v>1</v>
      </c>
      <c r="Y367" s="2">
        <v>1</v>
      </c>
      <c r="Z367" s="2">
        <v>0</v>
      </c>
    </row>
    <row r="368" spans="1:26" x14ac:dyDescent="0.75">
      <c r="A368" s="4">
        <f t="shared" si="43"/>
        <v>367</v>
      </c>
      <c r="B368" s="11">
        <v>866410</v>
      </c>
      <c r="C368" s="4">
        <f t="shared" si="40"/>
        <v>4</v>
      </c>
      <c r="D368" s="4">
        <f t="shared" si="37"/>
        <v>1</v>
      </c>
      <c r="E368" s="2">
        <v>0</v>
      </c>
      <c r="F368" s="2">
        <v>0</v>
      </c>
      <c r="G368" s="33">
        <v>0</v>
      </c>
      <c r="H368" s="38">
        <f t="shared" si="41"/>
        <v>1</v>
      </c>
      <c r="I368" s="33">
        <v>0</v>
      </c>
      <c r="J368" s="33">
        <v>0</v>
      </c>
      <c r="K368" s="6">
        <v>957720</v>
      </c>
      <c r="L368" s="3">
        <v>43041</v>
      </c>
      <c r="M368" s="34">
        <v>25569</v>
      </c>
      <c r="N368" s="5">
        <v>25569</v>
      </c>
      <c r="O368" s="1">
        <f t="shared" si="38"/>
        <v>0</v>
      </c>
      <c r="P368" s="2">
        <v>2</v>
      </c>
      <c r="Q368" s="2">
        <v>11</v>
      </c>
      <c r="R368" s="2">
        <v>2</v>
      </c>
      <c r="S368" s="4">
        <f t="shared" si="39"/>
        <v>30</v>
      </c>
      <c r="T368" s="4">
        <f t="shared" si="42"/>
        <v>62</v>
      </c>
      <c r="U368" s="2">
        <v>45</v>
      </c>
      <c r="V368" s="2">
        <v>306</v>
      </c>
      <c r="W368" s="2">
        <v>0</v>
      </c>
      <c r="X368" s="2">
        <v>1</v>
      </c>
      <c r="Y368" s="2">
        <v>0</v>
      </c>
      <c r="Z368" s="2">
        <v>0</v>
      </c>
    </row>
    <row r="369" spans="1:26" x14ac:dyDescent="0.75">
      <c r="A369" s="4">
        <f t="shared" si="43"/>
        <v>368</v>
      </c>
      <c r="B369" s="11">
        <v>826548</v>
      </c>
      <c r="C369" s="4">
        <f t="shared" si="40"/>
        <v>5</v>
      </c>
      <c r="D369" s="4">
        <f t="shared" si="37"/>
        <v>1</v>
      </c>
      <c r="E369" s="2">
        <v>0</v>
      </c>
      <c r="F369" s="2">
        <v>0</v>
      </c>
      <c r="G369" s="33">
        <v>0</v>
      </c>
      <c r="H369" s="38">
        <f t="shared" si="41"/>
        <v>1</v>
      </c>
      <c r="I369" s="33">
        <v>0</v>
      </c>
      <c r="J369" s="33">
        <v>0</v>
      </c>
      <c r="K369" s="6">
        <v>912079</v>
      </c>
      <c r="L369" s="3">
        <v>43042</v>
      </c>
      <c r="M369" s="34">
        <v>25569</v>
      </c>
      <c r="N369" s="5">
        <v>25569</v>
      </c>
      <c r="O369" s="1">
        <f t="shared" si="38"/>
        <v>0</v>
      </c>
      <c r="P369" s="2">
        <v>2</v>
      </c>
      <c r="Q369" s="2">
        <v>11</v>
      </c>
      <c r="R369" s="2">
        <v>3</v>
      </c>
      <c r="S369" s="4">
        <f t="shared" si="39"/>
        <v>30</v>
      </c>
      <c r="T369" s="4">
        <f t="shared" si="42"/>
        <v>62</v>
      </c>
      <c r="U369" s="2">
        <v>45</v>
      </c>
      <c r="V369" s="2">
        <v>307</v>
      </c>
      <c r="W369" s="2">
        <v>0</v>
      </c>
      <c r="X369" s="2">
        <v>1</v>
      </c>
      <c r="Y369" s="2">
        <v>0</v>
      </c>
      <c r="Z369" s="2">
        <v>0</v>
      </c>
    </row>
    <row r="370" spans="1:26" x14ac:dyDescent="0.75">
      <c r="A370" s="4">
        <f t="shared" si="43"/>
        <v>369</v>
      </c>
      <c r="B370" s="11">
        <v>200554</v>
      </c>
      <c r="C370" s="4">
        <f t="shared" si="40"/>
        <v>6</v>
      </c>
      <c r="D370" s="4">
        <f t="shared" si="37"/>
        <v>1</v>
      </c>
      <c r="E370" s="2">
        <v>0</v>
      </c>
      <c r="F370" s="2">
        <v>0</v>
      </c>
      <c r="G370" s="33">
        <v>0</v>
      </c>
      <c r="H370" s="38">
        <f t="shared" si="41"/>
        <v>0</v>
      </c>
      <c r="I370" s="33">
        <v>0</v>
      </c>
      <c r="J370" s="33">
        <v>0</v>
      </c>
      <c r="K370" s="6">
        <v>188972</v>
      </c>
      <c r="L370" s="3">
        <v>43043</v>
      </c>
      <c r="M370" s="34">
        <v>25569</v>
      </c>
      <c r="N370" s="5">
        <v>25569</v>
      </c>
      <c r="O370" s="1">
        <f t="shared" si="38"/>
        <v>0</v>
      </c>
      <c r="P370" s="2">
        <v>2</v>
      </c>
      <c r="Q370" s="2">
        <v>11</v>
      </c>
      <c r="R370" s="2">
        <v>4</v>
      </c>
      <c r="S370" s="4">
        <f t="shared" si="39"/>
        <v>30</v>
      </c>
      <c r="T370" s="4">
        <f t="shared" si="42"/>
        <v>62</v>
      </c>
      <c r="U370" s="2">
        <v>45</v>
      </c>
      <c r="V370" s="2">
        <v>308</v>
      </c>
      <c r="W370" s="2">
        <v>1</v>
      </c>
      <c r="X370" s="2">
        <v>0</v>
      </c>
      <c r="Y370" s="2">
        <v>0</v>
      </c>
      <c r="Z370" s="2">
        <v>0</v>
      </c>
    </row>
    <row r="371" spans="1:26" x14ac:dyDescent="0.75">
      <c r="A371" s="4">
        <f t="shared" si="43"/>
        <v>370</v>
      </c>
      <c r="B371" s="11">
        <v>210380</v>
      </c>
      <c r="C371" s="4">
        <f t="shared" si="40"/>
        <v>7</v>
      </c>
      <c r="D371" s="4">
        <f t="shared" si="37"/>
        <v>1</v>
      </c>
      <c r="E371" s="2">
        <v>0</v>
      </c>
      <c r="F371" s="2">
        <v>0</v>
      </c>
      <c r="G371" s="33">
        <v>0</v>
      </c>
      <c r="H371" s="38">
        <f t="shared" si="41"/>
        <v>0</v>
      </c>
      <c r="I371" s="33">
        <v>0</v>
      </c>
      <c r="J371" s="33">
        <v>0</v>
      </c>
      <c r="K371" s="6">
        <v>164842</v>
      </c>
      <c r="L371" s="3">
        <v>43044</v>
      </c>
      <c r="M371" s="34">
        <v>25569</v>
      </c>
      <c r="N371" s="5">
        <v>25569</v>
      </c>
      <c r="O371" s="1">
        <f t="shared" si="38"/>
        <v>0</v>
      </c>
      <c r="P371" s="2">
        <v>2</v>
      </c>
      <c r="Q371" s="2">
        <v>11</v>
      </c>
      <c r="R371" s="2">
        <v>5</v>
      </c>
      <c r="S371" s="4">
        <f t="shared" si="39"/>
        <v>30</v>
      </c>
      <c r="T371" s="4">
        <f t="shared" si="42"/>
        <v>62</v>
      </c>
      <c r="U371" s="2">
        <v>46</v>
      </c>
      <c r="V371" s="2">
        <v>309</v>
      </c>
      <c r="W371" s="2">
        <v>1</v>
      </c>
      <c r="X371" s="2">
        <v>0</v>
      </c>
      <c r="Y371" s="2">
        <v>0</v>
      </c>
      <c r="Z371" s="2">
        <v>0</v>
      </c>
    </row>
    <row r="372" spans="1:26" x14ac:dyDescent="0.75">
      <c r="A372" s="4">
        <f t="shared" si="43"/>
        <v>371</v>
      </c>
      <c r="B372" s="11">
        <v>490313</v>
      </c>
      <c r="C372" s="4">
        <f t="shared" si="40"/>
        <v>1</v>
      </c>
      <c r="D372" s="4">
        <f t="shared" si="37"/>
        <v>2</v>
      </c>
      <c r="E372" s="2">
        <v>1</v>
      </c>
      <c r="F372" s="2">
        <v>0</v>
      </c>
      <c r="G372" s="33">
        <v>0</v>
      </c>
      <c r="H372" s="38">
        <f t="shared" si="41"/>
        <v>0</v>
      </c>
      <c r="I372" s="33">
        <v>1</v>
      </c>
      <c r="J372" s="33">
        <v>0</v>
      </c>
      <c r="K372" s="6">
        <v>191930</v>
      </c>
      <c r="L372" s="3">
        <v>43045</v>
      </c>
      <c r="M372" s="34">
        <v>43045</v>
      </c>
      <c r="N372" s="5">
        <v>43045</v>
      </c>
      <c r="O372" s="1">
        <f t="shared" si="38"/>
        <v>1</v>
      </c>
      <c r="P372" s="2">
        <v>2</v>
      </c>
      <c r="Q372" s="2">
        <v>11</v>
      </c>
      <c r="R372" s="2">
        <v>6</v>
      </c>
      <c r="S372" s="4">
        <f t="shared" si="39"/>
        <v>30</v>
      </c>
      <c r="T372" s="4">
        <f t="shared" si="42"/>
        <v>63</v>
      </c>
      <c r="U372" s="2">
        <v>46</v>
      </c>
      <c r="V372" s="2">
        <v>310</v>
      </c>
      <c r="W372" s="2">
        <v>0</v>
      </c>
      <c r="X372" s="2">
        <v>0</v>
      </c>
      <c r="Y372" s="2">
        <v>0</v>
      </c>
      <c r="Z372" s="2">
        <v>0</v>
      </c>
    </row>
    <row r="373" spans="1:26" x14ac:dyDescent="0.75">
      <c r="A373" s="4">
        <f t="shared" si="43"/>
        <v>372</v>
      </c>
      <c r="B373" s="11">
        <v>1447973</v>
      </c>
      <c r="C373" s="4">
        <f t="shared" si="40"/>
        <v>2</v>
      </c>
      <c r="D373" s="4">
        <f t="shared" si="37"/>
        <v>2</v>
      </c>
      <c r="E373" s="2">
        <v>0</v>
      </c>
      <c r="F373" s="2">
        <v>1</v>
      </c>
      <c r="G373" s="33">
        <v>0</v>
      </c>
      <c r="H373" s="38">
        <f t="shared" si="41"/>
        <v>1</v>
      </c>
      <c r="I373" s="33">
        <v>0</v>
      </c>
      <c r="J373" s="33">
        <v>0</v>
      </c>
      <c r="K373" s="6">
        <v>1336685</v>
      </c>
      <c r="L373" s="3">
        <v>43046</v>
      </c>
      <c r="M373" s="34">
        <v>25569</v>
      </c>
      <c r="N373" s="5">
        <v>25569</v>
      </c>
      <c r="O373" s="1">
        <f t="shared" si="38"/>
        <v>0</v>
      </c>
      <c r="P373" s="2">
        <v>2</v>
      </c>
      <c r="Q373" s="2">
        <v>11</v>
      </c>
      <c r="R373" s="2">
        <v>7</v>
      </c>
      <c r="S373" s="4">
        <f t="shared" si="39"/>
        <v>30</v>
      </c>
      <c r="T373" s="4">
        <f t="shared" si="42"/>
        <v>63</v>
      </c>
      <c r="U373" s="2">
        <v>46</v>
      </c>
      <c r="V373" s="2">
        <v>311</v>
      </c>
      <c r="W373" s="2">
        <v>0</v>
      </c>
      <c r="X373" s="2">
        <v>1</v>
      </c>
      <c r="Y373" s="2">
        <v>0</v>
      </c>
      <c r="Z373" s="2">
        <v>0</v>
      </c>
    </row>
    <row r="374" spans="1:26" x14ac:dyDescent="0.75">
      <c r="A374" s="4">
        <f t="shared" si="43"/>
        <v>373</v>
      </c>
      <c r="B374" s="11">
        <v>857144</v>
      </c>
      <c r="C374" s="4">
        <f t="shared" si="40"/>
        <v>3</v>
      </c>
      <c r="D374" s="4">
        <f t="shared" si="37"/>
        <v>2</v>
      </c>
      <c r="E374" s="2">
        <v>0</v>
      </c>
      <c r="F374" s="2">
        <v>0</v>
      </c>
      <c r="G374" s="33">
        <v>0</v>
      </c>
      <c r="H374" s="38">
        <f t="shared" si="41"/>
        <v>1</v>
      </c>
      <c r="I374" s="33">
        <v>0</v>
      </c>
      <c r="J374" s="33">
        <v>0</v>
      </c>
      <c r="K374" s="6">
        <v>854144</v>
      </c>
      <c r="L374" s="3">
        <v>43047</v>
      </c>
      <c r="M374" s="34">
        <v>25569</v>
      </c>
      <c r="N374" s="5">
        <v>25569</v>
      </c>
      <c r="O374" s="1">
        <f t="shared" si="38"/>
        <v>0</v>
      </c>
      <c r="P374" s="2">
        <v>2</v>
      </c>
      <c r="Q374" s="2">
        <v>11</v>
      </c>
      <c r="R374" s="2">
        <v>8</v>
      </c>
      <c r="S374" s="4">
        <f t="shared" si="39"/>
        <v>30</v>
      </c>
      <c r="T374" s="4">
        <f t="shared" si="42"/>
        <v>63</v>
      </c>
      <c r="U374" s="2">
        <v>46</v>
      </c>
      <c r="V374" s="2">
        <v>312</v>
      </c>
      <c r="W374" s="2">
        <v>0</v>
      </c>
      <c r="X374" s="2">
        <v>1</v>
      </c>
      <c r="Y374" s="2">
        <v>0</v>
      </c>
      <c r="Z374" s="2">
        <v>0</v>
      </c>
    </row>
    <row r="375" spans="1:26" x14ac:dyDescent="0.75">
      <c r="A375" s="4">
        <f t="shared" si="43"/>
        <v>374</v>
      </c>
      <c r="B375" s="11">
        <v>709264</v>
      </c>
      <c r="C375" s="4">
        <f t="shared" si="40"/>
        <v>4</v>
      </c>
      <c r="D375" s="4">
        <f t="shared" si="37"/>
        <v>2</v>
      </c>
      <c r="E375" s="2">
        <v>0</v>
      </c>
      <c r="F375" s="2">
        <v>0</v>
      </c>
      <c r="G375" s="33">
        <v>0</v>
      </c>
      <c r="H375" s="38">
        <f t="shared" si="41"/>
        <v>1</v>
      </c>
      <c r="I375" s="33">
        <v>0</v>
      </c>
      <c r="J375" s="33">
        <v>0</v>
      </c>
      <c r="K375" s="6">
        <v>693584</v>
      </c>
      <c r="L375" s="3">
        <v>43048</v>
      </c>
      <c r="M375" s="34">
        <v>25569</v>
      </c>
      <c r="N375" s="5">
        <v>25569</v>
      </c>
      <c r="O375" s="1">
        <f t="shared" si="38"/>
        <v>0</v>
      </c>
      <c r="P375" s="2">
        <v>2</v>
      </c>
      <c r="Q375" s="2">
        <v>11</v>
      </c>
      <c r="R375" s="2">
        <v>9</v>
      </c>
      <c r="S375" s="4">
        <f t="shared" si="39"/>
        <v>30</v>
      </c>
      <c r="T375" s="4">
        <f t="shared" si="42"/>
        <v>63</v>
      </c>
      <c r="U375" s="2">
        <v>46</v>
      </c>
      <c r="V375" s="2">
        <v>313</v>
      </c>
      <c r="W375" s="2">
        <v>0</v>
      </c>
      <c r="X375" s="2">
        <v>1</v>
      </c>
      <c r="Y375" s="2">
        <v>0</v>
      </c>
      <c r="Z375" s="2">
        <v>0</v>
      </c>
    </row>
    <row r="376" spans="1:26" x14ac:dyDescent="0.75">
      <c r="A376" s="4">
        <f t="shared" si="43"/>
        <v>375</v>
      </c>
      <c r="B376" s="11">
        <v>718260</v>
      </c>
      <c r="C376" s="4">
        <f t="shared" si="40"/>
        <v>5</v>
      </c>
      <c r="D376" s="4">
        <f t="shared" si="37"/>
        <v>2</v>
      </c>
      <c r="E376" s="2">
        <v>0</v>
      </c>
      <c r="F376" s="2">
        <v>0</v>
      </c>
      <c r="G376" s="33">
        <v>0</v>
      </c>
      <c r="H376" s="38">
        <f t="shared" si="41"/>
        <v>1</v>
      </c>
      <c r="I376" s="33">
        <v>0</v>
      </c>
      <c r="J376" s="33">
        <v>0</v>
      </c>
      <c r="K376" s="6">
        <v>746828</v>
      </c>
      <c r="L376" s="3">
        <v>43049</v>
      </c>
      <c r="M376" s="34">
        <v>25569</v>
      </c>
      <c r="N376" s="5">
        <v>25569</v>
      </c>
      <c r="O376" s="1">
        <f t="shared" si="38"/>
        <v>0</v>
      </c>
      <c r="P376" s="2">
        <v>2</v>
      </c>
      <c r="Q376" s="2">
        <v>11</v>
      </c>
      <c r="R376" s="2">
        <v>10</v>
      </c>
      <c r="S376" s="4">
        <f t="shared" si="39"/>
        <v>30</v>
      </c>
      <c r="T376" s="4">
        <f t="shared" si="42"/>
        <v>63</v>
      </c>
      <c r="U376" s="2">
        <v>46</v>
      </c>
      <c r="V376" s="2">
        <v>314</v>
      </c>
      <c r="W376" s="2">
        <v>0</v>
      </c>
      <c r="X376" s="2">
        <v>1</v>
      </c>
      <c r="Y376" s="2">
        <v>0</v>
      </c>
      <c r="Z376" s="2">
        <v>0</v>
      </c>
    </row>
    <row r="377" spans="1:26" x14ac:dyDescent="0.75">
      <c r="A377" s="4">
        <f t="shared" si="43"/>
        <v>376</v>
      </c>
      <c r="B377" s="11">
        <v>137207</v>
      </c>
      <c r="C377" s="4">
        <f t="shared" si="40"/>
        <v>6</v>
      </c>
      <c r="D377" s="4">
        <f t="shared" si="37"/>
        <v>2</v>
      </c>
      <c r="E377" s="2">
        <v>0</v>
      </c>
      <c r="F377" s="2">
        <v>0</v>
      </c>
      <c r="G377" s="33">
        <v>0</v>
      </c>
      <c r="H377" s="38">
        <f t="shared" si="41"/>
        <v>0</v>
      </c>
      <c r="I377" s="33">
        <v>0</v>
      </c>
      <c r="J377" s="33">
        <v>0</v>
      </c>
      <c r="K377" s="6">
        <v>166727</v>
      </c>
      <c r="L377" s="3">
        <v>43050</v>
      </c>
      <c r="M377" s="34">
        <v>25569</v>
      </c>
      <c r="N377" s="5">
        <v>25569</v>
      </c>
      <c r="O377" s="1">
        <f t="shared" si="38"/>
        <v>0</v>
      </c>
      <c r="P377" s="2">
        <v>2</v>
      </c>
      <c r="Q377" s="2">
        <v>11</v>
      </c>
      <c r="R377" s="2">
        <v>11</v>
      </c>
      <c r="S377" s="4">
        <f t="shared" si="39"/>
        <v>30</v>
      </c>
      <c r="T377" s="4">
        <f t="shared" si="42"/>
        <v>63</v>
      </c>
      <c r="U377" s="2">
        <v>46</v>
      </c>
      <c r="V377" s="2">
        <v>315</v>
      </c>
      <c r="W377" s="2">
        <v>1</v>
      </c>
      <c r="X377" s="2">
        <v>0</v>
      </c>
      <c r="Y377" s="2">
        <v>0</v>
      </c>
      <c r="Z377" s="2">
        <v>0</v>
      </c>
    </row>
    <row r="378" spans="1:26" x14ac:dyDescent="0.75">
      <c r="A378" s="4">
        <f t="shared" si="43"/>
        <v>377</v>
      </c>
      <c r="B378" s="11">
        <v>160881</v>
      </c>
      <c r="C378" s="4">
        <f t="shared" si="40"/>
        <v>7</v>
      </c>
      <c r="D378" s="4">
        <f t="shared" si="37"/>
        <v>2</v>
      </c>
      <c r="E378" s="2">
        <v>0</v>
      </c>
      <c r="F378" s="2">
        <v>0</v>
      </c>
      <c r="G378" s="33">
        <v>0</v>
      </c>
      <c r="H378" s="38">
        <f t="shared" si="41"/>
        <v>0</v>
      </c>
      <c r="I378" s="33">
        <v>0</v>
      </c>
      <c r="J378" s="33">
        <v>0</v>
      </c>
      <c r="K378" s="6">
        <v>135420</v>
      </c>
      <c r="L378" s="3">
        <v>43051</v>
      </c>
      <c r="M378" s="34">
        <v>25569</v>
      </c>
      <c r="N378" s="5">
        <v>25569</v>
      </c>
      <c r="O378" s="1">
        <f t="shared" si="38"/>
        <v>0</v>
      </c>
      <c r="P378" s="2">
        <v>2</v>
      </c>
      <c r="Q378" s="2">
        <v>11</v>
      </c>
      <c r="R378" s="2">
        <v>12</v>
      </c>
      <c r="S378" s="4">
        <f t="shared" si="39"/>
        <v>30</v>
      </c>
      <c r="T378" s="4">
        <f t="shared" si="42"/>
        <v>63</v>
      </c>
      <c r="U378" s="2">
        <v>47</v>
      </c>
      <c r="V378" s="2">
        <v>316</v>
      </c>
      <c r="W378" s="2">
        <v>1</v>
      </c>
      <c r="X378" s="2">
        <v>0</v>
      </c>
      <c r="Y378" s="2">
        <v>0</v>
      </c>
      <c r="Z378" s="2">
        <v>0</v>
      </c>
    </row>
    <row r="379" spans="1:26" x14ac:dyDescent="0.75">
      <c r="A379" s="4">
        <f t="shared" si="43"/>
        <v>378</v>
      </c>
      <c r="B379" s="11">
        <v>925562</v>
      </c>
      <c r="C379" s="4">
        <f t="shared" si="40"/>
        <v>1</v>
      </c>
      <c r="D379" s="4">
        <f t="shared" si="37"/>
        <v>3</v>
      </c>
      <c r="E379" s="2">
        <v>0</v>
      </c>
      <c r="F379" s="2">
        <v>0</v>
      </c>
      <c r="G379" s="33">
        <v>0</v>
      </c>
      <c r="H379" s="38">
        <f t="shared" si="41"/>
        <v>1</v>
      </c>
      <c r="I379" s="33">
        <v>0</v>
      </c>
      <c r="J379" s="33">
        <v>0</v>
      </c>
      <c r="K379" s="6">
        <v>967868</v>
      </c>
      <c r="L379" s="3">
        <v>43052</v>
      </c>
      <c r="M379" s="34">
        <v>25569</v>
      </c>
      <c r="N379" s="5">
        <v>25569</v>
      </c>
      <c r="O379" s="1">
        <f t="shared" si="38"/>
        <v>0</v>
      </c>
      <c r="P379" s="2">
        <v>2</v>
      </c>
      <c r="Q379" s="2">
        <v>11</v>
      </c>
      <c r="R379" s="2">
        <v>13</v>
      </c>
      <c r="S379" s="4">
        <f t="shared" si="39"/>
        <v>30</v>
      </c>
      <c r="T379" s="4">
        <f t="shared" si="42"/>
        <v>64</v>
      </c>
      <c r="U379" s="2">
        <v>47</v>
      </c>
      <c r="V379" s="2">
        <v>317</v>
      </c>
      <c r="W379" s="2">
        <v>0</v>
      </c>
      <c r="X379" s="2">
        <v>1</v>
      </c>
      <c r="Y379" s="2">
        <v>0</v>
      </c>
      <c r="Z379" s="2">
        <v>0</v>
      </c>
    </row>
    <row r="380" spans="1:26" x14ac:dyDescent="0.75">
      <c r="A380" s="4">
        <f t="shared" si="43"/>
        <v>379</v>
      </c>
      <c r="B380" s="11">
        <v>642223</v>
      </c>
      <c r="C380" s="4">
        <f t="shared" si="40"/>
        <v>2</v>
      </c>
      <c r="D380" s="4">
        <f t="shared" si="37"/>
        <v>3</v>
      </c>
      <c r="E380" s="2">
        <v>0</v>
      </c>
      <c r="F380" s="2">
        <v>0</v>
      </c>
      <c r="G380" s="33">
        <v>0</v>
      </c>
      <c r="H380" s="38">
        <f t="shared" si="41"/>
        <v>1</v>
      </c>
      <c r="I380" s="33">
        <v>0</v>
      </c>
      <c r="J380" s="33">
        <v>0</v>
      </c>
      <c r="K380" s="6">
        <v>621355</v>
      </c>
      <c r="L380" s="3">
        <v>43053</v>
      </c>
      <c r="M380" s="34">
        <v>25569</v>
      </c>
      <c r="N380" s="5">
        <v>25569</v>
      </c>
      <c r="O380" s="1">
        <f t="shared" si="38"/>
        <v>0</v>
      </c>
      <c r="P380" s="2">
        <v>2</v>
      </c>
      <c r="Q380" s="2">
        <v>11</v>
      </c>
      <c r="R380" s="2">
        <v>14</v>
      </c>
      <c r="S380" s="4">
        <f t="shared" si="39"/>
        <v>30</v>
      </c>
      <c r="T380" s="4">
        <f t="shared" si="42"/>
        <v>64</v>
      </c>
      <c r="U380" s="2">
        <v>47</v>
      </c>
      <c r="V380" s="2">
        <v>318</v>
      </c>
      <c r="W380" s="2">
        <v>0</v>
      </c>
      <c r="X380" s="2">
        <v>1</v>
      </c>
      <c r="Y380" s="2">
        <v>0</v>
      </c>
      <c r="Z380" s="2">
        <v>0</v>
      </c>
    </row>
    <row r="381" spans="1:26" x14ac:dyDescent="0.75">
      <c r="A381" s="4">
        <f t="shared" si="43"/>
        <v>380</v>
      </c>
      <c r="B381" s="11">
        <v>643903</v>
      </c>
      <c r="C381" s="4">
        <f t="shared" si="40"/>
        <v>3</v>
      </c>
      <c r="D381" s="4">
        <f t="shared" si="37"/>
        <v>3</v>
      </c>
      <c r="E381" s="2">
        <v>0</v>
      </c>
      <c r="F381" s="2">
        <v>0</v>
      </c>
      <c r="G381" s="33">
        <v>0</v>
      </c>
      <c r="H381" s="38">
        <f t="shared" si="41"/>
        <v>1</v>
      </c>
      <c r="I381" s="33">
        <v>0</v>
      </c>
      <c r="J381" s="33">
        <v>0</v>
      </c>
      <c r="K381" s="6">
        <v>542683</v>
      </c>
      <c r="L381" s="3">
        <v>43054</v>
      </c>
      <c r="M381" s="34">
        <v>25569</v>
      </c>
      <c r="N381" s="5">
        <v>25569</v>
      </c>
      <c r="O381" s="1">
        <f t="shared" si="38"/>
        <v>0</v>
      </c>
      <c r="P381" s="2">
        <v>2</v>
      </c>
      <c r="Q381" s="2">
        <v>11</v>
      </c>
      <c r="R381" s="2">
        <v>15</v>
      </c>
      <c r="S381" s="4">
        <f t="shared" si="39"/>
        <v>30</v>
      </c>
      <c r="T381" s="4">
        <f t="shared" si="42"/>
        <v>64</v>
      </c>
      <c r="U381" s="2">
        <v>47</v>
      </c>
      <c r="V381" s="2">
        <v>319</v>
      </c>
      <c r="W381" s="2">
        <v>0</v>
      </c>
      <c r="X381" s="2">
        <v>1</v>
      </c>
      <c r="Y381" s="2">
        <v>0</v>
      </c>
      <c r="Z381" s="2">
        <v>0</v>
      </c>
    </row>
    <row r="382" spans="1:26" x14ac:dyDescent="0.75">
      <c r="A382" s="4">
        <f t="shared" si="43"/>
        <v>381</v>
      </c>
      <c r="B382" s="11">
        <v>546870</v>
      </c>
      <c r="C382" s="4">
        <f t="shared" si="40"/>
        <v>4</v>
      </c>
      <c r="D382" s="4">
        <f t="shared" si="37"/>
        <v>3</v>
      </c>
      <c r="E382" s="2">
        <v>0</v>
      </c>
      <c r="F382" s="2">
        <v>0</v>
      </c>
      <c r="G382" s="33">
        <v>0</v>
      </c>
      <c r="H382" s="38">
        <f t="shared" si="41"/>
        <v>1</v>
      </c>
      <c r="I382" s="33">
        <v>0</v>
      </c>
      <c r="J382" s="33">
        <v>0</v>
      </c>
      <c r="K382" s="6">
        <v>636966</v>
      </c>
      <c r="L382" s="3">
        <v>43055</v>
      </c>
      <c r="M382" s="34">
        <v>25569</v>
      </c>
      <c r="N382" s="5">
        <v>25569</v>
      </c>
      <c r="O382" s="1">
        <f t="shared" si="38"/>
        <v>0</v>
      </c>
      <c r="P382" s="2">
        <v>2</v>
      </c>
      <c r="Q382" s="2">
        <v>11</v>
      </c>
      <c r="R382" s="2">
        <v>16</v>
      </c>
      <c r="S382" s="4">
        <f t="shared" si="39"/>
        <v>30</v>
      </c>
      <c r="T382" s="4">
        <f t="shared" si="42"/>
        <v>64</v>
      </c>
      <c r="U382" s="2">
        <v>47</v>
      </c>
      <c r="V382" s="2">
        <v>320</v>
      </c>
      <c r="W382" s="2">
        <v>0</v>
      </c>
      <c r="X382" s="2">
        <v>1</v>
      </c>
      <c r="Y382" s="2">
        <v>0</v>
      </c>
      <c r="Z382" s="2">
        <v>0</v>
      </c>
    </row>
    <row r="383" spans="1:26" x14ac:dyDescent="0.75">
      <c r="A383" s="4">
        <f t="shared" si="43"/>
        <v>382</v>
      </c>
      <c r="B383" s="11">
        <v>474240</v>
      </c>
      <c r="C383" s="4">
        <f t="shared" si="40"/>
        <v>5</v>
      </c>
      <c r="D383" s="4">
        <f t="shared" si="37"/>
        <v>3</v>
      </c>
      <c r="E383" s="2">
        <v>0</v>
      </c>
      <c r="F383" s="2">
        <v>0</v>
      </c>
      <c r="G383" s="33">
        <v>0</v>
      </c>
      <c r="H383" s="38">
        <f t="shared" si="41"/>
        <v>1</v>
      </c>
      <c r="I383" s="33">
        <v>0</v>
      </c>
      <c r="J383" s="33">
        <v>0</v>
      </c>
      <c r="K383" s="6">
        <v>572421</v>
      </c>
      <c r="L383" s="3">
        <v>43056</v>
      </c>
      <c r="M383" s="34">
        <v>25569</v>
      </c>
      <c r="N383" s="5">
        <v>25569</v>
      </c>
      <c r="O383" s="1">
        <f t="shared" si="38"/>
        <v>0</v>
      </c>
      <c r="P383" s="2">
        <v>2</v>
      </c>
      <c r="Q383" s="2">
        <v>11</v>
      </c>
      <c r="R383" s="2">
        <v>17</v>
      </c>
      <c r="S383" s="4">
        <f t="shared" si="39"/>
        <v>30</v>
      </c>
      <c r="T383" s="4">
        <f t="shared" si="42"/>
        <v>64</v>
      </c>
      <c r="U383" s="2">
        <v>47</v>
      </c>
      <c r="V383" s="2">
        <v>321</v>
      </c>
      <c r="W383" s="2">
        <v>0</v>
      </c>
      <c r="X383" s="2">
        <v>1</v>
      </c>
      <c r="Y383" s="2">
        <v>0</v>
      </c>
      <c r="Z383" s="2">
        <v>0</v>
      </c>
    </row>
    <row r="384" spans="1:26" x14ac:dyDescent="0.75">
      <c r="A384" s="4">
        <f t="shared" si="43"/>
        <v>383</v>
      </c>
      <c r="B384" s="11">
        <v>79359</v>
      </c>
      <c r="C384" s="4">
        <f t="shared" si="40"/>
        <v>6</v>
      </c>
      <c r="D384" s="4">
        <f t="shared" ref="D384:D447" si="44">+IF(OR(R384=1,AND(C384=1,R384&lt;3)),1,IF(C384&lt;&gt;1,D383,1+D383))</f>
        <v>3</v>
      </c>
      <c r="E384" s="2">
        <v>0</v>
      </c>
      <c r="F384" s="2">
        <v>0</v>
      </c>
      <c r="G384" s="33">
        <v>0</v>
      </c>
      <c r="H384" s="38">
        <f t="shared" si="41"/>
        <v>0</v>
      </c>
      <c r="I384" s="33">
        <v>0</v>
      </c>
      <c r="J384" s="33">
        <v>0</v>
      </c>
      <c r="K384" s="6">
        <v>134196</v>
      </c>
      <c r="L384" s="3">
        <v>43057</v>
      </c>
      <c r="M384" s="34">
        <v>25569</v>
      </c>
      <c r="N384" s="5">
        <v>25569</v>
      </c>
      <c r="O384" s="1">
        <f t="shared" ref="O384:O447" si="45">+IF(OR(M384=$L$2,N384=$M$2),0,IF(M384=N384,1,0))</f>
        <v>0</v>
      </c>
      <c r="P384" s="2">
        <v>2</v>
      </c>
      <c r="Q384" s="2">
        <v>11</v>
      </c>
      <c r="R384" s="2">
        <v>18</v>
      </c>
      <c r="S384" s="4">
        <f t="shared" si="39"/>
        <v>30</v>
      </c>
      <c r="T384" s="4">
        <f t="shared" si="42"/>
        <v>64</v>
      </c>
      <c r="U384" s="2">
        <v>47</v>
      </c>
      <c r="V384" s="2">
        <v>322</v>
      </c>
      <c r="W384" s="2">
        <v>1</v>
      </c>
      <c r="X384" s="2">
        <v>0</v>
      </c>
      <c r="Y384" s="2">
        <v>0</v>
      </c>
      <c r="Z384" s="2">
        <v>0</v>
      </c>
    </row>
    <row r="385" spans="1:26" x14ac:dyDescent="0.75">
      <c r="A385" s="4">
        <f t="shared" si="43"/>
        <v>384</v>
      </c>
      <c r="B385" s="11">
        <v>73072</v>
      </c>
      <c r="C385" s="4">
        <f t="shared" si="40"/>
        <v>7</v>
      </c>
      <c r="D385" s="4">
        <f t="shared" si="44"/>
        <v>3</v>
      </c>
      <c r="E385" s="2">
        <v>0</v>
      </c>
      <c r="F385" s="2">
        <v>0</v>
      </c>
      <c r="G385" s="33">
        <v>0</v>
      </c>
      <c r="H385" s="38">
        <f t="shared" si="41"/>
        <v>0</v>
      </c>
      <c r="I385" s="33">
        <v>0</v>
      </c>
      <c r="J385" s="33">
        <v>0</v>
      </c>
      <c r="K385" s="6">
        <v>99179</v>
      </c>
      <c r="L385" s="3">
        <v>43058</v>
      </c>
      <c r="M385" s="34">
        <v>25569</v>
      </c>
      <c r="N385" s="5">
        <v>25569</v>
      </c>
      <c r="O385" s="1">
        <f t="shared" si="45"/>
        <v>0</v>
      </c>
      <c r="P385" s="2">
        <v>2</v>
      </c>
      <c r="Q385" s="2">
        <v>11</v>
      </c>
      <c r="R385" s="2">
        <v>19</v>
      </c>
      <c r="S385" s="4">
        <f t="shared" ref="S385:S448" si="46">+IF(R386=1,R385,S386)</f>
        <v>30</v>
      </c>
      <c r="T385" s="4">
        <f t="shared" si="42"/>
        <v>64</v>
      </c>
      <c r="U385" s="2">
        <v>48</v>
      </c>
      <c r="V385" s="2">
        <v>323</v>
      </c>
      <c r="W385" s="2">
        <v>1</v>
      </c>
      <c r="X385" s="2">
        <v>0</v>
      </c>
      <c r="Y385" s="2">
        <v>0</v>
      </c>
      <c r="Z385" s="2">
        <v>0</v>
      </c>
    </row>
    <row r="386" spans="1:26" x14ac:dyDescent="0.75">
      <c r="A386" s="4">
        <f t="shared" si="43"/>
        <v>385</v>
      </c>
      <c r="B386" s="11">
        <v>116153</v>
      </c>
      <c r="C386" s="4">
        <f t="shared" ref="C386:C449" si="47">+WEEKDAY(L386,2)</f>
        <v>1</v>
      </c>
      <c r="D386" s="4">
        <f t="shared" si="44"/>
        <v>4</v>
      </c>
      <c r="E386" s="2">
        <v>1</v>
      </c>
      <c r="F386" s="2">
        <v>0</v>
      </c>
      <c r="G386" s="33">
        <v>0</v>
      </c>
      <c r="H386" s="38">
        <f t="shared" si="41"/>
        <v>0</v>
      </c>
      <c r="I386" s="33">
        <v>1</v>
      </c>
      <c r="J386" s="33">
        <v>0</v>
      </c>
      <c r="K386" s="6">
        <v>111268</v>
      </c>
      <c r="L386" s="3">
        <v>43059</v>
      </c>
      <c r="M386" s="34">
        <v>43059</v>
      </c>
      <c r="N386" s="5">
        <v>25569</v>
      </c>
      <c r="O386" s="1">
        <f t="shared" si="45"/>
        <v>0</v>
      </c>
      <c r="P386" s="2">
        <v>2</v>
      </c>
      <c r="Q386" s="2">
        <v>11</v>
      </c>
      <c r="R386" s="2">
        <v>20</v>
      </c>
      <c r="S386" s="4">
        <f t="shared" si="46"/>
        <v>30</v>
      </c>
      <c r="T386" s="4">
        <f t="shared" si="42"/>
        <v>65</v>
      </c>
      <c r="U386" s="2">
        <v>48</v>
      </c>
      <c r="V386" s="2">
        <v>324</v>
      </c>
      <c r="W386" s="2">
        <v>0</v>
      </c>
      <c r="X386" s="2">
        <v>0</v>
      </c>
      <c r="Y386" s="2">
        <v>0</v>
      </c>
      <c r="Z386" s="2">
        <v>0</v>
      </c>
    </row>
    <row r="387" spans="1:26" x14ac:dyDescent="0.75">
      <c r="A387" s="4">
        <f t="shared" si="43"/>
        <v>386</v>
      </c>
      <c r="B387" s="11">
        <v>830629</v>
      </c>
      <c r="C387" s="4">
        <f t="shared" si="47"/>
        <v>2</v>
      </c>
      <c r="D387" s="4">
        <f t="shared" si="44"/>
        <v>4</v>
      </c>
      <c r="E387" s="2">
        <v>0</v>
      </c>
      <c r="F387" s="2">
        <v>1</v>
      </c>
      <c r="G387" s="33">
        <v>0</v>
      </c>
      <c r="H387" s="38">
        <f t="shared" ref="H387:H450" si="48">+IF(AND(W387=0,E387=0),IF(AND(I387=0,J387=0),1,0),0)</f>
        <v>1</v>
      </c>
      <c r="I387" s="33">
        <v>0</v>
      </c>
      <c r="J387" s="33">
        <v>0</v>
      </c>
      <c r="K387" s="6">
        <v>846320</v>
      </c>
      <c r="L387" s="3">
        <v>43060</v>
      </c>
      <c r="M387" s="34">
        <v>25569</v>
      </c>
      <c r="N387" s="5">
        <v>25569</v>
      </c>
      <c r="O387" s="1">
        <f t="shared" si="45"/>
        <v>0</v>
      </c>
      <c r="P387" s="2">
        <v>2</v>
      </c>
      <c r="Q387" s="2">
        <v>11</v>
      </c>
      <c r="R387" s="2">
        <v>21</v>
      </c>
      <c r="S387" s="4">
        <f t="shared" si="46"/>
        <v>30</v>
      </c>
      <c r="T387" s="4">
        <f t="shared" ref="T387:T450" si="49">+IF(D387=D386,T386,1+T386)</f>
        <v>65</v>
      </c>
      <c r="U387" s="2">
        <v>48</v>
      </c>
      <c r="V387" s="2">
        <v>325</v>
      </c>
      <c r="W387" s="2">
        <v>0</v>
      </c>
      <c r="X387" s="2">
        <v>1</v>
      </c>
      <c r="Y387" s="2">
        <v>0</v>
      </c>
      <c r="Z387" s="2">
        <v>0</v>
      </c>
    </row>
    <row r="388" spans="1:26" x14ac:dyDescent="0.75">
      <c r="A388" s="4">
        <f t="shared" ref="A388:A451" si="50">1+A387</f>
        <v>387</v>
      </c>
      <c r="B388" s="11">
        <v>464350</v>
      </c>
      <c r="C388" s="4">
        <f t="shared" si="47"/>
        <v>3</v>
      </c>
      <c r="D388" s="4">
        <f t="shared" si="44"/>
        <v>4</v>
      </c>
      <c r="E388" s="2">
        <v>0</v>
      </c>
      <c r="F388" s="2">
        <v>0</v>
      </c>
      <c r="G388" s="33">
        <v>0</v>
      </c>
      <c r="H388" s="38">
        <f t="shared" si="48"/>
        <v>1</v>
      </c>
      <c r="I388" s="33">
        <v>0</v>
      </c>
      <c r="J388" s="33">
        <v>0</v>
      </c>
      <c r="K388" s="6">
        <v>572922</v>
      </c>
      <c r="L388" s="3">
        <v>43061</v>
      </c>
      <c r="M388" s="34">
        <v>25569</v>
      </c>
      <c r="N388" s="5">
        <v>25569</v>
      </c>
      <c r="O388" s="1">
        <f t="shared" si="45"/>
        <v>0</v>
      </c>
      <c r="P388" s="2">
        <v>2</v>
      </c>
      <c r="Q388" s="2">
        <v>11</v>
      </c>
      <c r="R388" s="2">
        <v>22</v>
      </c>
      <c r="S388" s="4">
        <f t="shared" si="46"/>
        <v>30</v>
      </c>
      <c r="T388" s="4">
        <f t="shared" si="49"/>
        <v>65</v>
      </c>
      <c r="U388" s="2">
        <v>48</v>
      </c>
      <c r="V388" s="2">
        <v>326</v>
      </c>
      <c r="W388" s="2">
        <v>0</v>
      </c>
      <c r="X388" s="2">
        <v>1</v>
      </c>
      <c r="Y388" s="2">
        <v>0</v>
      </c>
      <c r="Z388" s="2">
        <v>0</v>
      </c>
    </row>
    <row r="389" spans="1:26" x14ac:dyDescent="0.75">
      <c r="A389" s="4">
        <f t="shared" si="50"/>
        <v>388</v>
      </c>
      <c r="B389" s="11">
        <v>443240</v>
      </c>
      <c r="C389" s="4">
        <f t="shared" si="47"/>
        <v>4</v>
      </c>
      <c r="D389" s="4">
        <f t="shared" si="44"/>
        <v>4</v>
      </c>
      <c r="E389" s="2">
        <v>0</v>
      </c>
      <c r="F389" s="2">
        <v>0</v>
      </c>
      <c r="G389" s="33">
        <v>0</v>
      </c>
      <c r="H389" s="38">
        <f t="shared" si="48"/>
        <v>1</v>
      </c>
      <c r="I389" s="33">
        <v>0</v>
      </c>
      <c r="J389" s="33">
        <v>0</v>
      </c>
      <c r="K389" s="6">
        <v>512450</v>
      </c>
      <c r="L389" s="3">
        <v>43062</v>
      </c>
      <c r="M389" s="34">
        <v>25569</v>
      </c>
      <c r="N389" s="5">
        <v>25569</v>
      </c>
      <c r="O389" s="1">
        <f t="shared" si="45"/>
        <v>0</v>
      </c>
      <c r="P389" s="2">
        <v>2</v>
      </c>
      <c r="Q389" s="2">
        <v>11</v>
      </c>
      <c r="R389" s="2">
        <v>23</v>
      </c>
      <c r="S389" s="4">
        <f t="shared" si="46"/>
        <v>30</v>
      </c>
      <c r="T389" s="4">
        <f t="shared" si="49"/>
        <v>65</v>
      </c>
      <c r="U389" s="2">
        <v>48</v>
      </c>
      <c r="V389" s="2">
        <v>327</v>
      </c>
      <c r="W389" s="2">
        <v>0</v>
      </c>
      <c r="X389" s="2">
        <v>1</v>
      </c>
      <c r="Y389" s="2">
        <v>0</v>
      </c>
      <c r="Z389" s="2">
        <v>0</v>
      </c>
    </row>
    <row r="390" spans="1:26" x14ac:dyDescent="0.75">
      <c r="A390" s="4">
        <f t="shared" si="50"/>
        <v>389</v>
      </c>
      <c r="B390" s="11">
        <v>408752</v>
      </c>
      <c r="C390" s="4">
        <f t="shared" si="47"/>
        <v>5</v>
      </c>
      <c r="D390" s="4">
        <f t="shared" si="44"/>
        <v>4</v>
      </c>
      <c r="E390" s="2">
        <v>0</v>
      </c>
      <c r="F390" s="2">
        <v>0</v>
      </c>
      <c r="G390" s="33">
        <v>0</v>
      </c>
      <c r="H390" s="38">
        <f t="shared" si="48"/>
        <v>1</v>
      </c>
      <c r="I390" s="33">
        <v>0</v>
      </c>
      <c r="J390" s="33">
        <v>0</v>
      </c>
      <c r="K390" s="6">
        <v>473097</v>
      </c>
      <c r="L390" s="3">
        <v>43063</v>
      </c>
      <c r="M390" s="34">
        <v>25569</v>
      </c>
      <c r="N390" s="5">
        <v>25569</v>
      </c>
      <c r="O390" s="1">
        <f t="shared" si="45"/>
        <v>0</v>
      </c>
      <c r="P390" s="2">
        <v>2</v>
      </c>
      <c r="Q390" s="2">
        <v>11</v>
      </c>
      <c r="R390" s="2">
        <v>24</v>
      </c>
      <c r="S390" s="4">
        <f t="shared" si="46"/>
        <v>30</v>
      </c>
      <c r="T390" s="4">
        <f t="shared" si="49"/>
        <v>65</v>
      </c>
      <c r="U390" s="2">
        <v>48</v>
      </c>
      <c r="V390" s="2">
        <v>328</v>
      </c>
      <c r="W390" s="2">
        <v>0</v>
      </c>
      <c r="X390" s="2">
        <v>1</v>
      </c>
      <c r="Y390" s="2">
        <v>0</v>
      </c>
      <c r="Z390" s="2">
        <v>0</v>
      </c>
    </row>
    <row r="391" spans="1:26" x14ac:dyDescent="0.75">
      <c r="A391" s="4">
        <f t="shared" si="50"/>
        <v>390</v>
      </c>
      <c r="B391" s="11">
        <v>74530</v>
      </c>
      <c r="C391" s="4">
        <f t="shared" si="47"/>
        <v>6</v>
      </c>
      <c r="D391" s="4">
        <f t="shared" si="44"/>
        <v>4</v>
      </c>
      <c r="E391" s="2">
        <v>0</v>
      </c>
      <c r="F391" s="2">
        <v>0</v>
      </c>
      <c r="G391" s="33">
        <v>0</v>
      </c>
      <c r="H391" s="38">
        <f t="shared" si="48"/>
        <v>0</v>
      </c>
      <c r="I391" s="33">
        <v>0</v>
      </c>
      <c r="J391" s="33">
        <v>0</v>
      </c>
      <c r="K391" s="6">
        <v>139389</v>
      </c>
      <c r="L391" s="3">
        <v>43064</v>
      </c>
      <c r="M391" s="34">
        <v>25569</v>
      </c>
      <c r="N391" s="5">
        <v>25569</v>
      </c>
      <c r="O391" s="1">
        <f t="shared" si="45"/>
        <v>0</v>
      </c>
      <c r="P391" s="2">
        <v>2</v>
      </c>
      <c r="Q391" s="2">
        <v>11</v>
      </c>
      <c r="R391" s="2">
        <v>25</v>
      </c>
      <c r="S391" s="4">
        <f t="shared" si="46"/>
        <v>30</v>
      </c>
      <c r="T391" s="4">
        <f t="shared" si="49"/>
        <v>65</v>
      </c>
      <c r="U391" s="2">
        <v>48</v>
      </c>
      <c r="V391" s="2">
        <v>329</v>
      </c>
      <c r="W391" s="2">
        <v>1</v>
      </c>
      <c r="X391" s="2">
        <v>0</v>
      </c>
      <c r="Y391" s="2">
        <v>0</v>
      </c>
      <c r="Z391" s="2">
        <v>0</v>
      </c>
    </row>
    <row r="392" spans="1:26" x14ac:dyDescent="0.75">
      <c r="A392" s="4">
        <f t="shared" si="50"/>
        <v>391</v>
      </c>
      <c r="B392" s="11">
        <v>91364</v>
      </c>
      <c r="C392" s="4">
        <f t="shared" si="47"/>
        <v>7</v>
      </c>
      <c r="D392" s="4">
        <f t="shared" si="44"/>
        <v>4</v>
      </c>
      <c r="E392" s="2">
        <v>0</v>
      </c>
      <c r="F392" s="2">
        <v>0</v>
      </c>
      <c r="G392" s="33">
        <v>0</v>
      </c>
      <c r="H392" s="38">
        <f t="shared" si="48"/>
        <v>0</v>
      </c>
      <c r="I392" s="33">
        <v>0</v>
      </c>
      <c r="J392" s="33">
        <v>0</v>
      </c>
      <c r="K392" s="6">
        <v>216260</v>
      </c>
      <c r="L392" s="3">
        <v>43065</v>
      </c>
      <c r="M392" s="34">
        <v>25569</v>
      </c>
      <c r="N392" s="5">
        <v>25569</v>
      </c>
      <c r="O392" s="1">
        <f t="shared" si="45"/>
        <v>0</v>
      </c>
      <c r="P392" s="2">
        <v>2</v>
      </c>
      <c r="Q392" s="2">
        <v>11</v>
      </c>
      <c r="R392" s="2">
        <v>26</v>
      </c>
      <c r="S392" s="4">
        <f t="shared" si="46"/>
        <v>30</v>
      </c>
      <c r="T392" s="4">
        <f t="shared" si="49"/>
        <v>65</v>
      </c>
      <c r="U392" s="2">
        <v>49</v>
      </c>
      <c r="V392" s="2">
        <v>330</v>
      </c>
      <c r="W392" s="2">
        <v>1</v>
      </c>
      <c r="X392" s="2">
        <v>0</v>
      </c>
      <c r="Y392" s="2">
        <v>0</v>
      </c>
      <c r="Z392" s="2">
        <v>0</v>
      </c>
    </row>
    <row r="393" spans="1:26" x14ac:dyDescent="0.75">
      <c r="A393" s="4">
        <f t="shared" si="50"/>
        <v>392</v>
      </c>
      <c r="B393" s="11">
        <v>765871</v>
      </c>
      <c r="C393" s="4">
        <f t="shared" si="47"/>
        <v>1</v>
      </c>
      <c r="D393" s="4">
        <f t="shared" si="44"/>
        <v>5</v>
      </c>
      <c r="E393" s="2">
        <v>0</v>
      </c>
      <c r="F393" s="2">
        <v>0</v>
      </c>
      <c r="G393" s="33">
        <v>0</v>
      </c>
      <c r="H393" s="38">
        <f t="shared" si="48"/>
        <v>1</v>
      </c>
      <c r="I393" s="33">
        <v>0</v>
      </c>
      <c r="J393" s="33">
        <v>0</v>
      </c>
      <c r="K393" s="6">
        <v>765312</v>
      </c>
      <c r="L393" s="3">
        <v>43066</v>
      </c>
      <c r="M393" s="34">
        <v>43066</v>
      </c>
      <c r="N393" s="5">
        <v>25569</v>
      </c>
      <c r="O393" s="1">
        <f t="shared" si="45"/>
        <v>0</v>
      </c>
      <c r="P393" s="2">
        <v>2</v>
      </c>
      <c r="Q393" s="2">
        <v>11</v>
      </c>
      <c r="R393" s="2">
        <v>27</v>
      </c>
      <c r="S393" s="4">
        <f t="shared" si="46"/>
        <v>30</v>
      </c>
      <c r="T393" s="4">
        <f t="shared" si="49"/>
        <v>66</v>
      </c>
      <c r="U393" s="2">
        <v>49</v>
      </c>
      <c r="V393" s="2">
        <v>331</v>
      </c>
      <c r="W393" s="2">
        <v>0</v>
      </c>
      <c r="X393" s="2">
        <v>1</v>
      </c>
      <c r="Y393" s="2">
        <v>0</v>
      </c>
      <c r="Z393" s="2">
        <v>0</v>
      </c>
    </row>
    <row r="394" spans="1:26" x14ac:dyDescent="0.75">
      <c r="A394" s="4">
        <f t="shared" si="50"/>
        <v>393</v>
      </c>
      <c r="B394" s="11">
        <v>556066</v>
      </c>
      <c r="C394" s="4">
        <f t="shared" si="47"/>
        <v>2</v>
      </c>
      <c r="D394" s="4">
        <f t="shared" si="44"/>
        <v>5</v>
      </c>
      <c r="E394" s="2">
        <v>0</v>
      </c>
      <c r="F394" s="2">
        <v>0</v>
      </c>
      <c r="G394" s="33">
        <v>0</v>
      </c>
      <c r="H394" s="38">
        <f t="shared" si="48"/>
        <v>1</v>
      </c>
      <c r="I394" s="33">
        <v>0</v>
      </c>
      <c r="J394" s="33">
        <v>0</v>
      </c>
      <c r="K394" s="6">
        <v>511499</v>
      </c>
      <c r="L394" s="3">
        <v>43067</v>
      </c>
      <c r="M394" s="34">
        <v>25569</v>
      </c>
      <c r="N394" s="5">
        <v>25569</v>
      </c>
      <c r="O394" s="1">
        <f t="shared" si="45"/>
        <v>0</v>
      </c>
      <c r="P394" s="2">
        <v>2</v>
      </c>
      <c r="Q394" s="2">
        <v>11</v>
      </c>
      <c r="R394" s="2">
        <v>28</v>
      </c>
      <c r="S394" s="4">
        <f t="shared" si="46"/>
        <v>30</v>
      </c>
      <c r="T394" s="4">
        <f t="shared" si="49"/>
        <v>66</v>
      </c>
      <c r="U394" s="2">
        <v>49</v>
      </c>
      <c r="V394" s="2">
        <v>332</v>
      </c>
      <c r="W394" s="2">
        <v>0</v>
      </c>
      <c r="X394" s="2">
        <v>1</v>
      </c>
      <c r="Y394" s="2">
        <v>0</v>
      </c>
      <c r="Z394" s="2">
        <v>0</v>
      </c>
    </row>
    <row r="395" spans="1:26" x14ac:dyDescent="0.75">
      <c r="A395" s="4">
        <f t="shared" si="50"/>
        <v>394</v>
      </c>
      <c r="B395" s="11">
        <v>473214</v>
      </c>
      <c r="C395" s="4">
        <f t="shared" si="47"/>
        <v>3</v>
      </c>
      <c r="D395" s="4">
        <f t="shared" si="44"/>
        <v>5</v>
      </c>
      <c r="E395" s="2">
        <v>0</v>
      </c>
      <c r="F395" s="2">
        <v>0</v>
      </c>
      <c r="G395" s="33">
        <v>0</v>
      </c>
      <c r="H395" s="38">
        <f t="shared" si="48"/>
        <v>1</v>
      </c>
      <c r="I395" s="33">
        <v>0</v>
      </c>
      <c r="J395" s="33">
        <v>0</v>
      </c>
      <c r="K395" s="6">
        <v>537194</v>
      </c>
      <c r="L395" s="3">
        <v>43068</v>
      </c>
      <c r="M395" s="34">
        <v>25569</v>
      </c>
      <c r="N395" s="5">
        <v>25569</v>
      </c>
      <c r="O395" s="1">
        <f t="shared" si="45"/>
        <v>0</v>
      </c>
      <c r="P395" s="2">
        <v>2</v>
      </c>
      <c r="Q395" s="2">
        <v>11</v>
      </c>
      <c r="R395" s="2">
        <v>29</v>
      </c>
      <c r="S395" s="4">
        <f t="shared" si="46"/>
        <v>30</v>
      </c>
      <c r="T395" s="4">
        <f t="shared" si="49"/>
        <v>66</v>
      </c>
      <c r="U395" s="2">
        <v>49</v>
      </c>
      <c r="V395" s="2">
        <v>333</v>
      </c>
      <c r="W395" s="2">
        <v>0</v>
      </c>
      <c r="X395" s="2">
        <v>1</v>
      </c>
      <c r="Y395" s="2">
        <v>0</v>
      </c>
      <c r="Z395" s="2">
        <v>0</v>
      </c>
    </row>
    <row r="396" spans="1:26" x14ac:dyDescent="0.75">
      <c r="A396" s="4">
        <f t="shared" si="50"/>
        <v>395</v>
      </c>
      <c r="B396" s="11">
        <v>663287</v>
      </c>
      <c r="C396" s="4">
        <f t="shared" si="47"/>
        <v>4</v>
      </c>
      <c r="D396" s="4">
        <f t="shared" si="44"/>
        <v>5</v>
      </c>
      <c r="E396" s="2">
        <v>0</v>
      </c>
      <c r="F396" s="2">
        <v>0</v>
      </c>
      <c r="G396" s="33">
        <v>0</v>
      </c>
      <c r="H396" s="38">
        <f t="shared" si="48"/>
        <v>1</v>
      </c>
      <c r="I396" s="33">
        <v>0</v>
      </c>
      <c r="J396" s="33">
        <v>0</v>
      </c>
      <c r="K396" s="6">
        <v>624945</v>
      </c>
      <c r="L396" s="3">
        <v>43069</v>
      </c>
      <c r="M396" s="34">
        <v>25569</v>
      </c>
      <c r="N396" s="5">
        <v>25569</v>
      </c>
      <c r="O396" s="1">
        <f t="shared" si="45"/>
        <v>0</v>
      </c>
      <c r="P396" s="2">
        <v>2</v>
      </c>
      <c r="Q396" s="2">
        <v>11</v>
      </c>
      <c r="R396" s="2">
        <v>30</v>
      </c>
      <c r="S396" s="4">
        <f t="shared" si="46"/>
        <v>30</v>
      </c>
      <c r="T396" s="4">
        <f t="shared" si="49"/>
        <v>66</v>
      </c>
      <c r="U396" s="2">
        <v>49</v>
      </c>
      <c r="V396" s="2">
        <v>334</v>
      </c>
      <c r="W396" s="2">
        <v>0</v>
      </c>
      <c r="X396" s="2">
        <v>1</v>
      </c>
      <c r="Y396" s="2">
        <v>0</v>
      </c>
      <c r="Z396" s="2">
        <v>1</v>
      </c>
    </row>
    <row r="397" spans="1:26" x14ac:dyDescent="0.75">
      <c r="A397" s="4">
        <f t="shared" si="50"/>
        <v>396</v>
      </c>
      <c r="B397" s="11">
        <v>846888</v>
      </c>
      <c r="C397" s="4">
        <f t="shared" si="47"/>
        <v>5</v>
      </c>
      <c r="D397" s="4">
        <f t="shared" si="44"/>
        <v>1</v>
      </c>
      <c r="E397" s="2">
        <v>0</v>
      </c>
      <c r="F397" s="2">
        <v>0</v>
      </c>
      <c r="G397" s="33">
        <v>0</v>
      </c>
      <c r="H397" s="38">
        <f t="shared" si="48"/>
        <v>1</v>
      </c>
      <c r="I397" s="33">
        <v>0</v>
      </c>
      <c r="J397" s="33">
        <v>0</v>
      </c>
      <c r="K397" s="6">
        <v>796518</v>
      </c>
      <c r="L397" s="3">
        <v>43070</v>
      </c>
      <c r="M397" s="34">
        <v>25569</v>
      </c>
      <c r="N397" s="5">
        <v>25569</v>
      </c>
      <c r="O397" s="1">
        <f t="shared" si="45"/>
        <v>0</v>
      </c>
      <c r="P397" s="2">
        <v>2</v>
      </c>
      <c r="Q397" s="2">
        <v>12</v>
      </c>
      <c r="R397" s="2">
        <v>1</v>
      </c>
      <c r="S397" s="4">
        <f t="shared" si="46"/>
        <v>31</v>
      </c>
      <c r="T397" s="4">
        <f t="shared" si="49"/>
        <v>67</v>
      </c>
      <c r="U397" s="2">
        <v>49</v>
      </c>
      <c r="V397" s="2">
        <v>335</v>
      </c>
      <c r="W397" s="2">
        <v>0</v>
      </c>
      <c r="X397" s="2">
        <v>1</v>
      </c>
      <c r="Y397" s="2">
        <v>1</v>
      </c>
      <c r="Z397" s="2">
        <v>0</v>
      </c>
    </row>
    <row r="398" spans="1:26" x14ac:dyDescent="0.75">
      <c r="A398" s="4">
        <f t="shared" si="50"/>
        <v>397</v>
      </c>
      <c r="B398" s="11">
        <v>141684</v>
      </c>
      <c r="C398" s="4">
        <f t="shared" si="47"/>
        <v>6</v>
      </c>
      <c r="D398" s="4">
        <f t="shared" si="44"/>
        <v>1</v>
      </c>
      <c r="E398" s="2">
        <v>0</v>
      </c>
      <c r="F398" s="2">
        <v>0</v>
      </c>
      <c r="G398" s="33">
        <v>0</v>
      </c>
      <c r="H398" s="38">
        <f t="shared" si="48"/>
        <v>0</v>
      </c>
      <c r="I398" s="33">
        <v>0</v>
      </c>
      <c r="J398" s="33">
        <v>0</v>
      </c>
      <c r="K398" s="6">
        <v>235238</v>
      </c>
      <c r="L398" s="3">
        <v>43071</v>
      </c>
      <c r="M398" s="34">
        <v>25569</v>
      </c>
      <c r="N398" s="5">
        <v>25569</v>
      </c>
      <c r="O398" s="1">
        <f t="shared" si="45"/>
        <v>0</v>
      </c>
      <c r="P398" s="2">
        <v>2</v>
      </c>
      <c r="Q398" s="2">
        <v>12</v>
      </c>
      <c r="R398" s="2">
        <v>2</v>
      </c>
      <c r="S398" s="4">
        <f t="shared" si="46"/>
        <v>31</v>
      </c>
      <c r="T398" s="4">
        <f t="shared" si="49"/>
        <v>67</v>
      </c>
      <c r="U398" s="2">
        <v>49</v>
      </c>
      <c r="V398" s="2">
        <v>336</v>
      </c>
      <c r="W398" s="2">
        <v>1</v>
      </c>
      <c r="X398" s="2">
        <v>0</v>
      </c>
      <c r="Y398" s="2">
        <v>0</v>
      </c>
      <c r="Z398" s="2">
        <v>0</v>
      </c>
    </row>
    <row r="399" spans="1:26" x14ac:dyDescent="0.75">
      <c r="A399" s="4">
        <f t="shared" si="50"/>
        <v>398</v>
      </c>
      <c r="B399" s="11">
        <v>220848</v>
      </c>
      <c r="C399" s="4">
        <f t="shared" si="47"/>
        <v>7</v>
      </c>
      <c r="D399" s="4">
        <f t="shared" si="44"/>
        <v>1</v>
      </c>
      <c r="E399" s="2">
        <v>0</v>
      </c>
      <c r="F399" s="2">
        <v>0</v>
      </c>
      <c r="G399" s="33">
        <v>0</v>
      </c>
      <c r="H399" s="38">
        <f t="shared" si="48"/>
        <v>0</v>
      </c>
      <c r="I399" s="33">
        <v>0</v>
      </c>
      <c r="J399" s="33">
        <v>0</v>
      </c>
      <c r="K399" s="6">
        <v>225887</v>
      </c>
      <c r="L399" s="3">
        <v>43072</v>
      </c>
      <c r="M399" s="34">
        <v>25569</v>
      </c>
      <c r="N399" s="5">
        <v>25569</v>
      </c>
      <c r="O399" s="1">
        <f t="shared" si="45"/>
        <v>0</v>
      </c>
      <c r="P399" s="2">
        <v>2</v>
      </c>
      <c r="Q399" s="2">
        <v>12</v>
      </c>
      <c r="R399" s="2">
        <v>3</v>
      </c>
      <c r="S399" s="4">
        <f t="shared" si="46"/>
        <v>31</v>
      </c>
      <c r="T399" s="4">
        <f t="shared" si="49"/>
        <v>67</v>
      </c>
      <c r="U399" s="2">
        <v>50</v>
      </c>
      <c r="V399" s="2">
        <v>337</v>
      </c>
      <c r="W399" s="2">
        <v>1</v>
      </c>
      <c r="X399" s="2">
        <v>0</v>
      </c>
      <c r="Y399" s="2">
        <v>0</v>
      </c>
      <c r="Z399" s="2">
        <v>0</v>
      </c>
    </row>
    <row r="400" spans="1:26" x14ac:dyDescent="0.75">
      <c r="A400" s="4">
        <f t="shared" si="50"/>
        <v>399</v>
      </c>
      <c r="B400" s="11">
        <v>1124657</v>
      </c>
      <c r="C400" s="4">
        <f t="shared" si="47"/>
        <v>1</v>
      </c>
      <c r="D400" s="4">
        <f t="shared" si="44"/>
        <v>2</v>
      </c>
      <c r="E400" s="2">
        <v>0</v>
      </c>
      <c r="F400" s="2">
        <v>0</v>
      </c>
      <c r="G400" s="33">
        <v>0</v>
      </c>
      <c r="H400" s="38">
        <f t="shared" si="48"/>
        <v>1</v>
      </c>
      <c r="I400" s="33">
        <v>0</v>
      </c>
      <c r="J400" s="33">
        <v>0</v>
      </c>
      <c r="K400" s="6">
        <v>1033452</v>
      </c>
      <c r="L400" s="3">
        <v>43073</v>
      </c>
      <c r="M400" s="34">
        <v>43073</v>
      </c>
      <c r="N400" s="5">
        <v>43073</v>
      </c>
      <c r="O400" s="1">
        <f t="shared" si="45"/>
        <v>1</v>
      </c>
      <c r="P400" s="2">
        <v>2</v>
      </c>
      <c r="Q400" s="2">
        <v>12</v>
      </c>
      <c r="R400" s="2">
        <v>4</v>
      </c>
      <c r="S400" s="4">
        <f t="shared" si="46"/>
        <v>31</v>
      </c>
      <c r="T400" s="4">
        <f t="shared" si="49"/>
        <v>68</v>
      </c>
      <c r="U400" s="2">
        <v>50</v>
      </c>
      <c r="V400" s="2">
        <v>338</v>
      </c>
      <c r="W400" s="2">
        <v>0</v>
      </c>
      <c r="X400" s="2">
        <v>1</v>
      </c>
      <c r="Y400" s="2">
        <v>0</v>
      </c>
      <c r="Z400" s="2">
        <v>0</v>
      </c>
    </row>
    <row r="401" spans="1:26" x14ac:dyDescent="0.75">
      <c r="A401" s="4">
        <f t="shared" si="50"/>
        <v>400</v>
      </c>
      <c r="B401" s="11">
        <v>846003</v>
      </c>
      <c r="C401" s="4">
        <f t="shared" si="47"/>
        <v>2</v>
      </c>
      <c r="D401" s="4">
        <f t="shared" si="44"/>
        <v>2</v>
      </c>
      <c r="E401" s="2">
        <v>0</v>
      </c>
      <c r="F401" s="2">
        <v>0</v>
      </c>
      <c r="G401" s="33">
        <v>0</v>
      </c>
      <c r="H401" s="38">
        <f t="shared" si="48"/>
        <v>1</v>
      </c>
      <c r="I401" s="33">
        <v>0</v>
      </c>
      <c r="J401" s="33">
        <v>0</v>
      </c>
      <c r="K401" s="6">
        <v>768631</v>
      </c>
      <c r="L401" s="3">
        <v>43074</v>
      </c>
      <c r="M401" s="34">
        <v>25569</v>
      </c>
      <c r="N401" s="5">
        <v>25569</v>
      </c>
      <c r="O401" s="1">
        <f t="shared" si="45"/>
        <v>0</v>
      </c>
      <c r="P401" s="2">
        <v>2</v>
      </c>
      <c r="Q401" s="2">
        <v>12</v>
      </c>
      <c r="R401" s="2">
        <v>5</v>
      </c>
      <c r="S401" s="4">
        <f t="shared" si="46"/>
        <v>31</v>
      </c>
      <c r="T401" s="4">
        <f t="shared" si="49"/>
        <v>68</v>
      </c>
      <c r="U401" s="2">
        <v>50</v>
      </c>
      <c r="V401" s="2">
        <v>339</v>
      </c>
      <c r="W401" s="2">
        <v>0</v>
      </c>
      <c r="X401" s="2">
        <v>1</v>
      </c>
      <c r="Y401" s="2">
        <v>0</v>
      </c>
      <c r="Z401" s="2">
        <v>0</v>
      </c>
    </row>
    <row r="402" spans="1:26" x14ac:dyDescent="0.75">
      <c r="A402" s="4">
        <f t="shared" si="50"/>
        <v>401</v>
      </c>
      <c r="B402" s="11">
        <v>893591</v>
      </c>
      <c r="C402" s="4">
        <f t="shared" si="47"/>
        <v>3</v>
      </c>
      <c r="D402" s="4">
        <f t="shared" si="44"/>
        <v>2</v>
      </c>
      <c r="E402" s="2">
        <v>0</v>
      </c>
      <c r="F402" s="2">
        <v>0</v>
      </c>
      <c r="G402" s="33">
        <v>0</v>
      </c>
      <c r="H402" s="38">
        <f t="shared" si="48"/>
        <v>1</v>
      </c>
      <c r="I402" s="33">
        <v>0</v>
      </c>
      <c r="J402" s="33">
        <v>0</v>
      </c>
      <c r="K402" s="6">
        <v>779854</v>
      </c>
      <c r="L402" s="3">
        <v>43075</v>
      </c>
      <c r="M402" s="34">
        <v>25569</v>
      </c>
      <c r="N402" s="5">
        <v>25569</v>
      </c>
      <c r="O402" s="1">
        <f t="shared" si="45"/>
        <v>0</v>
      </c>
      <c r="P402" s="2">
        <v>2</v>
      </c>
      <c r="Q402" s="2">
        <v>12</v>
      </c>
      <c r="R402" s="2">
        <v>6</v>
      </c>
      <c r="S402" s="4">
        <f t="shared" si="46"/>
        <v>31</v>
      </c>
      <c r="T402" s="4">
        <f t="shared" si="49"/>
        <v>68</v>
      </c>
      <c r="U402" s="2">
        <v>50</v>
      </c>
      <c r="V402" s="2">
        <v>340</v>
      </c>
      <c r="W402" s="2">
        <v>0</v>
      </c>
      <c r="X402" s="2">
        <v>1</v>
      </c>
      <c r="Y402" s="2">
        <v>0</v>
      </c>
      <c r="Z402" s="2">
        <v>0</v>
      </c>
    </row>
    <row r="403" spans="1:26" x14ac:dyDescent="0.75">
      <c r="A403" s="4">
        <f t="shared" si="50"/>
        <v>402</v>
      </c>
      <c r="B403" s="11">
        <v>696662</v>
      </c>
      <c r="C403" s="4">
        <f t="shared" si="47"/>
        <v>4</v>
      </c>
      <c r="D403" s="4">
        <f t="shared" si="44"/>
        <v>2</v>
      </c>
      <c r="E403" s="2">
        <v>0</v>
      </c>
      <c r="F403" s="2">
        <v>0</v>
      </c>
      <c r="G403" s="33">
        <v>0</v>
      </c>
      <c r="H403" s="38">
        <f t="shared" si="48"/>
        <v>1</v>
      </c>
      <c r="I403" s="33">
        <v>0</v>
      </c>
      <c r="J403" s="33">
        <v>0</v>
      </c>
      <c r="K403" s="6">
        <v>783610</v>
      </c>
      <c r="L403" s="3">
        <v>43076</v>
      </c>
      <c r="M403" s="34">
        <v>25569</v>
      </c>
      <c r="N403" s="5">
        <v>25569</v>
      </c>
      <c r="O403" s="1">
        <f t="shared" si="45"/>
        <v>0</v>
      </c>
      <c r="P403" s="2">
        <v>2</v>
      </c>
      <c r="Q403" s="2">
        <v>12</v>
      </c>
      <c r="R403" s="2">
        <v>7</v>
      </c>
      <c r="S403" s="4">
        <f t="shared" si="46"/>
        <v>31</v>
      </c>
      <c r="T403" s="4">
        <f t="shared" si="49"/>
        <v>68</v>
      </c>
      <c r="U403" s="2">
        <v>50</v>
      </c>
      <c r="V403" s="2">
        <v>341</v>
      </c>
      <c r="W403" s="2">
        <v>0</v>
      </c>
      <c r="X403" s="2">
        <v>1</v>
      </c>
      <c r="Y403" s="2">
        <v>0</v>
      </c>
      <c r="Z403" s="2">
        <v>0</v>
      </c>
    </row>
    <row r="404" spans="1:26" x14ac:dyDescent="0.75">
      <c r="A404" s="4">
        <f t="shared" si="50"/>
        <v>403</v>
      </c>
      <c r="B404" s="11">
        <v>145031</v>
      </c>
      <c r="C404" s="4">
        <f t="shared" si="47"/>
        <v>5</v>
      </c>
      <c r="D404" s="4">
        <f t="shared" si="44"/>
        <v>2</v>
      </c>
      <c r="E404" s="2">
        <v>1</v>
      </c>
      <c r="F404" s="2">
        <v>0</v>
      </c>
      <c r="G404" s="33">
        <v>0</v>
      </c>
      <c r="H404" s="38">
        <f t="shared" si="48"/>
        <v>0</v>
      </c>
      <c r="I404" s="33">
        <v>1</v>
      </c>
      <c r="J404" s="33">
        <v>0</v>
      </c>
      <c r="K404" s="6">
        <v>156917</v>
      </c>
      <c r="L404" s="3">
        <v>43077</v>
      </c>
      <c r="M404" s="34">
        <v>25569</v>
      </c>
      <c r="N404" s="5">
        <v>25569</v>
      </c>
      <c r="O404" s="1">
        <f t="shared" si="45"/>
        <v>0</v>
      </c>
      <c r="P404" s="2">
        <v>2</v>
      </c>
      <c r="Q404" s="2">
        <v>12</v>
      </c>
      <c r="R404" s="2">
        <v>8</v>
      </c>
      <c r="S404" s="4">
        <f t="shared" si="46"/>
        <v>31</v>
      </c>
      <c r="T404" s="4">
        <f t="shared" si="49"/>
        <v>68</v>
      </c>
      <c r="U404" s="2">
        <v>50</v>
      </c>
      <c r="V404" s="2">
        <v>342</v>
      </c>
      <c r="W404" s="2">
        <v>0</v>
      </c>
      <c r="X404" s="2">
        <v>0</v>
      </c>
      <c r="Y404" s="2">
        <v>0</v>
      </c>
      <c r="Z404" s="2">
        <v>0</v>
      </c>
    </row>
    <row r="405" spans="1:26" x14ac:dyDescent="0.75">
      <c r="A405" s="4">
        <f t="shared" si="50"/>
        <v>404</v>
      </c>
      <c r="B405" s="11">
        <v>108334</v>
      </c>
      <c r="C405" s="4">
        <f t="shared" si="47"/>
        <v>6</v>
      </c>
      <c r="D405" s="4">
        <f t="shared" si="44"/>
        <v>2</v>
      </c>
      <c r="E405" s="2">
        <v>0</v>
      </c>
      <c r="F405" s="2">
        <v>0</v>
      </c>
      <c r="G405" s="33">
        <v>0</v>
      </c>
      <c r="H405" s="38">
        <f t="shared" si="48"/>
        <v>0</v>
      </c>
      <c r="I405" s="33">
        <v>0</v>
      </c>
      <c r="J405" s="33">
        <v>0</v>
      </c>
      <c r="K405" s="6">
        <v>138190</v>
      </c>
      <c r="L405" s="3">
        <v>43078</v>
      </c>
      <c r="M405" s="34">
        <v>25569</v>
      </c>
      <c r="N405" s="5">
        <v>25569</v>
      </c>
      <c r="O405" s="1">
        <f t="shared" si="45"/>
        <v>0</v>
      </c>
      <c r="P405" s="2">
        <v>2</v>
      </c>
      <c r="Q405" s="2">
        <v>12</v>
      </c>
      <c r="R405" s="2">
        <v>9</v>
      </c>
      <c r="S405" s="4">
        <f t="shared" si="46"/>
        <v>31</v>
      </c>
      <c r="T405" s="4">
        <f t="shared" si="49"/>
        <v>68</v>
      </c>
      <c r="U405" s="2">
        <v>50</v>
      </c>
      <c r="V405" s="2">
        <v>343</v>
      </c>
      <c r="W405" s="2">
        <v>1</v>
      </c>
      <c r="X405" s="2">
        <v>0</v>
      </c>
      <c r="Y405" s="2">
        <v>0</v>
      </c>
      <c r="Z405" s="2">
        <v>0</v>
      </c>
    </row>
    <row r="406" spans="1:26" x14ac:dyDescent="0.75">
      <c r="A406" s="4">
        <f t="shared" si="50"/>
        <v>405</v>
      </c>
      <c r="B406" s="11">
        <v>171910</v>
      </c>
      <c r="C406" s="4">
        <f t="shared" si="47"/>
        <v>7</v>
      </c>
      <c r="D406" s="4">
        <f t="shared" si="44"/>
        <v>2</v>
      </c>
      <c r="E406" s="2">
        <v>0</v>
      </c>
      <c r="F406" s="2">
        <v>0</v>
      </c>
      <c r="G406" s="33">
        <v>0</v>
      </c>
      <c r="H406" s="38">
        <f t="shared" si="48"/>
        <v>0</v>
      </c>
      <c r="I406" s="33">
        <v>0</v>
      </c>
      <c r="J406" s="33">
        <v>0</v>
      </c>
      <c r="K406" s="6">
        <v>168030</v>
      </c>
      <c r="L406" s="3">
        <v>43079</v>
      </c>
      <c r="M406" s="34">
        <v>25569</v>
      </c>
      <c r="N406" s="5">
        <v>25569</v>
      </c>
      <c r="O406" s="1">
        <f t="shared" si="45"/>
        <v>0</v>
      </c>
      <c r="P406" s="2">
        <v>2</v>
      </c>
      <c r="Q406" s="2">
        <v>12</v>
      </c>
      <c r="R406" s="2">
        <v>10</v>
      </c>
      <c r="S406" s="4">
        <f t="shared" si="46"/>
        <v>31</v>
      </c>
      <c r="T406" s="4">
        <f t="shared" si="49"/>
        <v>68</v>
      </c>
      <c r="U406" s="2">
        <v>51</v>
      </c>
      <c r="V406" s="2">
        <v>344</v>
      </c>
      <c r="W406" s="2">
        <v>1</v>
      </c>
      <c r="X406" s="2">
        <v>0</v>
      </c>
      <c r="Y406" s="2">
        <v>0</v>
      </c>
      <c r="Z406" s="2">
        <v>0</v>
      </c>
    </row>
    <row r="407" spans="1:26" x14ac:dyDescent="0.75">
      <c r="A407" s="4">
        <f t="shared" si="50"/>
        <v>406</v>
      </c>
      <c r="B407" s="11">
        <v>1197212</v>
      </c>
      <c r="C407" s="4">
        <f t="shared" si="47"/>
        <v>1</v>
      </c>
      <c r="D407" s="4">
        <f t="shared" si="44"/>
        <v>3</v>
      </c>
      <c r="E407" s="2">
        <v>0</v>
      </c>
      <c r="F407" s="2">
        <v>0</v>
      </c>
      <c r="G407" s="33">
        <v>0</v>
      </c>
      <c r="H407" s="38">
        <f t="shared" si="48"/>
        <v>1</v>
      </c>
      <c r="I407" s="33">
        <v>0</v>
      </c>
      <c r="J407" s="33">
        <v>0</v>
      </c>
      <c r="K407" s="6">
        <v>1091436</v>
      </c>
      <c r="L407" s="3">
        <v>43080</v>
      </c>
      <c r="M407" s="34">
        <v>43080</v>
      </c>
      <c r="N407" s="5">
        <v>43080</v>
      </c>
      <c r="O407" s="1">
        <f t="shared" si="45"/>
        <v>1</v>
      </c>
      <c r="P407" s="2">
        <v>2</v>
      </c>
      <c r="Q407" s="2">
        <v>12</v>
      </c>
      <c r="R407" s="2">
        <v>11</v>
      </c>
      <c r="S407" s="4">
        <f t="shared" si="46"/>
        <v>31</v>
      </c>
      <c r="T407" s="4">
        <f t="shared" si="49"/>
        <v>69</v>
      </c>
      <c r="U407" s="2">
        <v>51</v>
      </c>
      <c r="V407" s="2">
        <v>345</v>
      </c>
      <c r="W407" s="2">
        <v>0</v>
      </c>
      <c r="X407" s="2">
        <v>1</v>
      </c>
      <c r="Y407" s="2">
        <v>0</v>
      </c>
      <c r="Z407" s="2">
        <v>0</v>
      </c>
    </row>
    <row r="408" spans="1:26" x14ac:dyDescent="0.75">
      <c r="A408" s="4">
        <f t="shared" si="50"/>
        <v>407</v>
      </c>
      <c r="B408" s="11">
        <v>755936</v>
      </c>
      <c r="C408" s="4">
        <f t="shared" si="47"/>
        <v>2</v>
      </c>
      <c r="D408" s="4">
        <f t="shared" si="44"/>
        <v>3</v>
      </c>
      <c r="E408" s="2">
        <v>0</v>
      </c>
      <c r="F408" s="2">
        <v>0</v>
      </c>
      <c r="G408" s="33">
        <v>0</v>
      </c>
      <c r="H408" s="38">
        <f t="shared" si="48"/>
        <v>1</v>
      </c>
      <c r="I408" s="33">
        <v>0</v>
      </c>
      <c r="J408" s="33">
        <v>0</v>
      </c>
      <c r="K408" s="6">
        <v>598369</v>
      </c>
      <c r="L408" s="3">
        <v>43081</v>
      </c>
      <c r="M408" s="34">
        <v>25569</v>
      </c>
      <c r="N408" s="5">
        <v>25569</v>
      </c>
      <c r="O408" s="1">
        <f t="shared" si="45"/>
        <v>0</v>
      </c>
      <c r="P408" s="2">
        <v>2</v>
      </c>
      <c r="Q408" s="2">
        <v>12</v>
      </c>
      <c r="R408" s="2">
        <v>12</v>
      </c>
      <c r="S408" s="4">
        <f t="shared" si="46"/>
        <v>31</v>
      </c>
      <c r="T408" s="4">
        <f t="shared" si="49"/>
        <v>69</v>
      </c>
      <c r="U408" s="2">
        <v>51</v>
      </c>
      <c r="V408" s="2">
        <v>346</v>
      </c>
      <c r="W408" s="2">
        <v>0</v>
      </c>
      <c r="X408" s="2">
        <v>1</v>
      </c>
      <c r="Y408" s="2">
        <v>0</v>
      </c>
      <c r="Z408" s="2">
        <v>0</v>
      </c>
    </row>
    <row r="409" spans="1:26" x14ac:dyDescent="0.75">
      <c r="A409" s="4">
        <f t="shared" si="50"/>
        <v>408</v>
      </c>
      <c r="B409" s="11">
        <v>643141</v>
      </c>
      <c r="C409" s="4">
        <f t="shared" si="47"/>
        <v>3</v>
      </c>
      <c r="D409" s="4">
        <f t="shared" si="44"/>
        <v>3</v>
      </c>
      <c r="E409" s="2">
        <v>0</v>
      </c>
      <c r="F409" s="2">
        <v>0</v>
      </c>
      <c r="G409" s="33">
        <v>0</v>
      </c>
      <c r="H409" s="38">
        <f t="shared" si="48"/>
        <v>1</v>
      </c>
      <c r="I409" s="33">
        <v>0</v>
      </c>
      <c r="J409" s="33">
        <v>0</v>
      </c>
      <c r="K409" s="6">
        <v>539264</v>
      </c>
      <c r="L409" s="3">
        <v>43082</v>
      </c>
      <c r="M409" s="34">
        <v>25569</v>
      </c>
      <c r="N409" s="5">
        <v>25569</v>
      </c>
      <c r="O409" s="1">
        <f t="shared" si="45"/>
        <v>0</v>
      </c>
      <c r="P409" s="2">
        <v>2</v>
      </c>
      <c r="Q409" s="2">
        <v>12</v>
      </c>
      <c r="R409" s="2">
        <v>13</v>
      </c>
      <c r="S409" s="4">
        <f t="shared" si="46"/>
        <v>31</v>
      </c>
      <c r="T409" s="4">
        <f t="shared" si="49"/>
        <v>69</v>
      </c>
      <c r="U409" s="2">
        <v>51</v>
      </c>
      <c r="V409" s="2">
        <v>347</v>
      </c>
      <c r="W409" s="2">
        <v>0</v>
      </c>
      <c r="X409" s="2">
        <v>1</v>
      </c>
      <c r="Y409" s="2">
        <v>0</v>
      </c>
      <c r="Z409" s="2">
        <v>0</v>
      </c>
    </row>
    <row r="410" spans="1:26" x14ac:dyDescent="0.75">
      <c r="A410" s="4">
        <f t="shared" si="50"/>
        <v>409</v>
      </c>
      <c r="B410" s="11">
        <v>615533</v>
      </c>
      <c r="C410" s="4">
        <f t="shared" si="47"/>
        <v>4</v>
      </c>
      <c r="D410" s="4">
        <f t="shared" si="44"/>
        <v>3</v>
      </c>
      <c r="E410" s="2">
        <v>0</v>
      </c>
      <c r="F410" s="2">
        <v>0</v>
      </c>
      <c r="G410" s="33">
        <v>0</v>
      </c>
      <c r="H410" s="38">
        <f t="shared" si="48"/>
        <v>1</v>
      </c>
      <c r="I410" s="33">
        <v>0</v>
      </c>
      <c r="J410" s="33">
        <v>0</v>
      </c>
      <c r="K410" s="6">
        <v>583182</v>
      </c>
      <c r="L410" s="3">
        <v>43083</v>
      </c>
      <c r="M410" s="34">
        <v>25569</v>
      </c>
      <c r="N410" s="5">
        <v>25569</v>
      </c>
      <c r="O410" s="1">
        <f t="shared" si="45"/>
        <v>0</v>
      </c>
      <c r="P410" s="2">
        <v>2</v>
      </c>
      <c r="Q410" s="2">
        <v>12</v>
      </c>
      <c r="R410" s="2">
        <v>14</v>
      </c>
      <c r="S410" s="4">
        <f t="shared" si="46"/>
        <v>31</v>
      </c>
      <c r="T410" s="4">
        <f t="shared" si="49"/>
        <v>69</v>
      </c>
      <c r="U410" s="2">
        <v>51</v>
      </c>
      <c r="V410" s="2">
        <v>348</v>
      </c>
      <c r="W410" s="2">
        <v>0</v>
      </c>
      <c r="X410" s="2">
        <v>1</v>
      </c>
      <c r="Y410" s="2">
        <v>0</v>
      </c>
      <c r="Z410" s="2">
        <v>0</v>
      </c>
    </row>
    <row r="411" spans="1:26" x14ac:dyDescent="0.75">
      <c r="A411" s="4">
        <f t="shared" si="50"/>
        <v>410</v>
      </c>
      <c r="B411" s="11">
        <v>640442</v>
      </c>
      <c r="C411" s="4">
        <f t="shared" si="47"/>
        <v>5</v>
      </c>
      <c r="D411" s="4">
        <f t="shared" si="44"/>
        <v>3</v>
      </c>
      <c r="E411" s="2">
        <v>0</v>
      </c>
      <c r="F411" s="2">
        <v>0</v>
      </c>
      <c r="G411" s="33">
        <v>0</v>
      </c>
      <c r="H411" s="38">
        <f t="shared" si="48"/>
        <v>1</v>
      </c>
      <c r="I411" s="33">
        <v>0</v>
      </c>
      <c r="J411" s="33">
        <v>0</v>
      </c>
      <c r="K411" s="6">
        <v>495424</v>
      </c>
      <c r="L411" s="3">
        <v>43084</v>
      </c>
      <c r="M411" s="34">
        <v>25569</v>
      </c>
      <c r="N411" s="5">
        <v>25569</v>
      </c>
      <c r="O411" s="1">
        <f t="shared" si="45"/>
        <v>0</v>
      </c>
      <c r="P411" s="2">
        <v>2</v>
      </c>
      <c r="Q411" s="2">
        <v>12</v>
      </c>
      <c r="R411" s="2">
        <v>15</v>
      </c>
      <c r="S411" s="4">
        <f t="shared" si="46"/>
        <v>31</v>
      </c>
      <c r="T411" s="4">
        <f t="shared" si="49"/>
        <v>69</v>
      </c>
      <c r="U411" s="2">
        <v>51</v>
      </c>
      <c r="V411" s="2">
        <v>349</v>
      </c>
      <c r="W411" s="2">
        <v>0</v>
      </c>
      <c r="X411" s="2">
        <v>1</v>
      </c>
      <c r="Y411" s="2">
        <v>0</v>
      </c>
      <c r="Z411" s="2">
        <v>0</v>
      </c>
    </row>
    <row r="412" spans="1:26" x14ac:dyDescent="0.75">
      <c r="A412" s="4">
        <f t="shared" si="50"/>
        <v>411</v>
      </c>
      <c r="B412" s="11">
        <v>146910</v>
      </c>
      <c r="C412" s="4">
        <f t="shared" si="47"/>
        <v>6</v>
      </c>
      <c r="D412" s="4">
        <f t="shared" si="44"/>
        <v>3</v>
      </c>
      <c r="E412" s="2">
        <v>0</v>
      </c>
      <c r="F412" s="2">
        <v>0</v>
      </c>
      <c r="G412" s="33">
        <v>0</v>
      </c>
      <c r="H412" s="38">
        <f t="shared" si="48"/>
        <v>0</v>
      </c>
      <c r="I412" s="33">
        <v>0</v>
      </c>
      <c r="J412" s="33">
        <v>0</v>
      </c>
      <c r="K412" s="6">
        <v>110796</v>
      </c>
      <c r="L412" s="3">
        <v>43085</v>
      </c>
      <c r="M412" s="34">
        <v>25569</v>
      </c>
      <c r="N412" s="5">
        <v>25569</v>
      </c>
      <c r="O412" s="1">
        <f t="shared" si="45"/>
        <v>0</v>
      </c>
      <c r="P412" s="2">
        <v>2</v>
      </c>
      <c r="Q412" s="2">
        <v>12</v>
      </c>
      <c r="R412" s="2">
        <v>16</v>
      </c>
      <c r="S412" s="4">
        <f t="shared" si="46"/>
        <v>31</v>
      </c>
      <c r="T412" s="4">
        <f t="shared" si="49"/>
        <v>69</v>
      </c>
      <c r="U412" s="2">
        <v>51</v>
      </c>
      <c r="V412" s="2">
        <v>350</v>
      </c>
      <c r="W412" s="2">
        <v>1</v>
      </c>
      <c r="X412" s="2">
        <v>0</v>
      </c>
      <c r="Y412" s="2">
        <v>0</v>
      </c>
      <c r="Z412" s="2">
        <v>0</v>
      </c>
    </row>
    <row r="413" spans="1:26" x14ac:dyDescent="0.75">
      <c r="A413" s="4">
        <f t="shared" si="50"/>
        <v>412</v>
      </c>
      <c r="B413" s="11">
        <v>160060</v>
      </c>
      <c r="C413" s="4">
        <f t="shared" si="47"/>
        <v>7</v>
      </c>
      <c r="D413" s="4">
        <f t="shared" si="44"/>
        <v>3</v>
      </c>
      <c r="E413" s="2">
        <v>0</v>
      </c>
      <c r="F413" s="2">
        <v>0</v>
      </c>
      <c r="G413" s="33">
        <v>0</v>
      </c>
      <c r="H413" s="38">
        <f t="shared" si="48"/>
        <v>0</v>
      </c>
      <c r="I413" s="33">
        <v>0</v>
      </c>
      <c r="J413" s="33">
        <v>0</v>
      </c>
      <c r="K413" s="6">
        <v>94375</v>
      </c>
      <c r="L413" s="3">
        <v>43086</v>
      </c>
      <c r="M413" s="34">
        <v>25569</v>
      </c>
      <c r="N413" s="5">
        <v>25569</v>
      </c>
      <c r="O413" s="1">
        <f t="shared" si="45"/>
        <v>0</v>
      </c>
      <c r="P413" s="2">
        <v>2</v>
      </c>
      <c r="Q413" s="2">
        <v>12</v>
      </c>
      <c r="R413" s="2">
        <v>17</v>
      </c>
      <c r="S413" s="4">
        <f t="shared" si="46"/>
        <v>31</v>
      </c>
      <c r="T413" s="4">
        <f t="shared" si="49"/>
        <v>69</v>
      </c>
      <c r="U413" s="2">
        <v>52</v>
      </c>
      <c r="V413" s="2">
        <v>351</v>
      </c>
      <c r="W413" s="2">
        <v>1</v>
      </c>
      <c r="X413" s="2">
        <v>0</v>
      </c>
      <c r="Y413" s="2">
        <v>0</v>
      </c>
      <c r="Z413" s="2">
        <v>0</v>
      </c>
    </row>
    <row r="414" spans="1:26" x14ac:dyDescent="0.75">
      <c r="A414" s="4">
        <f t="shared" si="50"/>
        <v>413</v>
      </c>
      <c r="B414" s="11">
        <v>1033822</v>
      </c>
      <c r="C414" s="4">
        <f t="shared" si="47"/>
        <v>1</v>
      </c>
      <c r="D414" s="4">
        <f t="shared" si="44"/>
        <v>4</v>
      </c>
      <c r="E414" s="2">
        <v>0</v>
      </c>
      <c r="F414" s="2">
        <v>0</v>
      </c>
      <c r="G414" s="33">
        <v>0</v>
      </c>
      <c r="H414" s="38">
        <f t="shared" si="48"/>
        <v>1</v>
      </c>
      <c r="I414" s="33">
        <v>0</v>
      </c>
      <c r="J414" s="33">
        <v>0</v>
      </c>
      <c r="K414" s="6">
        <v>787188</v>
      </c>
      <c r="L414" s="3">
        <v>43087</v>
      </c>
      <c r="M414" s="34">
        <v>43087</v>
      </c>
      <c r="N414" s="5">
        <v>25569</v>
      </c>
      <c r="O414" s="1">
        <f t="shared" si="45"/>
        <v>0</v>
      </c>
      <c r="P414" s="2">
        <v>2</v>
      </c>
      <c r="Q414" s="2">
        <v>12</v>
      </c>
      <c r="R414" s="2">
        <v>18</v>
      </c>
      <c r="S414" s="4">
        <f t="shared" si="46"/>
        <v>31</v>
      </c>
      <c r="T414" s="4">
        <f t="shared" si="49"/>
        <v>70</v>
      </c>
      <c r="U414" s="2">
        <v>52</v>
      </c>
      <c r="V414" s="2">
        <v>352</v>
      </c>
      <c r="W414" s="2">
        <v>0</v>
      </c>
      <c r="X414" s="2">
        <v>1</v>
      </c>
      <c r="Y414" s="2">
        <v>0</v>
      </c>
      <c r="Z414" s="2">
        <v>0</v>
      </c>
    </row>
    <row r="415" spans="1:26" x14ac:dyDescent="0.75">
      <c r="A415" s="4">
        <f t="shared" si="50"/>
        <v>414</v>
      </c>
      <c r="B415" s="11">
        <v>647692</v>
      </c>
      <c r="C415" s="4">
        <f t="shared" si="47"/>
        <v>2</v>
      </c>
      <c r="D415" s="4">
        <f t="shared" si="44"/>
        <v>4</v>
      </c>
      <c r="E415" s="2">
        <v>0</v>
      </c>
      <c r="F415" s="2">
        <v>0</v>
      </c>
      <c r="G415" s="33">
        <v>0</v>
      </c>
      <c r="H415" s="38">
        <f t="shared" si="48"/>
        <v>1</v>
      </c>
      <c r="I415" s="33">
        <v>0</v>
      </c>
      <c r="J415" s="33">
        <v>0</v>
      </c>
      <c r="K415" s="6">
        <v>514932</v>
      </c>
      <c r="L415" s="3">
        <v>43088</v>
      </c>
      <c r="M415" s="34">
        <v>25569</v>
      </c>
      <c r="N415" s="5">
        <v>25569</v>
      </c>
      <c r="O415" s="1">
        <f t="shared" si="45"/>
        <v>0</v>
      </c>
      <c r="P415" s="2">
        <v>2</v>
      </c>
      <c r="Q415" s="2">
        <v>12</v>
      </c>
      <c r="R415" s="2">
        <v>19</v>
      </c>
      <c r="S415" s="4">
        <f t="shared" si="46"/>
        <v>31</v>
      </c>
      <c r="T415" s="4">
        <f t="shared" si="49"/>
        <v>70</v>
      </c>
      <c r="U415" s="2">
        <v>52</v>
      </c>
      <c r="V415" s="2">
        <v>353</v>
      </c>
      <c r="W415" s="2">
        <v>0</v>
      </c>
      <c r="X415" s="2">
        <v>1</v>
      </c>
      <c r="Y415" s="2">
        <v>0</v>
      </c>
      <c r="Z415" s="2">
        <v>0</v>
      </c>
    </row>
    <row r="416" spans="1:26" x14ac:dyDescent="0.75">
      <c r="A416" s="4">
        <f t="shared" si="50"/>
        <v>415</v>
      </c>
      <c r="B416" s="11">
        <v>602224</v>
      </c>
      <c r="C416" s="4">
        <f t="shared" si="47"/>
        <v>3</v>
      </c>
      <c r="D416" s="4">
        <f t="shared" si="44"/>
        <v>4</v>
      </c>
      <c r="E416" s="2">
        <v>0</v>
      </c>
      <c r="F416" s="2">
        <v>0</v>
      </c>
      <c r="G416" s="33">
        <v>0</v>
      </c>
      <c r="H416" s="38">
        <f t="shared" si="48"/>
        <v>1</v>
      </c>
      <c r="I416" s="33">
        <v>0</v>
      </c>
      <c r="J416" s="33">
        <v>0</v>
      </c>
      <c r="K416" s="6">
        <v>557675</v>
      </c>
      <c r="L416" s="3">
        <v>43089</v>
      </c>
      <c r="M416" s="34">
        <v>25569</v>
      </c>
      <c r="N416" s="5">
        <v>25569</v>
      </c>
      <c r="O416" s="1">
        <f t="shared" si="45"/>
        <v>0</v>
      </c>
      <c r="P416" s="2">
        <v>2</v>
      </c>
      <c r="Q416" s="2">
        <v>12</v>
      </c>
      <c r="R416" s="2">
        <v>20</v>
      </c>
      <c r="S416" s="4">
        <f t="shared" si="46"/>
        <v>31</v>
      </c>
      <c r="T416" s="4">
        <f t="shared" si="49"/>
        <v>70</v>
      </c>
      <c r="U416" s="2">
        <v>52</v>
      </c>
      <c r="V416" s="2">
        <v>354</v>
      </c>
      <c r="W416" s="2">
        <v>0</v>
      </c>
      <c r="X416" s="2">
        <v>1</v>
      </c>
      <c r="Y416" s="2">
        <v>0</v>
      </c>
      <c r="Z416" s="2">
        <v>0</v>
      </c>
    </row>
    <row r="417" spans="1:26" x14ac:dyDescent="0.75">
      <c r="A417" s="4">
        <f t="shared" si="50"/>
        <v>416</v>
      </c>
      <c r="B417" s="11">
        <v>541620</v>
      </c>
      <c r="C417" s="4">
        <f t="shared" si="47"/>
        <v>4</v>
      </c>
      <c r="D417" s="4">
        <f t="shared" si="44"/>
        <v>4</v>
      </c>
      <c r="E417" s="2">
        <v>0</v>
      </c>
      <c r="F417" s="2">
        <v>0</v>
      </c>
      <c r="G417" s="33">
        <v>0</v>
      </c>
      <c r="H417" s="38">
        <f t="shared" si="48"/>
        <v>1</v>
      </c>
      <c r="I417" s="33">
        <v>0</v>
      </c>
      <c r="J417" s="33">
        <v>0</v>
      </c>
      <c r="K417" s="6">
        <v>537915</v>
      </c>
      <c r="L417" s="3">
        <v>43090</v>
      </c>
      <c r="M417" s="34">
        <v>25569</v>
      </c>
      <c r="N417" s="5">
        <v>25569</v>
      </c>
      <c r="O417" s="1">
        <f t="shared" si="45"/>
        <v>0</v>
      </c>
      <c r="P417" s="2">
        <v>2</v>
      </c>
      <c r="Q417" s="2">
        <v>12</v>
      </c>
      <c r="R417" s="2">
        <v>21</v>
      </c>
      <c r="S417" s="4">
        <f t="shared" si="46"/>
        <v>31</v>
      </c>
      <c r="T417" s="4">
        <f t="shared" si="49"/>
        <v>70</v>
      </c>
      <c r="U417" s="2">
        <v>52</v>
      </c>
      <c r="V417" s="2">
        <v>355</v>
      </c>
      <c r="W417" s="2">
        <v>0</v>
      </c>
      <c r="X417" s="2">
        <v>1</v>
      </c>
      <c r="Y417" s="2">
        <v>0</v>
      </c>
      <c r="Z417" s="2">
        <v>0</v>
      </c>
    </row>
    <row r="418" spans="1:26" x14ac:dyDescent="0.75">
      <c r="A418" s="4">
        <f t="shared" si="50"/>
        <v>417</v>
      </c>
      <c r="B418" s="11">
        <v>540242</v>
      </c>
      <c r="C418" s="4">
        <f t="shared" si="47"/>
        <v>5</v>
      </c>
      <c r="D418" s="4">
        <f t="shared" si="44"/>
        <v>4</v>
      </c>
      <c r="E418" s="2">
        <v>0</v>
      </c>
      <c r="F418" s="2">
        <v>0</v>
      </c>
      <c r="G418" s="33">
        <v>0</v>
      </c>
      <c r="H418" s="38">
        <f t="shared" si="48"/>
        <v>1</v>
      </c>
      <c r="I418" s="33">
        <v>0</v>
      </c>
      <c r="J418" s="33">
        <v>0</v>
      </c>
      <c r="K418" s="6">
        <v>523202</v>
      </c>
      <c r="L418" s="3">
        <v>43091</v>
      </c>
      <c r="M418" s="34">
        <v>25569</v>
      </c>
      <c r="N418" s="5">
        <v>25569</v>
      </c>
      <c r="O418" s="1">
        <f t="shared" si="45"/>
        <v>0</v>
      </c>
      <c r="P418" s="2">
        <v>2</v>
      </c>
      <c r="Q418" s="2">
        <v>12</v>
      </c>
      <c r="R418" s="2">
        <v>22</v>
      </c>
      <c r="S418" s="4">
        <f t="shared" si="46"/>
        <v>31</v>
      </c>
      <c r="T418" s="4">
        <f t="shared" si="49"/>
        <v>70</v>
      </c>
      <c r="U418" s="2">
        <v>52</v>
      </c>
      <c r="V418" s="2">
        <v>356</v>
      </c>
      <c r="W418" s="2">
        <v>0</v>
      </c>
      <c r="X418" s="2">
        <v>1</v>
      </c>
      <c r="Y418" s="2">
        <v>0</v>
      </c>
      <c r="Z418" s="2">
        <v>0</v>
      </c>
    </row>
    <row r="419" spans="1:26" x14ac:dyDescent="0.75">
      <c r="A419" s="4">
        <f t="shared" si="50"/>
        <v>418</v>
      </c>
      <c r="B419" s="11">
        <v>100558</v>
      </c>
      <c r="C419" s="4">
        <f t="shared" si="47"/>
        <v>6</v>
      </c>
      <c r="D419" s="4">
        <f t="shared" si="44"/>
        <v>4</v>
      </c>
      <c r="E419" s="2">
        <v>0</v>
      </c>
      <c r="F419" s="2">
        <v>0</v>
      </c>
      <c r="G419" s="33">
        <v>0</v>
      </c>
      <c r="H419" s="38">
        <f t="shared" si="48"/>
        <v>0</v>
      </c>
      <c r="I419" s="33">
        <v>0</v>
      </c>
      <c r="J419" s="33">
        <v>0</v>
      </c>
      <c r="K419" s="6">
        <v>89228</v>
      </c>
      <c r="L419" s="3">
        <v>43092</v>
      </c>
      <c r="M419" s="34">
        <v>25569</v>
      </c>
      <c r="N419" s="5">
        <v>25569</v>
      </c>
      <c r="O419" s="1">
        <f t="shared" si="45"/>
        <v>0</v>
      </c>
      <c r="P419" s="2">
        <v>2</v>
      </c>
      <c r="Q419" s="2">
        <v>12</v>
      </c>
      <c r="R419" s="2">
        <v>23</v>
      </c>
      <c r="S419" s="4">
        <f t="shared" si="46"/>
        <v>31</v>
      </c>
      <c r="T419" s="4">
        <f t="shared" si="49"/>
        <v>70</v>
      </c>
      <c r="U419" s="2">
        <v>52</v>
      </c>
      <c r="V419" s="2">
        <v>357</v>
      </c>
      <c r="W419" s="2">
        <v>1</v>
      </c>
      <c r="X419" s="2">
        <v>0</v>
      </c>
      <c r="Y419" s="2">
        <v>0</v>
      </c>
      <c r="Z419" s="2">
        <v>0</v>
      </c>
    </row>
    <row r="420" spans="1:26" x14ac:dyDescent="0.75">
      <c r="A420" s="4">
        <f t="shared" si="50"/>
        <v>419</v>
      </c>
      <c r="B420" s="11">
        <v>62878</v>
      </c>
      <c r="C420" s="4">
        <f t="shared" si="47"/>
        <v>7</v>
      </c>
      <c r="D420" s="4">
        <f t="shared" si="44"/>
        <v>4</v>
      </c>
      <c r="E420" s="2">
        <v>0</v>
      </c>
      <c r="F420" s="2">
        <v>0</v>
      </c>
      <c r="G420" s="33">
        <v>0</v>
      </c>
      <c r="H420" s="38">
        <f t="shared" si="48"/>
        <v>0</v>
      </c>
      <c r="I420" s="33">
        <v>0</v>
      </c>
      <c r="J420" s="33">
        <v>0</v>
      </c>
      <c r="K420" s="6">
        <v>104514</v>
      </c>
      <c r="L420" s="3">
        <v>43093</v>
      </c>
      <c r="M420" s="34">
        <v>25569</v>
      </c>
      <c r="N420" s="5">
        <v>25569</v>
      </c>
      <c r="O420" s="1">
        <f t="shared" si="45"/>
        <v>0</v>
      </c>
      <c r="P420" s="2">
        <v>2</v>
      </c>
      <c r="Q420" s="2">
        <v>12</v>
      </c>
      <c r="R420" s="2">
        <v>24</v>
      </c>
      <c r="S420" s="4">
        <f t="shared" si="46"/>
        <v>31</v>
      </c>
      <c r="T420" s="4">
        <f t="shared" si="49"/>
        <v>70</v>
      </c>
      <c r="U420" s="2">
        <v>53</v>
      </c>
      <c r="V420" s="2">
        <v>358</v>
      </c>
      <c r="W420" s="2">
        <v>1</v>
      </c>
      <c r="X420" s="2">
        <v>0</v>
      </c>
      <c r="Y420" s="2">
        <v>0</v>
      </c>
      <c r="Z420" s="2">
        <v>0</v>
      </c>
    </row>
    <row r="421" spans="1:26" x14ac:dyDescent="0.75">
      <c r="A421" s="4">
        <f t="shared" si="50"/>
        <v>420</v>
      </c>
      <c r="B421" s="11">
        <v>73289</v>
      </c>
      <c r="C421" s="4">
        <f t="shared" si="47"/>
        <v>1</v>
      </c>
      <c r="D421" s="4">
        <f t="shared" si="44"/>
        <v>5</v>
      </c>
      <c r="E421" s="2">
        <v>1</v>
      </c>
      <c r="F421" s="2">
        <v>0</v>
      </c>
      <c r="G421" s="33">
        <v>0</v>
      </c>
      <c r="H421" s="38">
        <f t="shared" si="48"/>
        <v>0</v>
      </c>
      <c r="I421" s="33">
        <v>1</v>
      </c>
      <c r="J421" s="33">
        <v>0</v>
      </c>
      <c r="K421" s="6">
        <v>110936</v>
      </c>
      <c r="L421" s="3">
        <v>43094</v>
      </c>
      <c r="M421" s="34">
        <v>43094</v>
      </c>
      <c r="N421" s="5">
        <v>25569</v>
      </c>
      <c r="O421" s="1">
        <f t="shared" si="45"/>
        <v>0</v>
      </c>
      <c r="P421" s="2">
        <v>2</v>
      </c>
      <c r="Q421" s="2">
        <v>12</v>
      </c>
      <c r="R421" s="2">
        <v>25</v>
      </c>
      <c r="S421" s="4">
        <f t="shared" si="46"/>
        <v>31</v>
      </c>
      <c r="T421" s="4">
        <f t="shared" si="49"/>
        <v>71</v>
      </c>
      <c r="U421" s="2">
        <v>53</v>
      </c>
      <c r="V421" s="2">
        <v>359</v>
      </c>
      <c r="W421" s="2">
        <v>0</v>
      </c>
      <c r="X421" s="2">
        <v>0</v>
      </c>
      <c r="Y421" s="2">
        <v>0</v>
      </c>
      <c r="Z421" s="2">
        <v>0</v>
      </c>
    </row>
    <row r="422" spans="1:26" x14ac:dyDescent="0.75">
      <c r="A422" s="4">
        <f t="shared" si="50"/>
        <v>421</v>
      </c>
      <c r="B422" s="11">
        <v>806368</v>
      </c>
      <c r="C422" s="4">
        <f t="shared" si="47"/>
        <v>2</v>
      </c>
      <c r="D422" s="4">
        <f t="shared" si="44"/>
        <v>5</v>
      </c>
      <c r="E422" s="2">
        <v>0</v>
      </c>
      <c r="F422" s="2">
        <v>1</v>
      </c>
      <c r="G422" s="33">
        <v>0</v>
      </c>
      <c r="H422" s="38">
        <f t="shared" si="48"/>
        <v>1</v>
      </c>
      <c r="I422" s="33">
        <v>0</v>
      </c>
      <c r="J422" s="33">
        <v>0</v>
      </c>
      <c r="K422" s="6">
        <v>828500</v>
      </c>
      <c r="L422" s="3">
        <v>43095</v>
      </c>
      <c r="M422" s="34">
        <v>25569</v>
      </c>
      <c r="N422" s="5">
        <v>25569</v>
      </c>
      <c r="O422" s="1">
        <f t="shared" si="45"/>
        <v>0</v>
      </c>
      <c r="P422" s="2">
        <v>2</v>
      </c>
      <c r="Q422" s="2">
        <v>12</v>
      </c>
      <c r="R422" s="2">
        <v>26</v>
      </c>
      <c r="S422" s="4">
        <f t="shared" si="46"/>
        <v>31</v>
      </c>
      <c r="T422" s="4">
        <f t="shared" si="49"/>
        <v>71</v>
      </c>
      <c r="U422" s="2">
        <v>53</v>
      </c>
      <c r="V422" s="2">
        <v>360</v>
      </c>
      <c r="W422" s="2">
        <v>0</v>
      </c>
      <c r="X422" s="2">
        <v>1</v>
      </c>
      <c r="Y422" s="2">
        <v>0</v>
      </c>
      <c r="Z422" s="2">
        <v>0</v>
      </c>
    </row>
    <row r="423" spans="1:26" x14ac:dyDescent="0.75">
      <c r="A423" s="4">
        <f t="shared" si="50"/>
        <v>422</v>
      </c>
      <c r="B423" s="11">
        <v>555952</v>
      </c>
      <c r="C423" s="4">
        <f t="shared" si="47"/>
        <v>3</v>
      </c>
      <c r="D423" s="4">
        <f t="shared" si="44"/>
        <v>5</v>
      </c>
      <c r="E423" s="2">
        <v>0</v>
      </c>
      <c r="F423" s="2">
        <v>0</v>
      </c>
      <c r="G423" s="33">
        <v>0</v>
      </c>
      <c r="H423" s="38">
        <f t="shared" si="48"/>
        <v>1</v>
      </c>
      <c r="I423" s="33">
        <v>0</v>
      </c>
      <c r="J423" s="33">
        <v>0</v>
      </c>
      <c r="K423" s="6">
        <v>586651</v>
      </c>
      <c r="L423" s="3">
        <v>43096</v>
      </c>
      <c r="M423" s="34">
        <v>25569</v>
      </c>
      <c r="N423" s="5">
        <v>25569</v>
      </c>
      <c r="O423" s="1">
        <f t="shared" si="45"/>
        <v>0</v>
      </c>
      <c r="P423" s="2">
        <v>2</v>
      </c>
      <c r="Q423" s="2">
        <v>12</v>
      </c>
      <c r="R423" s="2">
        <v>27</v>
      </c>
      <c r="S423" s="4">
        <f t="shared" si="46"/>
        <v>31</v>
      </c>
      <c r="T423" s="4">
        <f t="shared" si="49"/>
        <v>71</v>
      </c>
      <c r="U423" s="2">
        <v>53</v>
      </c>
      <c r="V423" s="2">
        <v>361</v>
      </c>
      <c r="W423" s="2">
        <v>0</v>
      </c>
      <c r="X423" s="2">
        <v>1</v>
      </c>
      <c r="Y423" s="2">
        <v>0</v>
      </c>
      <c r="Z423" s="2">
        <v>0</v>
      </c>
    </row>
    <row r="424" spans="1:26" x14ac:dyDescent="0.75">
      <c r="A424" s="4">
        <f t="shared" si="50"/>
        <v>423</v>
      </c>
      <c r="B424" s="11">
        <v>587977</v>
      </c>
      <c r="C424" s="4">
        <f t="shared" si="47"/>
        <v>4</v>
      </c>
      <c r="D424" s="4">
        <f t="shared" si="44"/>
        <v>5</v>
      </c>
      <c r="E424" s="2">
        <v>0</v>
      </c>
      <c r="F424" s="2">
        <v>0</v>
      </c>
      <c r="G424" s="33">
        <v>0</v>
      </c>
      <c r="H424" s="38">
        <f t="shared" si="48"/>
        <v>1</v>
      </c>
      <c r="I424" s="33">
        <v>0</v>
      </c>
      <c r="J424" s="33">
        <v>0</v>
      </c>
      <c r="K424" s="6">
        <v>617271</v>
      </c>
      <c r="L424" s="3">
        <v>43097</v>
      </c>
      <c r="M424" s="34">
        <v>25569</v>
      </c>
      <c r="N424" s="5">
        <v>25569</v>
      </c>
      <c r="O424" s="1">
        <f t="shared" si="45"/>
        <v>0</v>
      </c>
      <c r="P424" s="2">
        <v>2</v>
      </c>
      <c r="Q424" s="2">
        <v>12</v>
      </c>
      <c r="R424" s="2">
        <v>28</v>
      </c>
      <c r="S424" s="4">
        <f t="shared" si="46"/>
        <v>31</v>
      </c>
      <c r="T424" s="4">
        <f t="shared" si="49"/>
        <v>71</v>
      </c>
      <c r="U424" s="2">
        <v>53</v>
      </c>
      <c r="V424" s="2">
        <v>362</v>
      </c>
      <c r="W424" s="2">
        <v>0</v>
      </c>
      <c r="X424" s="2">
        <v>1</v>
      </c>
      <c r="Y424" s="2">
        <v>0</v>
      </c>
      <c r="Z424" s="2">
        <v>0</v>
      </c>
    </row>
    <row r="425" spans="1:26" x14ac:dyDescent="0.75">
      <c r="A425" s="4">
        <f t="shared" si="50"/>
        <v>424</v>
      </c>
      <c r="B425" s="11">
        <v>645821</v>
      </c>
      <c r="C425" s="4">
        <f t="shared" si="47"/>
        <v>5</v>
      </c>
      <c r="D425" s="4">
        <f t="shared" si="44"/>
        <v>5</v>
      </c>
      <c r="E425" s="2">
        <v>0</v>
      </c>
      <c r="F425" s="2">
        <v>0</v>
      </c>
      <c r="G425" s="33">
        <v>0</v>
      </c>
      <c r="H425" s="38">
        <f t="shared" si="48"/>
        <v>1</v>
      </c>
      <c r="I425" s="33">
        <v>0</v>
      </c>
      <c r="J425" s="33">
        <v>0</v>
      </c>
      <c r="K425" s="6">
        <v>826665</v>
      </c>
      <c r="L425" s="3">
        <v>43098</v>
      </c>
      <c r="M425" s="34">
        <v>25569</v>
      </c>
      <c r="N425" s="5">
        <v>25569</v>
      </c>
      <c r="O425" s="1">
        <f t="shared" si="45"/>
        <v>0</v>
      </c>
      <c r="P425" s="2">
        <v>2</v>
      </c>
      <c r="Q425" s="2">
        <v>12</v>
      </c>
      <c r="R425" s="2">
        <v>29</v>
      </c>
      <c r="S425" s="4">
        <f t="shared" si="46"/>
        <v>31</v>
      </c>
      <c r="T425" s="4">
        <f t="shared" si="49"/>
        <v>71</v>
      </c>
      <c r="U425" s="2">
        <v>53</v>
      </c>
      <c r="V425" s="2">
        <v>363</v>
      </c>
      <c r="W425" s="2">
        <v>0</v>
      </c>
      <c r="X425" s="2">
        <v>1</v>
      </c>
      <c r="Y425" s="2">
        <v>0</v>
      </c>
      <c r="Z425" s="2">
        <v>1</v>
      </c>
    </row>
    <row r="426" spans="1:26" x14ac:dyDescent="0.75">
      <c r="A426" s="4">
        <f t="shared" si="50"/>
        <v>425</v>
      </c>
      <c r="B426" s="11">
        <v>134191</v>
      </c>
      <c r="C426" s="4">
        <f t="shared" si="47"/>
        <v>6</v>
      </c>
      <c r="D426" s="4">
        <f t="shared" si="44"/>
        <v>5</v>
      </c>
      <c r="E426" s="2">
        <v>0</v>
      </c>
      <c r="F426" s="2">
        <v>0</v>
      </c>
      <c r="G426" s="33">
        <v>0</v>
      </c>
      <c r="H426" s="38">
        <f t="shared" si="48"/>
        <v>0</v>
      </c>
      <c r="I426" s="33">
        <v>0</v>
      </c>
      <c r="J426" s="33">
        <v>0</v>
      </c>
      <c r="K426" s="6">
        <v>111106</v>
      </c>
      <c r="L426" s="3">
        <v>43099</v>
      </c>
      <c r="M426" s="34">
        <v>25569</v>
      </c>
      <c r="N426" s="5">
        <v>25569</v>
      </c>
      <c r="O426" s="1">
        <f t="shared" si="45"/>
        <v>0</v>
      </c>
      <c r="P426" s="2">
        <v>2</v>
      </c>
      <c r="Q426" s="2">
        <v>12</v>
      </c>
      <c r="R426" s="2">
        <v>30</v>
      </c>
      <c r="S426" s="4">
        <f t="shared" si="46"/>
        <v>31</v>
      </c>
      <c r="T426" s="4">
        <f t="shared" si="49"/>
        <v>71</v>
      </c>
      <c r="U426" s="2">
        <v>53</v>
      </c>
      <c r="V426" s="2">
        <v>364</v>
      </c>
      <c r="W426" s="2">
        <v>1</v>
      </c>
      <c r="X426" s="2">
        <v>0</v>
      </c>
      <c r="Y426" s="2">
        <v>0</v>
      </c>
      <c r="Z426" s="2">
        <v>0</v>
      </c>
    </row>
    <row r="427" spans="1:26" x14ac:dyDescent="0.75">
      <c r="A427" s="4">
        <f t="shared" si="50"/>
        <v>426</v>
      </c>
      <c r="B427" s="11">
        <v>89691</v>
      </c>
      <c r="C427" s="4">
        <f t="shared" si="47"/>
        <v>7</v>
      </c>
      <c r="D427" s="4">
        <f t="shared" si="44"/>
        <v>5</v>
      </c>
      <c r="E427" s="2">
        <v>0</v>
      </c>
      <c r="F427" s="2">
        <v>0</v>
      </c>
      <c r="G427" s="33">
        <v>0</v>
      </c>
      <c r="H427" s="38">
        <f t="shared" si="48"/>
        <v>0</v>
      </c>
      <c r="I427" s="33">
        <v>0</v>
      </c>
      <c r="J427" s="33">
        <v>0</v>
      </c>
      <c r="K427" s="6">
        <v>129484</v>
      </c>
      <c r="L427" s="3">
        <v>43100</v>
      </c>
      <c r="M427" s="34">
        <v>25569</v>
      </c>
      <c r="N427" s="5">
        <v>25569</v>
      </c>
      <c r="O427" s="1">
        <f t="shared" si="45"/>
        <v>0</v>
      </c>
      <c r="P427" s="2">
        <v>2</v>
      </c>
      <c r="Q427" s="2">
        <v>12</v>
      </c>
      <c r="R427" s="2">
        <v>31</v>
      </c>
      <c r="S427" s="4">
        <f t="shared" si="46"/>
        <v>31</v>
      </c>
      <c r="T427" s="4">
        <f t="shared" si="49"/>
        <v>71</v>
      </c>
      <c r="U427" s="2">
        <v>54</v>
      </c>
      <c r="V427" s="2">
        <v>365</v>
      </c>
      <c r="W427" s="2">
        <v>1</v>
      </c>
      <c r="X427" s="2">
        <v>0</v>
      </c>
      <c r="Y427" s="2">
        <v>0</v>
      </c>
      <c r="Z427" s="2">
        <v>0</v>
      </c>
    </row>
    <row r="428" spans="1:26" x14ac:dyDescent="0.75">
      <c r="A428" s="4">
        <f t="shared" si="50"/>
        <v>427</v>
      </c>
      <c r="B428" s="11">
        <v>122886</v>
      </c>
      <c r="C428" s="4">
        <f t="shared" si="47"/>
        <v>1</v>
      </c>
      <c r="D428" s="4">
        <f t="shared" si="44"/>
        <v>1</v>
      </c>
      <c r="E428" s="2">
        <v>1</v>
      </c>
      <c r="F428" s="2">
        <v>0</v>
      </c>
      <c r="G428" s="33">
        <v>0</v>
      </c>
      <c r="H428" s="38">
        <f t="shared" si="48"/>
        <v>0</v>
      </c>
      <c r="I428" s="33">
        <v>1</v>
      </c>
      <c r="J428" s="33">
        <v>0</v>
      </c>
      <c r="K428" s="6">
        <v>208754</v>
      </c>
      <c r="L428" s="3">
        <v>43101</v>
      </c>
      <c r="M428" s="34">
        <v>43101</v>
      </c>
      <c r="N428" s="5">
        <v>43101</v>
      </c>
      <c r="O428" s="1">
        <f t="shared" si="45"/>
        <v>1</v>
      </c>
      <c r="P428" s="2">
        <v>3</v>
      </c>
      <c r="Q428" s="2">
        <v>1</v>
      </c>
      <c r="R428" s="2">
        <v>1</v>
      </c>
      <c r="S428" s="4">
        <f t="shared" si="46"/>
        <v>31</v>
      </c>
      <c r="T428" s="4">
        <f t="shared" si="49"/>
        <v>72</v>
      </c>
      <c r="U428" s="2">
        <v>1</v>
      </c>
      <c r="V428" s="2">
        <v>1</v>
      </c>
      <c r="W428" s="2">
        <v>0</v>
      </c>
      <c r="X428" s="2">
        <v>0</v>
      </c>
      <c r="Y428" s="2">
        <v>0</v>
      </c>
      <c r="Z428" s="2">
        <v>0</v>
      </c>
    </row>
    <row r="429" spans="1:26" x14ac:dyDescent="0.75">
      <c r="A429" s="4">
        <f t="shared" si="50"/>
        <v>428</v>
      </c>
      <c r="B429" s="11">
        <v>1173014</v>
      </c>
      <c r="C429" s="4">
        <f t="shared" si="47"/>
        <v>2</v>
      </c>
      <c r="D429" s="4">
        <f t="shared" si="44"/>
        <v>1</v>
      </c>
      <c r="E429" s="2">
        <v>0</v>
      </c>
      <c r="F429" s="2">
        <v>1</v>
      </c>
      <c r="G429" s="33">
        <v>0</v>
      </c>
      <c r="H429" s="38">
        <f t="shared" si="48"/>
        <v>1</v>
      </c>
      <c r="I429" s="33">
        <v>0</v>
      </c>
      <c r="J429" s="33">
        <v>0</v>
      </c>
      <c r="K429" s="6">
        <v>1542479</v>
      </c>
      <c r="L429" s="3">
        <v>43102</v>
      </c>
      <c r="M429" s="34">
        <v>25569</v>
      </c>
      <c r="N429" s="5">
        <v>25569</v>
      </c>
      <c r="O429" s="1">
        <f t="shared" si="45"/>
        <v>0</v>
      </c>
      <c r="P429" s="2">
        <v>3</v>
      </c>
      <c r="Q429" s="2">
        <v>1</v>
      </c>
      <c r="R429" s="2">
        <v>2</v>
      </c>
      <c r="S429" s="4">
        <f t="shared" si="46"/>
        <v>31</v>
      </c>
      <c r="T429" s="4">
        <f t="shared" si="49"/>
        <v>72</v>
      </c>
      <c r="U429" s="2">
        <v>1</v>
      </c>
      <c r="V429" s="2">
        <v>2</v>
      </c>
      <c r="W429" s="2">
        <v>0</v>
      </c>
      <c r="X429" s="2">
        <v>1</v>
      </c>
      <c r="Y429" s="2">
        <v>1</v>
      </c>
      <c r="Z429" s="2">
        <v>0</v>
      </c>
    </row>
    <row r="430" spans="1:26" x14ac:dyDescent="0.75">
      <c r="A430" s="4">
        <f t="shared" si="50"/>
        <v>429</v>
      </c>
      <c r="B430" s="11">
        <v>862487</v>
      </c>
      <c r="C430" s="4">
        <f t="shared" si="47"/>
        <v>3</v>
      </c>
      <c r="D430" s="4">
        <f t="shared" si="44"/>
        <v>1</v>
      </c>
      <c r="E430" s="2">
        <v>0</v>
      </c>
      <c r="F430" s="2">
        <v>0</v>
      </c>
      <c r="G430" s="33">
        <v>0</v>
      </c>
      <c r="H430" s="38">
        <f t="shared" si="48"/>
        <v>1</v>
      </c>
      <c r="I430" s="33">
        <v>0</v>
      </c>
      <c r="J430" s="33">
        <v>0</v>
      </c>
      <c r="K430" s="6">
        <v>1025337</v>
      </c>
      <c r="L430" s="3">
        <v>43103</v>
      </c>
      <c r="M430" s="34">
        <v>25569</v>
      </c>
      <c r="N430" s="5">
        <v>25569</v>
      </c>
      <c r="O430" s="1">
        <f t="shared" si="45"/>
        <v>0</v>
      </c>
      <c r="P430" s="2">
        <v>3</v>
      </c>
      <c r="Q430" s="2">
        <v>1</v>
      </c>
      <c r="R430" s="2">
        <v>3</v>
      </c>
      <c r="S430" s="4">
        <f t="shared" si="46"/>
        <v>31</v>
      </c>
      <c r="T430" s="4">
        <f t="shared" si="49"/>
        <v>72</v>
      </c>
      <c r="U430" s="2">
        <v>1</v>
      </c>
      <c r="V430" s="2">
        <v>3</v>
      </c>
      <c r="W430" s="2">
        <v>0</v>
      </c>
      <c r="X430" s="2">
        <v>1</v>
      </c>
      <c r="Y430" s="2">
        <v>0</v>
      </c>
      <c r="Z430" s="2">
        <v>0</v>
      </c>
    </row>
    <row r="431" spans="1:26" x14ac:dyDescent="0.75">
      <c r="A431" s="4">
        <f t="shared" si="50"/>
        <v>430</v>
      </c>
      <c r="B431" s="11">
        <v>719494</v>
      </c>
      <c r="C431" s="4">
        <f t="shared" si="47"/>
        <v>4</v>
      </c>
      <c r="D431" s="4">
        <f t="shared" si="44"/>
        <v>1</v>
      </c>
      <c r="E431" s="2">
        <v>0</v>
      </c>
      <c r="F431" s="2">
        <v>0</v>
      </c>
      <c r="G431" s="33">
        <v>0</v>
      </c>
      <c r="H431" s="38">
        <f t="shared" si="48"/>
        <v>1</v>
      </c>
      <c r="I431" s="33">
        <v>0</v>
      </c>
      <c r="J431" s="33">
        <v>0</v>
      </c>
      <c r="K431" s="6">
        <v>995149</v>
      </c>
      <c r="L431" s="3">
        <v>43104</v>
      </c>
      <c r="M431" s="34">
        <v>25569</v>
      </c>
      <c r="N431" s="5">
        <v>25569</v>
      </c>
      <c r="O431" s="1">
        <f t="shared" si="45"/>
        <v>0</v>
      </c>
      <c r="P431" s="2">
        <v>3</v>
      </c>
      <c r="Q431" s="2">
        <v>1</v>
      </c>
      <c r="R431" s="2">
        <v>4</v>
      </c>
      <c r="S431" s="4">
        <f t="shared" si="46"/>
        <v>31</v>
      </c>
      <c r="T431" s="4">
        <f t="shared" si="49"/>
        <v>72</v>
      </c>
      <c r="U431" s="2">
        <v>1</v>
      </c>
      <c r="V431" s="2">
        <v>4</v>
      </c>
      <c r="W431" s="2">
        <v>0</v>
      </c>
      <c r="X431" s="2">
        <v>1</v>
      </c>
      <c r="Y431" s="2">
        <v>0</v>
      </c>
      <c r="Z431" s="2">
        <v>0</v>
      </c>
    </row>
    <row r="432" spans="1:26" x14ac:dyDescent="0.75">
      <c r="A432" s="4">
        <f t="shared" si="50"/>
        <v>431</v>
      </c>
      <c r="B432" s="11">
        <v>786179</v>
      </c>
      <c r="C432" s="4">
        <f t="shared" si="47"/>
        <v>5</v>
      </c>
      <c r="D432" s="4">
        <f t="shared" si="44"/>
        <v>1</v>
      </c>
      <c r="E432" s="2">
        <v>0</v>
      </c>
      <c r="F432" s="2">
        <v>0</v>
      </c>
      <c r="G432" s="33">
        <v>0</v>
      </c>
      <c r="H432" s="38">
        <f t="shared" si="48"/>
        <v>1</v>
      </c>
      <c r="I432" s="33">
        <v>0</v>
      </c>
      <c r="J432" s="33">
        <v>0</v>
      </c>
      <c r="K432" s="6">
        <v>996433</v>
      </c>
      <c r="L432" s="3">
        <v>43105</v>
      </c>
      <c r="M432" s="34">
        <v>25569</v>
      </c>
      <c r="N432" s="5">
        <v>25569</v>
      </c>
      <c r="O432" s="1">
        <f t="shared" si="45"/>
        <v>0</v>
      </c>
      <c r="P432" s="2">
        <v>3</v>
      </c>
      <c r="Q432" s="2">
        <v>1</v>
      </c>
      <c r="R432" s="2">
        <v>5</v>
      </c>
      <c r="S432" s="4">
        <f t="shared" si="46"/>
        <v>31</v>
      </c>
      <c r="T432" s="4">
        <f t="shared" si="49"/>
        <v>72</v>
      </c>
      <c r="U432" s="2">
        <v>1</v>
      </c>
      <c r="V432" s="2">
        <v>5</v>
      </c>
      <c r="W432" s="2">
        <v>0</v>
      </c>
      <c r="X432" s="2">
        <v>1</v>
      </c>
      <c r="Y432" s="2">
        <v>0</v>
      </c>
      <c r="Z432" s="2">
        <v>0</v>
      </c>
    </row>
    <row r="433" spans="1:26" x14ac:dyDescent="0.75">
      <c r="A433" s="4">
        <f t="shared" si="50"/>
        <v>432</v>
      </c>
      <c r="B433" s="11">
        <v>149024</v>
      </c>
      <c r="C433" s="4">
        <f t="shared" si="47"/>
        <v>6</v>
      </c>
      <c r="D433" s="4">
        <f t="shared" si="44"/>
        <v>1</v>
      </c>
      <c r="E433" s="2">
        <v>0</v>
      </c>
      <c r="F433" s="2">
        <v>0</v>
      </c>
      <c r="G433" s="33">
        <v>0</v>
      </c>
      <c r="H433" s="38">
        <f t="shared" si="48"/>
        <v>0</v>
      </c>
      <c r="I433" s="33">
        <v>0</v>
      </c>
      <c r="J433" s="33">
        <v>0</v>
      </c>
      <c r="K433" s="6">
        <v>172890</v>
      </c>
      <c r="L433" s="3">
        <v>43106</v>
      </c>
      <c r="M433" s="34">
        <v>25569</v>
      </c>
      <c r="N433" s="5">
        <v>25569</v>
      </c>
      <c r="O433" s="1">
        <f t="shared" si="45"/>
        <v>0</v>
      </c>
      <c r="P433" s="2">
        <v>3</v>
      </c>
      <c r="Q433" s="2">
        <v>1</v>
      </c>
      <c r="R433" s="2">
        <v>6</v>
      </c>
      <c r="S433" s="4">
        <f t="shared" si="46"/>
        <v>31</v>
      </c>
      <c r="T433" s="4">
        <f t="shared" si="49"/>
        <v>72</v>
      </c>
      <c r="U433" s="2">
        <v>1</v>
      </c>
      <c r="V433" s="2">
        <v>6</v>
      </c>
      <c r="W433" s="2">
        <v>1</v>
      </c>
      <c r="X433" s="2">
        <v>0</v>
      </c>
      <c r="Y433" s="2">
        <v>0</v>
      </c>
      <c r="Z433" s="2">
        <v>0</v>
      </c>
    </row>
    <row r="434" spans="1:26" x14ac:dyDescent="0.75">
      <c r="A434" s="4">
        <f t="shared" si="50"/>
        <v>433</v>
      </c>
      <c r="B434" s="11">
        <v>169606</v>
      </c>
      <c r="C434" s="4">
        <f t="shared" si="47"/>
        <v>7</v>
      </c>
      <c r="D434" s="4">
        <f t="shared" si="44"/>
        <v>1</v>
      </c>
      <c r="E434" s="2">
        <v>0</v>
      </c>
      <c r="F434" s="2">
        <v>0</v>
      </c>
      <c r="G434" s="33">
        <v>0</v>
      </c>
      <c r="H434" s="38">
        <f t="shared" si="48"/>
        <v>0</v>
      </c>
      <c r="I434" s="33">
        <v>0</v>
      </c>
      <c r="J434" s="33">
        <v>0</v>
      </c>
      <c r="K434" s="6">
        <v>142449</v>
      </c>
      <c r="L434" s="3">
        <v>43107</v>
      </c>
      <c r="M434" s="34">
        <v>25569</v>
      </c>
      <c r="N434" s="5">
        <v>25569</v>
      </c>
      <c r="O434" s="1">
        <f t="shared" si="45"/>
        <v>0</v>
      </c>
      <c r="P434" s="2">
        <v>3</v>
      </c>
      <c r="Q434" s="2">
        <v>1</v>
      </c>
      <c r="R434" s="2">
        <v>7</v>
      </c>
      <c r="S434" s="4">
        <f t="shared" si="46"/>
        <v>31</v>
      </c>
      <c r="T434" s="4">
        <f t="shared" si="49"/>
        <v>72</v>
      </c>
      <c r="U434" s="2">
        <v>2</v>
      </c>
      <c r="V434" s="2">
        <v>7</v>
      </c>
      <c r="W434" s="2">
        <v>1</v>
      </c>
      <c r="X434" s="2">
        <v>0</v>
      </c>
      <c r="Y434" s="2">
        <v>0</v>
      </c>
      <c r="Z434" s="2">
        <v>0</v>
      </c>
    </row>
    <row r="435" spans="1:26" x14ac:dyDescent="0.75">
      <c r="A435" s="4">
        <f t="shared" si="50"/>
        <v>434</v>
      </c>
      <c r="B435" s="11">
        <v>1054379</v>
      </c>
      <c r="C435" s="4">
        <f t="shared" si="47"/>
        <v>1</v>
      </c>
      <c r="D435" s="4">
        <f t="shared" si="44"/>
        <v>2</v>
      </c>
      <c r="E435" s="2">
        <v>0</v>
      </c>
      <c r="F435" s="2">
        <v>0</v>
      </c>
      <c r="G435" s="33">
        <v>0</v>
      </c>
      <c r="H435" s="38">
        <f t="shared" si="48"/>
        <v>1</v>
      </c>
      <c r="I435" s="33">
        <v>0</v>
      </c>
      <c r="J435" s="33">
        <v>0</v>
      </c>
      <c r="K435" s="6">
        <v>1289672</v>
      </c>
      <c r="L435" s="3">
        <v>43108</v>
      </c>
      <c r="M435" s="34">
        <v>43108</v>
      </c>
      <c r="N435" s="5">
        <v>43108</v>
      </c>
      <c r="O435" s="1">
        <f t="shared" si="45"/>
        <v>1</v>
      </c>
      <c r="P435" s="2">
        <v>3</v>
      </c>
      <c r="Q435" s="2">
        <v>1</v>
      </c>
      <c r="R435" s="2">
        <v>8</v>
      </c>
      <c r="S435" s="4">
        <f t="shared" si="46"/>
        <v>31</v>
      </c>
      <c r="T435" s="4">
        <f t="shared" si="49"/>
        <v>73</v>
      </c>
      <c r="U435" s="2">
        <v>2</v>
      </c>
      <c r="V435" s="2">
        <v>8</v>
      </c>
      <c r="W435" s="2">
        <v>0</v>
      </c>
      <c r="X435" s="2">
        <v>1</v>
      </c>
      <c r="Y435" s="2">
        <v>0</v>
      </c>
      <c r="Z435" s="2">
        <v>0</v>
      </c>
    </row>
    <row r="436" spans="1:26" x14ac:dyDescent="0.75">
      <c r="A436" s="4">
        <f t="shared" si="50"/>
        <v>435</v>
      </c>
      <c r="B436" s="11">
        <v>724319</v>
      </c>
      <c r="C436" s="4">
        <f t="shared" si="47"/>
        <v>2</v>
      </c>
      <c r="D436" s="4">
        <f t="shared" si="44"/>
        <v>2</v>
      </c>
      <c r="E436" s="2">
        <v>0</v>
      </c>
      <c r="F436" s="2">
        <v>0</v>
      </c>
      <c r="G436" s="33">
        <v>0</v>
      </c>
      <c r="H436" s="38">
        <f t="shared" si="48"/>
        <v>1</v>
      </c>
      <c r="I436" s="33">
        <v>0</v>
      </c>
      <c r="J436" s="33">
        <v>0</v>
      </c>
      <c r="K436" s="6">
        <v>891288</v>
      </c>
      <c r="L436" s="3">
        <v>43109</v>
      </c>
      <c r="M436" s="34">
        <v>25569</v>
      </c>
      <c r="N436" s="5">
        <v>25569</v>
      </c>
      <c r="O436" s="1">
        <f t="shared" si="45"/>
        <v>0</v>
      </c>
      <c r="P436" s="2">
        <v>3</v>
      </c>
      <c r="Q436" s="2">
        <v>1</v>
      </c>
      <c r="R436" s="2">
        <v>9</v>
      </c>
      <c r="S436" s="4">
        <f t="shared" si="46"/>
        <v>31</v>
      </c>
      <c r="T436" s="4">
        <f t="shared" si="49"/>
        <v>73</v>
      </c>
      <c r="U436" s="2">
        <v>2</v>
      </c>
      <c r="V436" s="2">
        <v>9</v>
      </c>
      <c r="W436" s="2">
        <v>0</v>
      </c>
      <c r="X436" s="2">
        <v>1</v>
      </c>
      <c r="Y436" s="2">
        <v>0</v>
      </c>
      <c r="Z436" s="2">
        <v>0</v>
      </c>
    </row>
    <row r="437" spans="1:26" x14ac:dyDescent="0.75">
      <c r="A437" s="4">
        <f t="shared" si="50"/>
        <v>436</v>
      </c>
      <c r="B437" s="11">
        <v>719104</v>
      </c>
      <c r="C437" s="4">
        <f t="shared" si="47"/>
        <v>3</v>
      </c>
      <c r="D437" s="4">
        <f t="shared" si="44"/>
        <v>2</v>
      </c>
      <c r="E437" s="2">
        <v>0</v>
      </c>
      <c r="F437" s="2">
        <v>0</v>
      </c>
      <c r="G437" s="33">
        <v>0</v>
      </c>
      <c r="H437" s="38">
        <f t="shared" si="48"/>
        <v>1</v>
      </c>
      <c r="I437" s="33">
        <v>0</v>
      </c>
      <c r="J437" s="33">
        <v>0</v>
      </c>
      <c r="K437" s="6">
        <v>760864</v>
      </c>
      <c r="L437" s="3">
        <v>43110</v>
      </c>
      <c r="M437" s="34">
        <v>25569</v>
      </c>
      <c r="N437" s="5">
        <v>25569</v>
      </c>
      <c r="O437" s="1">
        <f t="shared" si="45"/>
        <v>0</v>
      </c>
      <c r="P437" s="2">
        <v>3</v>
      </c>
      <c r="Q437" s="2">
        <v>1</v>
      </c>
      <c r="R437" s="2">
        <v>10</v>
      </c>
      <c r="S437" s="4">
        <f t="shared" si="46"/>
        <v>31</v>
      </c>
      <c r="T437" s="4">
        <f t="shared" si="49"/>
        <v>73</v>
      </c>
      <c r="U437" s="2">
        <v>2</v>
      </c>
      <c r="V437" s="2">
        <v>10</v>
      </c>
      <c r="W437" s="2">
        <v>0</v>
      </c>
      <c r="X437" s="2">
        <v>1</v>
      </c>
      <c r="Y437" s="2">
        <v>0</v>
      </c>
      <c r="Z437" s="2">
        <v>0</v>
      </c>
    </row>
    <row r="438" spans="1:26" x14ac:dyDescent="0.75">
      <c r="A438" s="4">
        <f t="shared" si="50"/>
        <v>437</v>
      </c>
      <c r="B438" s="11">
        <v>631572</v>
      </c>
      <c r="C438" s="4">
        <f t="shared" si="47"/>
        <v>4</v>
      </c>
      <c r="D438" s="4">
        <f t="shared" si="44"/>
        <v>2</v>
      </c>
      <c r="E438" s="2">
        <v>0</v>
      </c>
      <c r="F438" s="2">
        <v>0</v>
      </c>
      <c r="G438" s="33">
        <v>0</v>
      </c>
      <c r="H438" s="38">
        <f t="shared" si="48"/>
        <v>1</v>
      </c>
      <c r="I438" s="33">
        <v>0</v>
      </c>
      <c r="J438" s="33">
        <v>0</v>
      </c>
      <c r="K438" s="6">
        <v>742988</v>
      </c>
      <c r="L438" s="3">
        <v>43111</v>
      </c>
      <c r="M438" s="34">
        <v>25569</v>
      </c>
      <c r="N438" s="5">
        <v>25569</v>
      </c>
      <c r="O438" s="1">
        <f t="shared" si="45"/>
        <v>0</v>
      </c>
      <c r="P438" s="2">
        <v>3</v>
      </c>
      <c r="Q438" s="2">
        <v>1</v>
      </c>
      <c r="R438" s="2">
        <v>11</v>
      </c>
      <c r="S438" s="4">
        <f t="shared" si="46"/>
        <v>31</v>
      </c>
      <c r="T438" s="4">
        <f t="shared" si="49"/>
        <v>73</v>
      </c>
      <c r="U438" s="2">
        <v>2</v>
      </c>
      <c r="V438" s="2">
        <v>11</v>
      </c>
      <c r="W438" s="2">
        <v>0</v>
      </c>
      <c r="X438" s="2">
        <v>1</v>
      </c>
      <c r="Y438" s="2">
        <v>0</v>
      </c>
      <c r="Z438" s="2">
        <v>0</v>
      </c>
    </row>
    <row r="439" spans="1:26" x14ac:dyDescent="0.75">
      <c r="A439" s="4">
        <f t="shared" si="50"/>
        <v>438</v>
      </c>
      <c r="B439" s="11">
        <v>619231</v>
      </c>
      <c r="C439" s="4">
        <f t="shared" si="47"/>
        <v>5</v>
      </c>
      <c r="D439" s="4">
        <f t="shared" si="44"/>
        <v>2</v>
      </c>
      <c r="E439" s="2">
        <v>0</v>
      </c>
      <c r="F439" s="2">
        <v>0</v>
      </c>
      <c r="G439" s="33">
        <v>0</v>
      </c>
      <c r="H439" s="38">
        <f t="shared" si="48"/>
        <v>1</v>
      </c>
      <c r="I439" s="33">
        <v>0</v>
      </c>
      <c r="J439" s="33">
        <v>0</v>
      </c>
      <c r="K439" s="6">
        <v>654911</v>
      </c>
      <c r="L439" s="3">
        <v>43112</v>
      </c>
      <c r="M439" s="34">
        <v>25569</v>
      </c>
      <c r="N439" s="5">
        <v>25569</v>
      </c>
      <c r="O439" s="1">
        <f t="shared" si="45"/>
        <v>0</v>
      </c>
      <c r="P439" s="2">
        <v>3</v>
      </c>
      <c r="Q439" s="2">
        <v>1</v>
      </c>
      <c r="R439" s="2">
        <v>12</v>
      </c>
      <c r="S439" s="4">
        <f t="shared" si="46"/>
        <v>31</v>
      </c>
      <c r="T439" s="4">
        <f t="shared" si="49"/>
        <v>73</v>
      </c>
      <c r="U439" s="2">
        <v>2</v>
      </c>
      <c r="V439" s="2">
        <v>12</v>
      </c>
      <c r="W439" s="2">
        <v>0</v>
      </c>
      <c r="X439" s="2">
        <v>1</v>
      </c>
      <c r="Y439" s="2">
        <v>0</v>
      </c>
      <c r="Z439" s="2">
        <v>0</v>
      </c>
    </row>
    <row r="440" spans="1:26" x14ac:dyDescent="0.75">
      <c r="A440" s="4">
        <f t="shared" si="50"/>
        <v>439</v>
      </c>
      <c r="B440" s="11">
        <v>111263</v>
      </c>
      <c r="C440" s="4">
        <f t="shared" si="47"/>
        <v>6</v>
      </c>
      <c r="D440" s="4">
        <f t="shared" si="44"/>
        <v>2</v>
      </c>
      <c r="E440" s="2">
        <v>0</v>
      </c>
      <c r="F440" s="2">
        <v>0</v>
      </c>
      <c r="G440" s="33">
        <v>0</v>
      </c>
      <c r="H440" s="38">
        <f t="shared" si="48"/>
        <v>0</v>
      </c>
      <c r="I440" s="33">
        <v>0</v>
      </c>
      <c r="J440" s="33">
        <v>0</v>
      </c>
      <c r="K440" s="6">
        <v>110585</v>
      </c>
      <c r="L440" s="3">
        <v>43113</v>
      </c>
      <c r="M440" s="34">
        <v>25569</v>
      </c>
      <c r="N440" s="5">
        <v>25569</v>
      </c>
      <c r="O440" s="1">
        <f t="shared" si="45"/>
        <v>0</v>
      </c>
      <c r="P440" s="2">
        <v>3</v>
      </c>
      <c r="Q440" s="2">
        <v>1</v>
      </c>
      <c r="R440" s="2">
        <v>13</v>
      </c>
      <c r="S440" s="4">
        <f t="shared" si="46"/>
        <v>31</v>
      </c>
      <c r="T440" s="4">
        <f t="shared" si="49"/>
        <v>73</v>
      </c>
      <c r="U440" s="2">
        <v>2</v>
      </c>
      <c r="V440" s="2">
        <v>13</v>
      </c>
      <c r="W440" s="2">
        <v>1</v>
      </c>
      <c r="X440" s="2">
        <v>0</v>
      </c>
      <c r="Y440" s="2">
        <v>0</v>
      </c>
      <c r="Z440" s="2">
        <v>0</v>
      </c>
    </row>
    <row r="441" spans="1:26" x14ac:dyDescent="0.75">
      <c r="A441" s="4">
        <f t="shared" si="50"/>
        <v>440</v>
      </c>
      <c r="B441" s="11">
        <v>146365</v>
      </c>
      <c r="C441" s="4">
        <f t="shared" si="47"/>
        <v>7</v>
      </c>
      <c r="D441" s="4">
        <f t="shared" si="44"/>
        <v>2</v>
      </c>
      <c r="E441" s="2">
        <v>0</v>
      </c>
      <c r="F441" s="2">
        <v>0</v>
      </c>
      <c r="G441" s="33">
        <v>0</v>
      </c>
      <c r="H441" s="38">
        <f t="shared" si="48"/>
        <v>0</v>
      </c>
      <c r="I441" s="33">
        <v>0</v>
      </c>
      <c r="J441" s="33">
        <v>0</v>
      </c>
      <c r="K441" s="6">
        <v>106955</v>
      </c>
      <c r="L441" s="3">
        <v>43114</v>
      </c>
      <c r="M441" s="34">
        <v>25569</v>
      </c>
      <c r="N441" s="5">
        <v>25569</v>
      </c>
      <c r="O441" s="1">
        <f t="shared" si="45"/>
        <v>0</v>
      </c>
      <c r="P441" s="2">
        <v>3</v>
      </c>
      <c r="Q441" s="2">
        <v>1</v>
      </c>
      <c r="R441" s="2">
        <v>14</v>
      </c>
      <c r="S441" s="4">
        <f t="shared" si="46"/>
        <v>31</v>
      </c>
      <c r="T441" s="4">
        <f t="shared" si="49"/>
        <v>73</v>
      </c>
      <c r="U441" s="2">
        <v>3</v>
      </c>
      <c r="V441" s="2">
        <v>14</v>
      </c>
      <c r="W441" s="2">
        <v>1</v>
      </c>
      <c r="X441" s="2">
        <v>0</v>
      </c>
      <c r="Y441" s="2">
        <v>0</v>
      </c>
      <c r="Z441" s="2">
        <v>0</v>
      </c>
    </row>
    <row r="442" spans="1:26" x14ac:dyDescent="0.75">
      <c r="A442" s="4">
        <f t="shared" si="50"/>
        <v>441</v>
      </c>
      <c r="B442" s="11">
        <v>871796</v>
      </c>
      <c r="C442" s="4">
        <f t="shared" si="47"/>
        <v>1</v>
      </c>
      <c r="D442" s="4">
        <f t="shared" si="44"/>
        <v>3</v>
      </c>
      <c r="E442" s="2">
        <v>0</v>
      </c>
      <c r="F442" s="2">
        <v>0</v>
      </c>
      <c r="G442" s="33">
        <v>0</v>
      </c>
      <c r="H442" s="38">
        <f t="shared" si="48"/>
        <v>1</v>
      </c>
      <c r="I442" s="33">
        <v>0</v>
      </c>
      <c r="J442" s="33">
        <v>0</v>
      </c>
      <c r="K442" s="6">
        <v>801091</v>
      </c>
      <c r="L442" s="3">
        <v>43115</v>
      </c>
      <c r="M442" s="34">
        <v>25569</v>
      </c>
      <c r="N442" s="5">
        <v>25569</v>
      </c>
      <c r="O442" s="1">
        <f t="shared" si="45"/>
        <v>0</v>
      </c>
      <c r="P442" s="2">
        <v>3</v>
      </c>
      <c r="Q442" s="2">
        <v>1</v>
      </c>
      <c r="R442" s="2">
        <v>15</v>
      </c>
      <c r="S442" s="4">
        <f t="shared" si="46"/>
        <v>31</v>
      </c>
      <c r="T442" s="4">
        <f t="shared" si="49"/>
        <v>74</v>
      </c>
      <c r="U442" s="2">
        <v>3</v>
      </c>
      <c r="V442" s="2">
        <v>15</v>
      </c>
      <c r="W442" s="2">
        <v>0</v>
      </c>
      <c r="X442" s="2">
        <v>1</v>
      </c>
      <c r="Y442" s="2">
        <v>0</v>
      </c>
      <c r="Z442" s="2">
        <v>0</v>
      </c>
    </row>
    <row r="443" spans="1:26" x14ac:dyDescent="0.75">
      <c r="A443" s="4">
        <f t="shared" si="50"/>
        <v>442</v>
      </c>
      <c r="B443" s="11">
        <v>561390</v>
      </c>
      <c r="C443" s="4">
        <f t="shared" si="47"/>
        <v>2</v>
      </c>
      <c r="D443" s="4">
        <f t="shared" si="44"/>
        <v>3</v>
      </c>
      <c r="E443" s="2">
        <v>0</v>
      </c>
      <c r="F443" s="2">
        <v>0</v>
      </c>
      <c r="G443" s="33">
        <v>0</v>
      </c>
      <c r="H443" s="38">
        <f t="shared" si="48"/>
        <v>1</v>
      </c>
      <c r="I443" s="33">
        <v>0</v>
      </c>
      <c r="J443" s="33">
        <v>0</v>
      </c>
      <c r="K443" s="6">
        <v>570750</v>
      </c>
      <c r="L443" s="3">
        <v>43116</v>
      </c>
      <c r="M443" s="34">
        <v>25569</v>
      </c>
      <c r="N443" s="5">
        <v>25569</v>
      </c>
      <c r="O443" s="1">
        <f t="shared" si="45"/>
        <v>0</v>
      </c>
      <c r="P443" s="2">
        <v>3</v>
      </c>
      <c r="Q443" s="2">
        <v>1</v>
      </c>
      <c r="R443" s="2">
        <v>16</v>
      </c>
      <c r="S443" s="4">
        <f t="shared" si="46"/>
        <v>31</v>
      </c>
      <c r="T443" s="4">
        <f t="shared" si="49"/>
        <v>74</v>
      </c>
      <c r="U443" s="2">
        <v>3</v>
      </c>
      <c r="V443" s="2">
        <v>16</v>
      </c>
      <c r="W443" s="2">
        <v>0</v>
      </c>
      <c r="X443" s="2">
        <v>1</v>
      </c>
      <c r="Y443" s="2">
        <v>0</v>
      </c>
      <c r="Z443" s="2">
        <v>0</v>
      </c>
    </row>
    <row r="444" spans="1:26" x14ac:dyDescent="0.75">
      <c r="A444" s="4">
        <f t="shared" si="50"/>
        <v>443</v>
      </c>
      <c r="B444" s="11">
        <v>560011</v>
      </c>
      <c r="C444" s="4">
        <f t="shared" si="47"/>
        <v>3</v>
      </c>
      <c r="D444" s="4">
        <f t="shared" si="44"/>
        <v>3</v>
      </c>
      <c r="E444" s="2">
        <v>0</v>
      </c>
      <c r="F444" s="2">
        <v>0</v>
      </c>
      <c r="G444" s="33">
        <v>0</v>
      </c>
      <c r="H444" s="38">
        <f t="shared" si="48"/>
        <v>1</v>
      </c>
      <c r="I444" s="33">
        <v>0</v>
      </c>
      <c r="J444" s="33">
        <v>0</v>
      </c>
      <c r="K444" s="6">
        <v>508889</v>
      </c>
      <c r="L444" s="3">
        <v>43117</v>
      </c>
      <c r="M444" s="34">
        <v>25569</v>
      </c>
      <c r="N444" s="5">
        <v>25569</v>
      </c>
      <c r="O444" s="1">
        <f t="shared" si="45"/>
        <v>0</v>
      </c>
      <c r="P444" s="2">
        <v>3</v>
      </c>
      <c r="Q444" s="2">
        <v>1</v>
      </c>
      <c r="R444" s="2">
        <v>17</v>
      </c>
      <c r="S444" s="4">
        <f t="shared" si="46"/>
        <v>31</v>
      </c>
      <c r="T444" s="4">
        <f t="shared" si="49"/>
        <v>74</v>
      </c>
      <c r="U444" s="2">
        <v>3</v>
      </c>
      <c r="V444" s="2">
        <v>17</v>
      </c>
      <c r="W444" s="2">
        <v>0</v>
      </c>
      <c r="X444" s="2">
        <v>1</v>
      </c>
      <c r="Y444" s="2">
        <v>0</v>
      </c>
      <c r="Z444" s="2">
        <v>0</v>
      </c>
    </row>
    <row r="445" spans="1:26" x14ac:dyDescent="0.75">
      <c r="A445" s="4">
        <f t="shared" si="50"/>
        <v>444</v>
      </c>
      <c r="B445" s="11">
        <v>511026</v>
      </c>
      <c r="C445" s="4">
        <f t="shared" si="47"/>
        <v>4</v>
      </c>
      <c r="D445" s="4">
        <f t="shared" si="44"/>
        <v>3</v>
      </c>
      <c r="E445" s="2">
        <v>0</v>
      </c>
      <c r="F445" s="2">
        <v>0</v>
      </c>
      <c r="G445" s="33">
        <v>0</v>
      </c>
      <c r="H445" s="38">
        <f t="shared" si="48"/>
        <v>1</v>
      </c>
      <c r="I445" s="33">
        <v>0</v>
      </c>
      <c r="J445" s="33">
        <v>0</v>
      </c>
      <c r="K445" s="6">
        <v>456810</v>
      </c>
      <c r="L445" s="3">
        <v>43118</v>
      </c>
      <c r="M445" s="34">
        <v>25569</v>
      </c>
      <c r="N445" s="5">
        <v>25569</v>
      </c>
      <c r="O445" s="1">
        <f t="shared" si="45"/>
        <v>0</v>
      </c>
      <c r="P445" s="2">
        <v>3</v>
      </c>
      <c r="Q445" s="2">
        <v>1</v>
      </c>
      <c r="R445" s="2">
        <v>18</v>
      </c>
      <c r="S445" s="4">
        <f t="shared" si="46"/>
        <v>31</v>
      </c>
      <c r="T445" s="4">
        <f t="shared" si="49"/>
        <v>74</v>
      </c>
      <c r="U445" s="2">
        <v>3</v>
      </c>
      <c r="V445" s="2">
        <v>18</v>
      </c>
      <c r="W445" s="2">
        <v>0</v>
      </c>
      <c r="X445" s="2">
        <v>1</v>
      </c>
      <c r="Y445" s="2">
        <v>0</v>
      </c>
      <c r="Z445" s="2">
        <v>0</v>
      </c>
    </row>
    <row r="446" spans="1:26" x14ac:dyDescent="0.75">
      <c r="A446" s="4">
        <f t="shared" si="50"/>
        <v>445</v>
      </c>
      <c r="B446" s="11">
        <v>448565</v>
      </c>
      <c r="C446" s="4">
        <f t="shared" si="47"/>
        <v>5</v>
      </c>
      <c r="D446" s="4">
        <f t="shared" si="44"/>
        <v>3</v>
      </c>
      <c r="E446" s="2">
        <v>0</v>
      </c>
      <c r="F446" s="2">
        <v>0</v>
      </c>
      <c r="G446" s="33">
        <v>0</v>
      </c>
      <c r="H446" s="38">
        <f t="shared" si="48"/>
        <v>1</v>
      </c>
      <c r="I446" s="33">
        <v>0</v>
      </c>
      <c r="J446" s="33">
        <v>0</v>
      </c>
      <c r="K446" s="6">
        <v>473697</v>
      </c>
      <c r="L446" s="3">
        <v>43119</v>
      </c>
      <c r="M446" s="34">
        <v>25569</v>
      </c>
      <c r="N446" s="5">
        <v>25569</v>
      </c>
      <c r="O446" s="1">
        <f t="shared" si="45"/>
        <v>0</v>
      </c>
      <c r="P446" s="2">
        <v>3</v>
      </c>
      <c r="Q446" s="2">
        <v>1</v>
      </c>
      <c r="R446" s="2">
        <v>19</v>
      </c>
      <c r="S446" s="4">
        <f t="shared" si="46"/>
        <v>31</v>
      </c>
      <c r="T446" s="4">
        <f t="shared" si="49"/>
        <v>74</v>
      </c>
      <c r="U446" s="2">
        <v>3</v>
      </c>
      <c r="V446" s="2">
        <v>19</v>
      </c>
      <c r="W446" s="2">
        <v>0</v>
      </c>
      <c r="X446" s="2">
        <v>1</v>
      </c>
      <c r="Y446" s="2">
        <v>0</v>
      </c>
      <c r="Z446" s="2">
        <v>0</v>
      </c>
    </row>
    <row r="447" spans="1:26" x14ac:dyDescent="0.75">
      <c r="A447" s="4">
        <f t="shared" si="50"/>
        <v>446</v>
      </c>
      <c r="B447" s="11">
        <v>82406</v>
      </c>
      <c r="C447" s="4">
        <f t="shared" si="47"/>
        <v>6</v>
      </c>
      <c r="D447" s="4">
        <f t="shared" si="44"/>
        <v>3</v>
      </c>
      <c r="E447" s="2">
        <v>0</v>
      </c>
      <c r="F447" s="2">
        <v>0</v>
      </c>
      <c r="G447" s="33">
        <v>0</v>
      </c>
      <c r="H447" s="38">
        <f t="shared" si="48"/>
        <v>0</v>
      </c>
      <c r="I447" s="33">
        <v>0</v>
      </c>
      <c r="J447" s="33">
        <v>0</v>
      </c>
      <c r="K447" s="6">
        <v>115227</v>
      </c>
      <c r="L447" s="3">
        <v>43120</v>
      </c>
      <c r="M447" s="34">
        <v>25569</v>
      </c>
      <c r="N447" s="5">
        <v>25569</v>
      </c>
      <c r="O447" s="1">
        <f t="shared" si="45"/>
        <v>0</v>
      </c>
      <c r="P447" s="2">
        <v>3</v>
      </c>
      <c r="Q447" s="2">
        <v>1</v>
      </c>
      <c r="R447" s="2">
        <v>20</v>
      </c>
      <c r="S447" s="4">
        <f t="shared" si="46"/>
        <v>31</v>
      </c>
      <c r="T447" s="4">
        <f t="shared" si="49"/>
        <v>74</v>
      </c>
      <c r="U447" s="2">
        <v>3</v>
      </c>
      <c r="V447" s="2">
        <v>20</v>
      </c>
      <c r="W447" s="2">
        <v>1</v>
      </c>
      <c r="X447" s="2">
        <v>0</v>
      </c>
      <c r="Y447" s="2">
        <v>0</v>
      </c>
      <c r="Z447" s="2">
        <v>0</v>
      </c>
    </row>
    <row r="448" spans="1:26" x14ac:dyDescent="0.75">
      <c r="A448" s="4">
        <f t="shared" si="50"/>
        <v>447</v>
      </c>
      <c r="B448" s="11">
        <v>104633</v>
      </c>
      <c r="C448" s="4">
        <f t="shared" si="47"/>
        <v>7</v>
      </c>
      <c r="D448" s="4">
        <f t="shared" ref="D448:D511" si="51">+IF(OR(R448=1,AND(C448=1,R448&lt;3)),1,IF(C448&lt;&gt;1,D447,1+D447))</f>
        <v>3</v>
      </c>
      <c r="E448" s="2">
        <v>0</v>
      </c>
      <c r="F448" s="2">
        <v>0</v>
      </c>
      <c r="G448" s="33">
        <v>0</v>
      </c>
      <c r="H448" s="38">
        <f t="shared" si="48"/>
        <v>0</v>
      </c>
      <c r="I448" s="33">
        <v>0</v>
      </c>
      <c r="J448" s="33">
        <v>0</v>
      </c>
      <c r="K448" s="6">
        <v>100251</v>
      </c>
      <c r="L448" s="3">
        <v>43121</v>
      </c>
      <c r="M448" s="34">
        <v>25569</v>
      </c>
      <c r="N448" s="5">
        <v>25569</v>
      </c>
      <c r="O448" s="1">
        <f t="shared" ref="O448:O511" si="52">+IF(OR(M448=$L$2,N448=$M$2),0,IF(M448=N448,1,0))</f>
        <v>0</v>
      </c>
      <c r="P448" s="2">
        <v>3</v>
      </c>
      <c r="Q448" s="2">
        <v>1</v>
      </c>
      <c r="R448" s="2">
        <v>21</v>
      </c>
      <c r="S448" s="4">
        <f t="shared" si="46"/>
        <v>31</v>
      </c>
      <c r="T448" s="4">
        <f t="shared" si="49"/>
        <v>74</v>
      </c>
      <c r="U448" s="2">
        <v>4</v>
      </c>
      <c r="V448" s="2">
        <v>21</v>
      </c>
      <c r="W448" s="2">
        <v>1</v>
      </c>
      <c r="X448" s="2">
        <v>0</v>
      </c>
      <c r="Y448" s="2">
        <v>0</v>
      </c>
      <c r="Z448" s="2">
        <v>0</v>
      </c>
    </row>
    <row r="449" spans="1:26" x14ac:dyDescent="0.75">
      <c r="A449" s="4">
        <f t="shared" si="50"/>
        <v>448</v>
      </c>
      <c r="B449" s="11">
        <v>712194</v>
      </c>
      <c r="C449" s="4">
        <f t="shared" si="47"/>
        <v>1</v>
      </c>
      <c r="D449" s="4">
        <f t="shared" si="51"/>
        <v>4</v>
      </c>
      <c r="E449" s="2">
        <v>0</v>
      </c>
      <c r="F449" s="2">
        <v>0</v>
      </c>
      <c r="G449" s="33">
        <v>0</v>
      </c>
      <c r="H449" s="38">
        <f t="shared" si="48"/>
        <v>1</v>
      </c>
      <c r="I449" s="33">
        <v>0</v>
      </c>
      <c r="J449" s="33">
        <v>0</v>
      </c>
      <c r="K449" s="6">
        <v>686773</v>
      </c>
      <c r="L449" s="3">
        <v>43122</v>
      </c>
      <c r="M449" s="34">
        <v>43122</v>
      </c>
      <c r="N449" s="5">
        <v>25569</v>
      </c>
      <c r="O449" s="1">
        <f t="shared" si="52"/>
        <v>0</v>
      </c>
      <c r="P449" s="2">
        <v>3</v>
      </c>
      <c r="Q449" s="2">
        <v>1</v>
      </c>
      <c r="R449" s="2">
        <v>22</v>
      </c>
      <c r="S449" s="4">
        <f t="shared" ref="S449:S510" si="53">+IF(R450=1,R449,S450)</f>
        <v>31</v>
      </c>
      <c r="T449" s="4">
        <f t="shared" si="49"/>
        <v>75</v>
      </c>
      <c r="U449" s="2">
        <v>4</v>
      </c>
      <c r="V449" s="2">
        <v>22</v>
      </c>
      <c r="W449" s="2">
        <v>0</v>
      </c>
      <c r="X449" s="2">
        <v>1</v>
      </c>
      <c r="Y449" s="2">
        <v>0</v>
      </c>
      <c r="Z449" s="2">
        <v>0</v>
      </c>
    </row>
    <row r="450" spans="1:26" x14ac:dyDescent="0.75">
      <c r="A450" s="4">
        <f t="shared" si="50"/>
        <v>449</v>
      </c>
      <c r="B450" s="11">
        <v>492546</v>
      </c>
      <c r="C450" s="4">
        <f t="shared" ref="C450:C513" si="54">+WEEKDAY(L450,2)</f>
        <v>2</v>
      </c>
      <c r="D450" s="4">
        <f t="shared" si="51"/>
        <v>4</v>
      </c>
      <c r="E450" s="2">
        <v>0</v>
      </c>
      <c r="F450" s="2">
        <v>0</v>
      </c>
      <c r="G450" s="33">
        <v>0</v>
      </c>
      <c r="H450" s="38">
        <f t="shared" si="48"/>
        <v>1</v>
      </c>
      <c r="I450" s="33">
        <v>0</v>
      </c>
      <c r="J450" s="33">
        <v>0</v>
      </c>
      <c r="K450" s="6">
        <v>457706</v>
      </c>
      <c r="L450" s="3">
        <v>43123</v>
      </c>
      <c r="M450" s="34">
        <v>25569</v>
      </c>
      <c r="N450" s="5">
        <v>25569</v>
      </c>
      <c r="O450" s="1">
        <f t="shared" si="52"/>
        <v>0</v>
      </c>
      <c r="P450" s="2">
        <v>3</v>
      </c>
      <c r="Q450" s="2">
        <v>1</v>
      </c>
      <c r="R450" s="2">
        <v>23</v>
      </c>
      <c r="S450" s="4">
        <f t="shared" si="53"/>
        <v>31</v>
      </c>
      <c r="T450" s="4">
        <f t="shared" si="49"/>
        <v>75</v>
      </c>
      <c r="U450" s="2">
        <v>4</v>
      </c>
      <c r="V450" s="2">
        <v>23</v>
      </c>
      <c r="W450" s="2">
        <v>0</v>
      </c>
      <c r="X450" s="2">
        <v>1</v>
      </c>
      <c r="Y450" s="2">
        <v>0</v>
      </c>
      <c r="Z450" s="2">
        <v>0</v>
      </c>
    </row>
    <row r="451" spans="1:26" x14ac:dyDescent="0.75">
      <c r="A451" s="4">
        <f t="shared" si="50"/>
        <v>450</v>
      </c>
      <c r="B451" s="11">
        <v>475700</v>
      </c>
      <c r="C451" s="4">
        <f t="shared" si="54"/>
        <v>3</v>
      </c>
      <c r="D451" s="4">
        <f t="shared" si="51"/>
        <v>4</v>
      </c>
      <c r="E451" s="2">
        <v>0</v>
      </c>
      <c r="F451" s="2">
        <v>0</v>
      </c>
      <c r="G451" s="33">
        <v>0</v>
      </c>
      <c r="H451" s="38">
        <f t="shared" ref="H451:H514" si="55">+IF(AND(W451=0,E451=0),IF(AND(I451=0,J451=0),1,0),0)</f>
        <v>1</v>
      </c>
      <c r="I451" s="33">
        <v>0</v>
      </c>
      <c r="J451" s="33">
        <v>0</v>
      </c>
      <c r="K451" s="6">
        <v>427455</v>
      </c>
      <c r="L451" s="3">
        <v>43124</v>
      </c>
      <c r="M451" s="34">
        <v>25569</v>
      </c>
      <c r="N451" s="5">
        <v>25569</v>
      </c>
      <c r="O451" s="1">
        <f t="shared" si="52"/>
        <v>0</v>
      </c>
      <c r="P451" s="2">
        <v>3</v>
      </c>
      <c r="Q451" s="2">
        <v>1</v>
      </c>
      <c r="R451" s="2">
        <v>24</v>
      </c>
      <c r="S451" s="4">
        <f t="shared" si="53"/>
        <v>31</v>
      </c>
      <c r="T451" s="4">
        <f t="shared" ref="T451:T514" si="56">+IF(D451=D450,T450,1+T450)</f>
        <v>75</v>
      </c>
      <c r="U451" s="2">
        <v>4</v>
      </c>
      <c r="V451" s="2">
        <v>24</v>
      </c>
      <c r="W451" s="2">
        <v>0</v>
      </c>
      <c r="X451" s="2">
        <v>1</v>
      </c>
      <c r="Y451" s="2">
        <v>0</v>
      </c>
      <c r="Z451" s="2">
        <v>0</v>
      </c>
    </row>
    <row r="452" spans="1:26" x14ac:dyDescent="0.75">
      <c r="A452" s="4">
        <f t="shared" ref="A452:A515" si="57">1+A451</f>
        <v>451</v>
      </c>
      <c r="B452" s="11">
        <v>455538</v>
      </c>
      <c r="C452" s="4">
        <f t="shared" si="54"/>
        <v>4</v>
      </c>
      <c r="D452" s="4">
        <f t="shared" si="51"/>
        <v>4</v>
      </c>
      <c r="E452" s="2">
        <v>0</v>
      </c>
      <c r="F452" s="2">
        <v>0</v>
      </c>
      <c r="G452" s="33">
        <v>0</v>
      </c>
      <c r="H452" s="38">
        <f t="shared" si="55"/>
        <v>1</v>
      </c>
      <c r="I452" s="33">
        <v>0</v>
      </c>
      <c r="J452" s="33">
        <v>0</v>
      </c>
      <c r="K452" s="6">
        <v>438129</v>
      </c>
      <c r="L452" s="3">
        <v>43125</v>
      </c>
      <c r="M452" s="34">
        <v>25569</v>
      </c>
      <c r="N452" s="5">
        <v>25569</v>
      </c>
      <c r="O452" s="1">
        <f t="shared" si="52"/>
        <v>0</v>
      </c>
      <c r="P452" s="2">
        <v>3</v>
      </c>
      <c r="Q452" s="2">
        <v>1</v>
      </c>
      <c r="R452" s="2">
        <v>25</v>
      </c>
      <c r="S452" s="4">
        <f t="shared" si="53"/>
        <v>31</v>
      </c>
      <c r="T452" s="4">
        <f t="shared" si="56"/>
        <v>75</v>
      </c>
      <c r="U452" s="2">
        <v>4</v>
      </c>
      <c r="V452" s="2">
        <v>25</v>
      </c>
      <c r="W452" s="2">
        <v>0</v>
      </c>
      <c r="X452" s="2">
        <v>1</v>
      </c>
      <c r="Y452" s="2">
        <v>0</v>
      </c>
      <c r="Z452" s="2">
        <v>0</v>
      </c>
    </row>
    <row r="453" spans="1:26" x14ac:dyDescent="0.75">
      <c r="A453" s="4">
        <f t="shared" si="57"/>
        <v>452</v>
      </c>
      <c r="B453" s="11">
        <v>414803</v>
      </c>
      <c r="C453" s="4">
        <f t="shared" si="54"/>
        <v>5</v>
      </c>
      <c r="D453" s="4">
        <f t="shared" si="51"/>
        <v>4</v>
      </c>
      <c r="E453" s="2">
        <v>0</v>
      </c>
      <c r="F453" s="2">
        <v>0</v>
      </c>
      <c r="G453" s="33">
        <v>0</v>
      </c>
      <c r="H453" s="38">
        <f t="shared" si="55"/>
        <v>1</v>
      </c>
      <c r="I453" s="33">
        <v>0</v>
      </c>
      <c r="J453" s="33">
        <v>0</v>
      </c>
      <c r="K453" s="6">
        <v>480599</v>
      </c>
      <c r="L453" s="3">
        <v>43126</v>
      </c>
      <c r="M453" s="34">
        <v>25569</v>
      </c>
      <c r="N453" s="5">
        <v>25569</v>
      </c>
      <c r="O453" s="1">
        <f t="shared" si="52"/>
        <v>0</v>
      </c>
      <c r="P453" s="2">
        <v>3</v>
      </c>
      <c r="Q453" s="2">
        <v>1</v>
      </c>
      <c r="R453" s="2">
        <v>26</v>
      </c>
      <c r="S453" s="4">
        <f t="shared" si="53"/>
        <v>31</v>
      </c>
      <c r="T453" s="4">
        <f t="shared" si="56"/>
        <v>75</v>
      </c>
      <c r="U453" s="2">
        <v>4</v>
      </c>
      <c r="V453" s="2">
        <v>26</v>
      </c>
      <c r="W453" s="2">
        <v>0</v>
      </c>
      <c r="X453" s="2">
        <v>1</v>
      </c>
      <c r="Y453" s="2">
        <v>0</v>
      </c>
      <c r="Z453" s="2">
        <v>0</v>
      </c>
    </row>
    <row r="454" spans="1:26" x14ac:dyDescent="0.75">
      <c r="A454" s="4">
        <f t="shared" si="57"/>
        <v>453</v>
      </c>
      <c r="B454" s="11">
        <v>85444</v>
      </c>
      <c r="C454" s="4">
        <f t="shared" si="54"/>
        <v>6</v>
      </c>
      <c r="D454" s="4">
        <f t="shared" si="51"/>
        <v>4</v>
      </c>
      <c r="E454" s="2">
        <v>0</v>
      </c>
      <c r="F454" s="2">
        <v>0</v>
      </c>
      <c r="G454" s="33">
        <v>0</v>
      </c>
      <c r="H454" s="38">
        <f t="shared" si="55"/>
        <v>0</v>
      </c>
      <c r="I454" s="33">
        <v>0</v>
      </c>
      <c r="J454" s="33">
        <v>0</v>
      </c>
      <c r="K454" s="6">
        <v>84221</v>
      </c>
      <c r="L454" s="3">
        <v>43127</v>
      </c>
      <c r="M454" s="34">
        <v>25569</v>
      </c>
      <c r="N454" s="5">
        <v>25569</v>
      </c>
      <c r="O454" s="1">
        <f t="shared" si="52"/>
        <v>0</v>
      </c>
      <c r="P454" s="2">
        <v>3</v>
      </c>
      <c r="Q454" s="2">
        <v>1</v>
      </c>
      <c r="R454" s="2">
        <v>27</v>
      </c>
      <c r="S454" s="4">
        <f t="shared" si="53"/>
        <v>31</v>
      </c>
      <c r="T454" s="4">
        <f t="shared" si="56"/>
        <v>75</v>
      </c>
      <c r="U454" s="2">
        <v>4</v>
      </c>
      <c r="V454" s="2">
        <v>27</v>
      </c>
      <c r="W454" s="2">
        <v>1</v>
      </c>
      <c r="X454" s="2">
        <v>0</v>
      </c>
      <c r="Y454" s="2">
        <v>0</v>
      </c>
      <c r="Z454" s="2">
        <v>0</v>
      </c>
    </row>
    <row r="455" spans="1:26" x14ac:dyDescent="0.75">
      <c r="A455" s="4">
        <f t="shared" si="57"/>
        <v>454</v>
      </c>
      <c r="B455" s="11">
        <v>109253</v>
      </c>
      <c r="C455" s="4">
        <f t="shared" si="54"/>
        <v>7</v>
      </c>
      <c r="D455" s="4">
        <f t="shared" si="51"/>
        <v>4</v>
      </c>
      <c r="E455" s="2">
        <v>0</v>
      </c>
      <c r="F455" s="2">
        <v>0</v>
      </c>
      <c r="G455" s="33">
        <v>0</v>
      </c>
      <c r="H455" s="38">
        <f t="shared" si="55"/>
        <v>0</v>
      </c>
      <c r="I455" s="33">
        <v>0</v>
      </c>
      <c r="J455" s="33">
        <v>0</v>
      </c>
      <c r="K455" s="6">
        <v>81817</v>
      </c>
      <c r="L455" s="3">
        <v>43128</v>
      </c>
      <c r="M455" s="34">
        <v>25569</v>
      </c>
      <c r="N455" s="5">
        <v>25569</v>
      </c>
      <c r="O455" s="1">
        <f t="shared" si="52"/>
        <v>0</v>
      </c>
      <c r="P455" s="2">
        <v>3</v>
      </c>
      <c r="Q455" s="2">
        <v>1</v>
      </c>
      <c r="R455" s="2">
        <v>28</v>
      </c>
      <c r="S455" s="4">
        <f t="shared" si="53"/>
        <v>31</v>
      </c>
      <c r="T455" s="4">
        <f t="shared" si="56"/>
        <v>75</v>
      </c>
      <c r="U455" s="2">
        <v>5</v>
      </c>
      <c r="V455" s="2">
        <v>28</v>
      </c>
      <c r="W455" s="2">
        <v>1</v>
      </c>
      <c r="X455" s="2">
        <v>0</v>
      </c>
      <c r="Y455" s="2">
        <v>0</v>
      </c>
      <c r="Z455" s="2">
        <v>0</v>
      </c>
    </row>
    <row r="456" spans="1:26" x14ac:dyDescent="0.75">
      <c r="A456" s="4">
        <f t="shared" si="57"/>
        <v>455</v>
      </c>
      <c r="B456" s="11">
        <v>747034</v>
      </c>
      <c r="C456" s="4">
        <f t="shared" si="54"/>
        <v>1</v>
      </c>
      <c r="D456" s="4">
        <f t="shared" si="51"/>
        <v>5</v>
      </c>
      <c r="E456" s="2">
        <v>0</v>
      </c>
      <c r="F456" s="2">
        <v>0</v>
      </c>
      <c r="G456" s="33">
        <v>0</v>
      </c>
      <c r="H456" s="38">
        <f t="shared" si="55"/>
        <v>1</v>
      </c>
      <c r="I456" s="33">
        <v>0</v>
      </c>
      <c r="J456" s="33">
        <v>0</v>
      </c>
      <c r="K456" s="6">
        <v>739691</v>
      </c>
      <c r="L456" s="3">
        <v>43129</v>
      </c>
      <c r="M456" s="34">
        <v>43129</v>
      </c>
      <c r="N456" s="5">
        <v>25569</v>
      </c>
      <c r="O456" s="1">
        <f t="shared" si="52"/>
        <v>0</v>
      </c>
      <c r="P456" s="2">
        <v>3</v>
      </c>
      <c r="Q456" s="2">
        <v>1</v>
      </c>
      <c r="R456" s="2">
        <v>29</v>
      </c>
      <c r="S456" s="4">
        <f t="shared" si="53"/>
        <v>31</v>
      </c>
      <c r="T456" s="4">
        <f t="shared" si="56"/>
        <v>76</v>
      </c>
      <c r="U456" s="2">
        <v>5</v>
      </c>
      <c r="V456" s="2">
        <v>29</v>
      </c>
      <c r="W456" s="2">
        <v>0</v>
      </c>
      <c r="X456" s="2">
        <v>1</v>
      </c>
      <c r="Y456" s="2">
        <v>0</v>
      </c>
      <c r="Z456" s="2">
        <v>0</v>
      </c>
    </row>
    <row r="457" spans="1:26" x14ac:dyDescent="0.75">
      <c r="A457" s="4">
        <f t="shared" si="57"/>
        <v>456</v>
      </c>
      <c r="B457" s="11">
        <v>546378</v>
      </c>
      <c r="C457" s="4">
        <f t="shared" si="54"/>
        <v>2</v>
      </c>
      <c r="D457" s="4">
        <f t="shared" si="51"/>
        <v>5</v>
      </c>
      <c r="E457" s="2">
        <v>0</v>
      </c>
      <c r="F457" s="2">
        <v>0</v>
      </c>
      <c r="G457" s="33">
        <v>0</v>
      </c>
      <c r="H457" s="38">
        <f t="shared" si="55"/>
        <v>1</v>
      </c>
      <c r="I457" s="33">
        <v>0</v>
      </c>
      <c r="J457" s="33">
        <v>0</v>
      </c>
      <c r="K457" s="6">
        <v>585819</v>
      </c>
      <c r="L457" s="3">
        <v>43130</v>
      </c>
      <c r="M457" s="34">
        <v>25569</v>
      </c>
      <c r="N457" s="5">
        <v>25569</v>
      </c>
      <c r="O457" s="1">
        <f t="shared" si="52"/>
        <v>0</v>
      </c>
      <c r="P457" s="2">
        <v>3</v>
      </c>
      <c r="Q457" s="2">
        <v>1</v>
      </c>
      <c r="R457" s="2">
        <v>30</v>
      </c>
      <c r="S457" s="4">
        <f t="shared" si="53"/>
        <v>31</v>
      </c>
      <c r="T457" s="4">
        <f t="shared" si="56"/>
        <v>76</v>
      </c>
      <c r="U457" s="2">
        <v>5</v>
      </c>
      <c r="V457" s="2">
        <v>30</v>
      </c>
      <c r="W457" s="2">
        <v>0</v>
      </c>
      <c r="X457" s="2">
        <v>1</v>
      </c>
      <c r="Y457" s="2">
        <v>0</v>
      </c>
      <c r="Z457" s="2">
        <v>0</v>
      </c>
    </row>
    <row r="458" spans="1:26" x14ac:dyDescent="0.75">
      <c r="A458" s="4">
        <f t="shared" si="57"/>
        <v>457</v>
      </c>
      <c r="B458" s="11">
        <v>679529</v>
      </c>
      <c r="C458" s="4">
        <f t="shared" si="54"/>
        <v>3</v>
      </c>
      <c r="D458" s="4">
        <f t="shared" si="51"/>
        <v>5</v>
      </c>
      <c r="E458" s="2">
        <v>0</v>
      </c>
      <c r="F458" s="2">
        <v>0</v>
      </c>
      <c r="G458" s="33">
        <v>0</v>
      </c>
      <c r="H458" s="38">
        <f t="shared" si="55"/>
        <v>1</v>
      </c>
      <c r="I458" s="33">
        <v>0</v>
      </c>
      <c r="J458" s="33">
        <v>0</v>
      </c>
      <c r="K458" s="6">
        <v>697986</v>
      </c>
      <c r="L458" s="3">
        <v>43131</v>
      </c>
      <c r="M458" s="34">
        <v>25569</v>
      </c>
      <c r="N458" s="5">
        <v>25569</v>
      </c>
      <c r="O458" s="1">
        <f t="shared" si="52"/>
        <v>0</v>
      </c>
      <c r="P458" s="2">
        <v>3</v>
      </c>
      <c r="Q458" s="2">
        <v>1</v>
      </c>
      <c r="R458" s="2">
        <v>31</v>
      </c>
      <c r="S458" s="4">
        <f t="shared" si="53"/>
        <v>31</v>
      </c>
      <c r="T458" s="4">
        <f t="shared" si="56"/>
        <v>76</v>
      </c>
      <c r="U458" s="2">
        <v>5</v>
      </c>
      <c r="V458" s="2">
        <v>31</v>
      </c>
      <c r="W458" s="2">
        <v>0</v>
      </c>
      <c r="X458" s="2">
        <v>1</v>
      </c>
      <c r="Y458" s="2">
        <v>0</v>
      </c>
      <c r="Z458" s="2">
        <v>1</v>
      </c>
    </row>
    <row r="459" spans="1:26" x14ac:dyDescent="0.75">
      <c r="A459" s="4">
        <f t="shared" si="57"/>
        <v>458</v>
      </c>
      <c r="B459" s="11">
        <v>919107</v>
      </c>
      <c r="C459" s="4">
        <f t="shared" si="54"/>
        <v>4</v>
      </c>
      <c r="D459" s="4">
        <f t="shared" si="51"/>
        <v>1</v>
      </c>
      <c r="E459" s="2">
        <v>0</v>
      </c>
      <c r="F459" s="2">
        <v>0</v>
      </c>
      <c r="G459" s="33">
        <v>0</v>
      </c>
      <c r="H459" s="38">
        <f t="shared" si="55"/>
        <v>1</v>
      </c>
      <c r="I459" s="33">
        <v>0</v>
      </c>
      <c r="J459" s="33">
        <v>0</v>
      </c>
      <c r="K459" s="6">
        <v>892523</v>
      </c>
      <c r="L459" s="3">
        <v>43132</v>
      </c>
      <c r="M459" s="34">
        <v>25569</v>
      </c>
      <c r="N459" s="5">
        <v>25569</v>
      </c>
      <c r="O459" s="1">
        <f t="shared" si="52"/>
        <v>0</v>
      </c>
      <c r="P459" s="2">
        <v>3</v>
      </c>
      <c r="Q459" s="2">
        <v>2</v>
      </c>
      <c r="R459" s="2">
        <v>1</v>
      </c>
      <c r="S459" s="4">
        <f t="shared" si="53"/>
        <v>28</v>
      </c>
      <c r="T459" s="4">
        <f t="shared" si="56"/>
        <v>77</v>
      </c>
      <c r="U459" s="2">
        <v>5</v>
      </c>
      <c r="V459" s="2">
        <v>32</v>
      </c>
      <c r="W459" s="2">
        <v>0</v>
      </c>
      <c r="X459" s="2">
        <v>1</v>
      </c>
      <c r="Y459" s="2">
        <v>1</v>
      </c>
      <c r="Z459" s="2">
        <v>0</v>
      </c>
    </row>
    <row r="460" spans="1:26" x14ac:dyDescent="0.75">
      <c r="A460" s="4">
        <f t="shared" si="57"/>
        <v>459</v>
      </c>
      <c r="B460" s="11">
        <v>632883</v>
      </c>
      <c r="C460" s="4">
        <f t="shared" si="54"/>
        <v>5</v>
      </c>
      <c r="D460" s="4">
        <f t="shared" si="51"/>
        <v>1</v>
      </c>
      <c r="E460" s="2">
        <v>0</v>
      </c>
      <c r="F460" s="2">
        <v>0</v>
      </c>
      <c r="G460" s="33">
        <v>0</v>
      </c>
      <c r="H460" s="38">
        <f t="shared" si="55"/>
        <v>1</v>
      </c>
      <c r="I460" s="33">
        <v>0</v>
      </c>
      <c r="J460" s="33">
        <v>0</v>
      </c>
      <c r="K460" s="6">
        <v>773895</v>
      </c>
      <c r="L460" s="3">
        <v>43133</v>
      </c>
      <c r="M460" s="34">
        <v>25569</v>
      </c>
      <c r="N460" s="5">
        <v>25569</v>
      </c>
      <c r="O460" s="1">
        <f t="shared" si="52"/>
        <v>0</v>
      </c>
      <c r="P460" s="2">
        <v>3</v>
      </c>
      <c r="Q460" s="2">
        <v>2</v>
      </c>
      <c r="R460" s="2">
        <v>2</v>
      </c>
      <c r="S460" s="4">
        <f t="shared" si="53"/>
        <v>28</v>
      </c>
      <c r="T460" s="4">
        <f t="shared" si="56"/>
        <v>77</v>
      </c>
      <c r="U460" s="2">
        <v>5</v>
      </c>
      <c r="V460" s="2">
        <v>33</v>
      </c>
      <c r="W460" s="2">
        <v>0</v>
      </c>
      <c r="X460" s="2">
        <v>1</v>
      </c>
      <c r="Y460" s="2">
        <v>0</v>
      </c>
      <c r="Z460" s="2">
        <v>0</v>
      </c>
    </row>
    <row r="461" spans="1:26" x14ac:dyDescent="0.75">
      <c r="A461" s="4">
        <f t="shared" si="57"/>
        <v>460</v>
      </c>
      <c r="B461" s="11">
        <v>138914</v>
      </c>
      <c r="C461" s="4">
        <f t="shared" si="54"/>
        <v>6</v>
      </c>
      <c r="D461" s="4">
        <f t="shared" si="51"/>
        <v>1</v>
      </c>
      <c r="E461" s="2">
        <v>0</v>
      </c>
      <c r="F461" s="2">
        <v>0</v>
      </c>
      <c r="G461" s="33">
        <v>0</v>
      </c>
      <c r="H461" s="38">
        <f t="shared" si="55"/>
        <v>0</v>
      </c>
      <c r="I461" s="33">
        <v>0</v>
      </c>
      <c r="J461" s="33">
        <v>0</v>
      </c>
      <c r="K461" s="6">
        <v>149630</v>
      </c>
      <c r="L461" s="3">
        <v>43134</v>
      </c>
      <c r="M461" s="34">
        <v>25569</v>
      </c>
      <c r="N461" s="5">
        <v>25569</v>
      </c>
      <c r="O461" s="1">
        <f t="shared" si="52"/>
        <v>0</v>
      </c>
      <c r="P461" s="2">
        <v>3</v>
      </c>
      <c r="Q461" s="2">
        <v>2</v>
      </c>
      <c r="R461" s="2">
        <v>3</v>
      </c>
      <c r="S461" s="4">
        <f t="shared" si="53"/>
        <v>28</v>
      </c>
      <c r="T461" s="4">
        <f t="shared" si="56"/>
        <v>77</v>
      </c>
      <c r="U461" s="2">
        <v>5</v>
      </c>
      <c r="V461" s="2">
        <v>34</v>
      </c>
      <c r="W461" s="2">
        <v>1</v>
      </c>
      <c r="X461" s="2">
        <v>0</v>
      </c>
      <c r="Y461" s="2">
        <v>0</v>
      </c>
      <c r="Z461" s="2">
        <v>0</v>
      </c>
    </row>
    <row r="462" spans="1:26" x14ac:dyDescent="0.75">
      <c r="A462" s="4">
        <f t="shared" si="57"/>
        <v>461</v>
      </c>
      <c r="B462" s="11">
        <v>181747</v>
      </c>
      <c r="C462" s="4">
        <f t="shared" si="54"/>
        <v>7</v>
      </c>
      <c r="D462" s="4">
        <f t="shared" si="51"/>
        <v>1</v>
      </c>
      <c r="E462" s="2">
        <v>0</v>
      </c>
      <c r="F462" s="2">
        <v>0</v>
      </c>
      <c r="G462" s="33">
        <v>0</v>
      </c>
      <c r="H462" s="38">
        <f t="shared" si="55"/>
        <v>0</v>
      </c>
      <c r="I462" s="33">
        <v>0</v>
      </c>
      <c r="J462" s="33">
        <v>0</v>
      </c>
      <c r="K462" s="6">
        <v>148925</v>
      </c>
      <c r="L462" s="3">
        <v>43135</v>
      </c>
      <c r="M462" s="34">
        <v>25569</v>
      </c>
      <c r="N462" s="5">
        <v>25569</v>
      </c>
      <c r="O462" s="1">
        <f t="shared" si="52"/>
        <v>0</v>
      </c>
      <c r="P462" s="2">
        <v>3</v>
      </c>
      <c r="Q462" s="2">
        <v>2</v>
      </c>
      <c r="R462" s="2">
        <v>4</v>
      </c>
      <c r="S462" s="4">
        <f t="shared" si="53"/>
        <v>28</v>
      </c>
      <c r="T462" s="4">
        <f t="shared" si="56"/>
        <v>77</v>
      </c>
      <c r="U462" s="2">
        <v>6</v>
      </c>
      <c r="V462" s="2">
        <v>35</v>
      </c>
      <c r="W462" s="2">
        <v>1</v>
      </c>
      <c r="X462" s="2">
        <v>0</v>
      </c>
      <c r="Y462" s="2">
        <v>0</v>
      </c>
      <c r="Z462" s="2">
        <v>0</v>
      </c>
    </row>
    <row r="463" spans="1:26" x14ac:dyDescent="0.75">
      <c r="A463" s="4">
        <f t="shared" si="57"/>
        <v>462</v>
      </c>
      <c r="B463" s="11">
        <v>1162745</v>
      </c>
      <c r="C463" s="4">
        <f t="shared" si="54"/>
        <v>1</v>
      </c>
      <c r="D463" s="4">
        <f t="shared" si="51"/>
        <v>2</v>
      </c>
      <c r="E463" s="2">
        <v>0</v>
      </c>
      <c r="F463" s="2">
        <v>0</v>
      </c>
      <c r="G463" s="33">
        <v>0</v>
      </c>
      <c r="H463" s="38">
        <f t="shared" si="55"/>
        <v>1</v>
      </c>
      <c r="I463" s="33">
        <v>0</v>
      </c>
      <c r="J463" s="33">
        <v>0</v>
      </c>
      <c r="K463" s="6">
        <v>1112332</v>
      </c>
      <c r="L463" s="3">
        <v>43136</v>
      </c>
      <c r="M463" s="34">
        <v>43136</v>
      </c>
      <c r="N463" s="5">
        <v>43136</v>
      </c>
      <c r="O463" s="1">
        <f t="shared" si="52"/>
        <v>1</v>
      </c>
      <c r="P463" s="2">
        <v>3</v>
      </c>
      <c r="Q463" s="2">
        <v>2</v>
      </c>
      <c r="R463" s="2">
        <v>5</v>
      </c>
      <c r="S463" s="4">
        <f t="shared" si="53"/>
        <v>28</v>
      </c>
      <c r="T463" s="4">
        <f t="shared" si="56"/>
        <v>78</v>
      </c>
      <c r="U463" s="2">
        <v>6</v>
      </c>
      <c r="V463" s="2">
        <v>36</v>
      </c>
      <c r="W463" s="2">
        <v>0</v>
      </c>
      <c r="X463" s="2">
        <v>1</v>
      </c>
      <c r="Y463" s="2">
        <v>0</v>
      </c>
      <c r="Z463" s="2">
        <v>0</v>
      </c>
    </row>
    <row r="464" spans="1:26" x14ac:dyDescent="0.75">
      <c r="A464" s="4">
        <f t="shared" si="57"/>
        <v>463</v>
      </c>
      <c r="B464" s="11">
        <v>863765</v>
      </c>
      <c r="C464" s="4">
        <f t="shared" si="54"/>
        <v>2</v>
      </c>
      <c r="D464" s="4">
        <f t="shared" si="51"/>
        <v>2</v>
      </c>
      <c r="E464" s="2">
        <v>0</v>
      </c>
      <c r="F464" s="2">
        <v>0</v>
      </c>
      <c r="G464" s="33">
        <v>0</v>
      </c>
      <c r="H464" s="38">
        <f t="shared" si="55"/>
        <v>1</v>
      </c>
      <c r="I464" s="33">
        <v>0</v>
      </c>
      <c r="J464" s="33">
        <v>0</v>
      </c>
      <c r="K464" s="6">
        <v>804118</v>
      </c>
      <c r="L464" s="3">
        <v>43137</v>
      </c>
      <c r="M464" s="34">
        <v>25569</v>
      </c>
      <c r="N464" s="5">
        <v>25569</v>
      </c>
      <c r="O464" s="1">
        <f t="shared" si="52"/>
        <v>0</v>
      </c>
      <c r="P464" s="2">
        <v>3</v>
      </c>
      <c r="Q464" s="2">
        <v>2</v>
      </c>
      <c r="R464" s="2">
        <v>6</v>
      </c>
      <c r="S464" s="4">
        <f t="shared" si="53"/>
        <v>28</v>
      </c>
      <c r="T464" s="4">
        <f t="shared" si="56"/>
        <v>78</v>
      </c>
      <c r="U464" s="2">
        <v>6</v>
      </c>
      <c r="V464" s="2">
        <v>37</v>
      </c>
      <c r="W464" s="2">
        <v>0</v>
      </c>
      <c r="X464" s="2">
        <v>1</v>
      </c>
      <c r="Y464" s="2">
        <v>0</v>
      </c>
      <c r="Z464" s="2">
        <v>0</v>
      </c>
    </row>
    <row r="465" spans="1:26" x14ac:dyDescent="0.75">
      <c r="A465" s="4">
        <f t="shared" si="57"/>
        <v>464</v>
      </c>
      <c r="B465" s="11">
        <v>799567</v>
      </c>
      <c r="C465" s="4">
        <f t="shared" si="54"/>
        <v>3</v>
      </c>
      <c r="D465" s="4">
        <f t="shared" si="51"/>
        <v>2</v>
      </c>
      <c r="E465" s="2">
        <v>0</v>
      </c>
      <c r="F465" s="2">
        <v>0</v>
      </c>
      <c r="G465" s="33">
        <v>0</v>
      </c>
      <c r="H465" s="38">
        <f t="shared" si="55"/>
        <v>1</v>
      </c>
      <c r="I465" s="33">
        <v>0</v>
      </c>
      <c r="J465" s="33">
        <v>0</v>
      </c>
      <c r="K465" s="6">
        <v>759084</v>
      </c>
      <c r="L465" s="3">
        <v>43138</v>
      </c>
      <c r="M465" s="34">
        <v>25569</v>
      </c>
      <c r="N465" s="5">
        <v>25569</v>
      </c>
      <c r="O465" s="1">
        <f t="shared" si="52"/>
        <v>0</v>
      </c>
      <c r="P465" s="2">
        <v>3</v>
      </c>
      <c r="Q465" s="2">
        <v>2</v>
      </c>
      <c r="R465" s="2">
        <v>7</v>
      </c>
      <c r="S465" s="4">
        <f t="shared" si="53"/>
        <v>28</v>
      </c>
      <c r="T465" s="4">
        <f t="shared" si="56"/>
        <v>78</v>
      </c>
      <c r="U465" s="2">
        <v>6</v>
      </c>
      <c r="V465" s="2">
        <v>38</v>
      </c>
      <c r="W465" s="2">
        <v>0</v>
      </c>
      <c r="X465" s="2">
        <v>1</v>
      </c>
      <c r="Y465" s="2">
        <v>0</v>
      </c>
      <c r="Z465" s="2">
        <v>0</v>
      </c>
    </row>
    <row r="466" spans="1:26" x14ac:dyDescent="0.75">
      <c r="A466" s="4">
        <f t="shared" si="57"/>
        <v>465</v>
      </c>
      <c r="B466" s="11">
        <v>689982</v>
      </c>
      <c r="C466" s="4">
        <f t="shared" si="54"/>
        <v>4</v>
      </c>
      <c r="D466" s="4">
        <f t="shared" si="51"/>
        <v>2</v>
      </c>
      <c r="E466" s="2">
        <v>0</v>
      </c>
      <c r="F466" s="2">
        <v>0</v>
      </c>
      <c r="G466" s="33">
        <v>0</v>
      </c>
      <c r="H466" s="38">
        <f t="shared" si="55"/>
        <v>1</v>
      </c>
      <c r="I466" s="33">
        <v>0</v>
      </c>
      <c r="J466" s="33">
        <v>0</v>
      </c>
      <c r="K466" s="6">
        <v>721436</v>
      </c>
      <c r="L466" s="3">
        <v>43139</v>
      </c>
      <c r="M466" s="34">
        <v>25569</v>
      </c>
      <c r="N466" s="5">
        <v>25569</v>
      </c>
      <c r="O466" s="1">
        <f t="shared" si="52"/>
        <v>0</v>
      </c>
      <c r="P466" s="2">
        <v>3</v>
      </c>
      <c r="Q466" s="2">
        <v>2</v>
      </c>
      <c r="R466" s="2">
        <v>8</v>
      </c>
      <c r="S466" s="4">
        <f t="shared" si="53"/>
        <v>28</v>
      </c>
      <c r="T466" s="4">
        <f t="shared" si="56"/>
        <v>78</v>
      </c>
      <c r="U466" s="2">
        <v>6</v>
      </c>
      <c r="V466" s="2">
        <v>39</v>
      </c>
      <c r="W466" s="2">
        <v>0</v>
      </c>
      <c r="X466" s="2">
        <v>1</v>
      </c>
      <c r="Y466" s="2">
        <v>0</v>
      </c>
      <c r="Z466" s="2">
        <v>0</v>
      </c>
    </row>
    <row r="467" spans="1:26" x14ac:dyDescent="0.75">
      <c r="A467" s="4">
        <f t="shared" si="57"/>
        <v>466</v>
      </c>
      <c r="B467" s="11">
        <v>626152</v>
      </c>
      <c r="C467" s="4">
        <f t="shared" si="54"/>
        <v>5</v>
      </c>
      <c r="D467" s="4">
        <f t="shared" si="51"/>
        <v>2</v>
      </c>
      <c r="E467" s="2">
        <v>0</v>
      </c>
      <c r="F467" s="2">
        <v>0</v>
      </c>
      <c r="G467" s="33">
        <v>0</v>
      </c>
      <c r="H467" s="38">
        <f t="shared" si="55"/>
        <v>1</v>
      </c>
      <c r="I467" s="33">
        <v>0</v>
      </c>
      <c r="J467" s="33">
        <v>0</v>
      </c>
      <c r="K467" s="6">
        <v>630583</v>
      </c>
      <c r="L467" s="3">
        <v>43140</v>
      </c>
      <c r="M467" s="34">
        <v>25569</v>
      </c>
      <c r="N467" s="5">
        <v>25569</v>
      </c>
      <c r="O467" s="1">
        <f t="shared" si="52"/>
        <v>0</v>
      </c>
      <c r="P467" s="2">
        <v>3</v>
      </c>
      <c r="Q467" s="2">
        <v>2</v>
      </c>
      <c r="R467" s="2">
        <v>9</v>
      </c>
      <c r="S467" s="4">
        <f t="shared" si="53"/>
        <v>28</v>
      </c>
      <c r="T467" s="4">
        <f t="shared" si="56"/>
        <v>78</v>
      </c>
      <c r="U467" s="2">
        <v>6</v>
      </c>
      <c r="V467" s="2">
        <v>40</v>
      </c>
      <c r="W467" s="2">
        <v>0</v>
      </c>
      <c r="X467" s="2">
        <v>1</v>
      </c>
      <c r="Y467" s="2">
        <v>0</v>
      </c>
      <c r="Z467" s="2">
        <v>0</v>
      </c>
    </row>
    <row r="468" spans="1:26" x14ac:dyDescent="0.75">
      <c r="A468" s="4">
        <f t="shared" si="57"/>
        <v>467</v>
      </c>
      <c r="B468" s="11">
        <v>118267</v>
      </c>
      <c r="C468" s="4">
        <f t="shared" si="54"/>
        <v>6</v>
      </c>
      <c r="D468" s="4">
        <f t="shared" si="51"/>
        <v>2</v>
      </c>
      <c r="E468" s="2">
        <v>0</v>
      </c>
      <c r="F468" s="2">
        <v>0</v>
      </c>
      <c r="G468" s="33">
        <v>0</v>
      </c>
      <c r="H468" s="38">
        <f t="shared" si="55"/>
        <v>0</v>
      </c>
      <c r="I468" s="33">
        <v>0</v>
      </c>
      <c r="J468" s="33">
        <v>0</v>
      </c>
      <c r="K468" s="6">
        <v>160973</v>
      </c>
      <c r="L468" s="3">
        <v>43141</v>
      </c>
      <c r="M468" s="34">
        <v>25569</v>
      </c>
      <c r="N468" s="5">
        <v>25569</v>
      </c>
      <c r="O468" s="1">
        <f t="shared" si="52"/>
        <v>0</v>
      </c>
      <c r="P468" s="2">
        <v>3</v>
      </c>
      <c r="Q468" s="2">
        <v>2</v>
      </c>
      <c r="R468" s="2">
        <v>10</v>
      </c>
      <c r="S468" s="4">
        <f t="shared" si="53"/>
        <v>28</v>
      </c>
      <c r="T468" s="4">
        <f t="shared" si="56"/>
        <v>78</v>
      </c>
      <c r="U468" s="2">
        <v>6</v>
      </c>
      <c r="V468" s="2">
        <v>41</v>
      </c>
      <c r="W468" s="2">
        <v>1</v>
      </c>
      <c r="X468" s="2">
        <v>0</v>
      </c>
      <c r="Y468" s="2">
        <v>0</v>
      </c>
      <c r="Z468" s="2">
        <v>0</v>
      </c>
    </row>
    <row r="469" spans="1:26" x14ac:dyDescent="0.75">
      <c r="A469" s="4">
        <f t="shared" si="57"/>
        <v>468</v>
      </c>
      <c r="B469" s="11">
        <v>112151</v>
      </c>
      <c r="C469" s="4">
        <f t="shared" si="54"/>
        <v>7</v>
      </c>
      <c r="D469" s="4">
        <f t="shared" si="51"/>
        <v>2</v>
      </c>
      <c r="E469" s="2">
        <v>0</v>
      </c>
      <c r="F469" s="2">
        <v>0</v>
      </c>
      <c r="G469" s="33">
        <v>0</v>
      </c>
      <c r="H469" s="38">
        <f t="shared" si="55"/>
        <v>0</v>
      </c>
      <c r="I469" s="33">
        <v>0</v>
      </c>
      <c r="J469" s="33">
        <v>0</v>
      </c>
      <c r="K469" s="6">
        <v>121940</v>
      </c>
      <c r="L469" s="3">
        <v>43142</v>
      </c>
      <c r="M469" s="34">
        <v>25569</v>
      </c>
      <c r="N469" s="5">
        <v>25569</v>
      </c>
      <c r="O469" s="1">
        <f t="shared" si="52"/>
        <v>0</v>
      </c>
      <c r="P469" s="2">
        <v>3</v>
      </c>
      <c r="Q469" s="2">
        <v>2</v>
      </c>
      <c r="R469" s="2">
        <v>11</v>
      </c>
      <c r="S469" s="4">
        <f t="shared" si="53"/>
        <v>28</v>
      </c>
      <c r="T469" s="4">
        <f t="shared" si="56"/>
        <v>78</v>
      </c>
      <c r="U469" s="2">
        <v>7</v>
      </c>
      <c r="V469" s="2">
        <v>42</v>
      </c>
      <c r="W469" s="2">
        <v>1</v>
      </c>
      <c r="X469" s="2">
        <v>0</v>
      </c>
      <c r="Y469" s="2">
        <v>0</v>
      </c>
      <c r="Z469" s="2">
        <v>0</v>
      </c>
    </row>
    <row r="470" spans="1:26" x14ac:dyDescent="0.75">
      <c r="A470" s="4">
        <f t="shared" si="57"/>
        <v>469</v>
      </c>
      <c r="B470" s="11">
        <v>109098</v>
      </c>
      <c r="C470" s="4">
        <f t="shared" si="54"/>
        <v>1</v>
      </c>
      <c r="D470" s="4">
        <f t="shared" si="51"/>
        <v>3</v>
      </c>
      <c r="E470" s="2">
        <v>1</v>
      </c>
      <c r="F470" s="2">
        <v>0</v>
      </c>
      <c r="G470" s="33">
        <v>0</v>
      </c>
      <c r="H470" s="38">
        <f t="shared" si="55"/>
        <v>0</v>
      </c>
      <c r="I470" s="33">
        <v>1</v>
      </c>
      <c r="J470" s="33">
        <v>0</v>
      </c>
      <c r="K470" s="6">
        <v>140336</v>
      </c>
      <c r="L470" s="3">
        <v>43143</v>
      </c>
      <c r="M470" s="34">
        <v>43143</v>
      </c>
      <c r="N470" s="5">
        <v>43143</v>
      </c>
      <c r="O470" s="1">
        <f t="shared" si="52"/>
        <v>1</v>
      </c>
      <c r="P470" s="2">
        <v>3</v>
      </c>
      <c r="Q470" s="2">
        <v>2</v>
      </c>
      <c r="R470" s="2">
        <v>12</v>
      </c>
      <c r="S470" s="4">
        <f t="shared" si="53"/>
        <v>28</v>
      </c>
      <c r="T470" s="4">
        <f t="shared" si="56"/>
        <v>79</v>
      </c>
      <c r="U470" s="2">
        <v>7</v>
      </c>
      <c r="V470" s="2">
        <v>43</v>
      </c>
      <c r="W470" s="2">
        <v>0</v>
      </c>
      <c r="X470" s="2">
        <v>0</v>
      </c>
      <c r="Y470" s="2">
        <v>0</v>
      </c>
      <c r="Z470" s="2">
        <v>0</v>
      </c>
    </row>
    <row r="471" spans="1:26" x14ac:dyDescent="0.75">
      <c r="A471" s="4">
        <f t="shared" si="57"/>
        <v>470</v>
      </c>
      <c r="B471" s="11">
        <v>165940</v>
      </c>
      <c r="C471" s="4">
        <f t="shared" si="54"/>
        <v>2</v>
      </c>
      <c r="D471" s="4">
        <f t="shared" si="51"/>
        <v>3</v>
      </c>
      <c r="E471" s="2">
        <v>1</v>
      </c>
      <c r="F471" s="2">
        <v>0</v>
      </c>
      <c r="G471" s="33">
        <v>0</v>
      </c>
      <c r="H471" s="38">
        <f t="shared" si="55"/>
        <v>0</v>
      </c>
      <c r="I471" s="33">
        <v>1</v>
      </c>
      <c r="J471" s="33">
        <v>0</v>
      </c>
      <c r="K471" s="6">
        <v>145937</v>
      </c>
      <c r="L471" s="3">
        <v>43144</v>
      </c>
      <c r="M471" s="34">
        <v>25569</v>
      </c>
      <c r="N471" s="5">
        <v>25569</v>
      </c>
      <c r="O471" s="1">
        <f t="shared" si="52"/>
        <v>0</v>
      </c>
      <c r="P471" s="2">
        <v>3</v>
      </c>
      <c r="Q471" s="2">
        <v>2</v>
      </c>
      <c r="R471" s="2">
        <v>13</v>
      </c>
      <c r="S471" s="4">
        <f t="shared" si="53"/>
        <v>28</v>
      </c>
      <c r="T471" s="4">
        <f t="shared" si="56"/>
        <v>79</v>
      </c>
      <c r="U471" s="2">
        <v>7</v>
      </c>
      <c r="V471" s="2">
        <v>44</v>
      </c>
      <c r="W471" s="2">
        <v>0</v>
      </c>
      <c r="X471" s="2">
        <v>0</v>
      </c>
      <c r="Y471" s="2">
        <v>0</v>
      </c>
      <c r="Z471" s="2">
        <v>0</v>
      </c>
    </row>
    <row r="472" spans="1:26" x14ac:dyDescent="0.75">
      <c r="A472" s="4">
        <f t="shared" si="57"/>
        <v>471</v>
      </c>
      <c r="B472" s="11">
        <v>1193155</v>
      </c>
      <c r="C472" s="4">
        <f t="shared" si="54"/>
        <v>3</v>
      </c>
      <c r="D472" s="4">
        <f t="shared" si="51"/>
        <v>3</v>
      </c>
      <c r="E472" s="2">
        <v>0</v>
      </c>
      <c r="F472" s="2">
        <v>1</v>
      </c>
      <c r="G472" s="33">
        <v>0</v>
      </c>
      <c r="H472" s="38">
        <f t="shared" si="55"/>
        <v>1</v>
      </c>
      <c r="I472" s="33">
        <v>0</v>
      </c>
      <c r="J472" s="33">
        <v>0</v>
      </c>
      <c r="K472" s="6">
        <v>967502</v>
      </c>
      <c r="L472" s="3">
        <v>43145</v>
      </c>
      <c r="M472" s="34">
        <v>25569</v>
      </c>
      <c r="N472" s="5">
        <v>25569</v>
      </c>
      <c r="O472" s="1">
        <f t="shared" si="52"/>
        <v>0</v>
      </c>
      <c r="P472" s="2">
        <v>3</v>
      </c>
      <c r="Q472" s="2">
        <v>2</v>
      </c>
      <c r="R472" s="2">
        <v>14</v>
      </c>
      <c r="S472" s="4">
        <f t="shared" si="53"/>
        <v>28</v>
      </c>
      <c r="T472" s="4">
        <f t="shared" si="56"/>
        <v>79</v>
      </c>
      <c r="U472" s="2">
        <v>7</v>
      </c>
      <c r="V472" s="2">
        <v>45</v>
      </c>
      <c r="W472" s="2">
        <v>0</v>
      </c>
      <c r="X472" s="2">
        <v>1</v>
      </c>
      <c r="Y472" s="2">
        <v>0</v>
      </c>
      <c r="Z472" s="2">
        <v>0</v>
      </c>
    </row>
    <row r="473" spans="1:26" x14ac:dyDescent="0.75">
      <c r="A473" s="4">
        <f t="shared" si="57"/>
        <v>472</v>
      </c>
      <c r="B473" s="11">
        <v>740674</v>
      </c>
      <c r="C473" s="4">
        <f t="shared" si="54"/>
        <v>4</v>
      </c>
      <c r="D473" s="4">
        <f t="shared" si="51"/>
        <v>3</v>
      </c>
      <c r="E473" s="2">
        <v>0</v>
      </c>
      <c r="F473" s="2">
        <v>0</v>
      </c>
      <c r="G473" s="33">
        <v>0</v>
      </c>
      <c r="H473" s="38">
        <f t="shared" si="55"/>
        <v>1</v>
      </c>
      <c r="I473" s="33">
        <v>0</v>
      </c>
      <c r="J473" s="33">
        <v>0</v>
      </c>
      <c r="K473" s="6">
        <v>468835</v>
      </c>
      <c r="L473" s="3">
        <v>43146</v>
      </c>
      <c r="M473" s="34">
        <v>25569</v>
      </c>
      <c r="N473" s="5">
        <v>25569</v>
      </c>
      <c r="O473" s="1">
        <f t="shared" si="52"/>
        <v>0</v>
      </c>
      <c r="P473" s="2">
        <v>3</v>
      </c>
      <c r="Q473" s="2">
        <v>2</v>
      </c>
      <c r="R473" s="2">
        <v>15</v>
      </c>
      <c r="S473" s="4">
        <f t="shared" si="53"/>
        <v>28</v>
      </c>
      <c r="T473" s="4">
        <f t="shared" si="56"/>
        <v>79</v>
      </c>
      <c r="U473" s="2">
        <v>7</v>
      </c>
      <c r="V473" s="2">
        <v>46</v>
      </c>
      <c r="W473" s="2">
        <v>0</v>
      </c>
      <c r="X473" s="2">
        <v>1</v>
      </c>
      <c r="Y473" s="2">
        <v>0</v>
      </c>
      <c r="Z473" s="2">
        <v>0</v>
      </c>
    </row>
    <row r="474" spans="1:26" x14ac:dyDescent="0.75">
      <c r="A474" s="4">
        <f t="shared" si="57"/>
        <v>473</v>
      </c>
      <c r="B474" s="11">
        <v>671409</v>
      </c>
      <c r="C474" s="4">
        <f t="shared" si="54"/>
        <v>5</v>
      </c>
      <c r="D474" s="4">
        <f t="shared" si="51"/>
        <v>3</v>
      </c>
      <c r="E474" s="2">
        <v>0</v>
      </c>
      <c r="F474" s="2">
        <v>0</v>
      </c>
      <c r="G474" s="33">
        <v>0</v>
      </c>
      <c r="H474" s="38">
        <f t="shared" si="55"/>
        <v>1</v>
      </c>
      <c r="I474" s="33">
        <v>0</v>
      </c>
      <c r="J474" s="33">
        <v>0</v>
      </c>
      <c r="K474" s="6">
        <v>587538</v>
      </c>
      <c r="L474" s="3">
        <v>43147</v>
      </c>
      <c r="M474" s="34">
        <v>25569</v>
      </c>
      <c r="N474" s="5">
        <v>25569</v>
      </c>
      <c r="O474" s="1">
        <f t="shared" si="52"/>
        <v>0</v>
      </c>
      <c r="P474" s="2">
        <v>3</v>
      </c>
      <c r="Q474" s="2">
        <v>2</v>
      </c>
      <c r="R474" s="2">
        <v>16</v>
      </c>
      <c r="S474" s="4">
        <f t="shared" si="53"/>
        <v>28</v>
      </c>
      <c r="T474" s="4">
        <f t="shared" si="56"/>
        <v>79</v>
      </c>
      <c r="U474" s="2">
        <v>7</v>
      </c>
      <c r="V474" s="2">
        <v>47</v>
      </c>
      <c r="W474" s="2">
        <v>0</v>
      </c>
      <c r="X474" s="2">
        <v>1</v>
      </c>
      <c r="Y474" s="2">
        <v>0</v>
      </c>
      <c r="Z474" s="2">
        <v>0</v>
      </c>
    </row>
    <row r="475" spans="1:26" x14ac:dyDescent="0.75">
      <c r="A475" s="4">
        <f t="shared" si="57"/>
        <v>474</v>
      </c>
      <c r="B475" s="11">
        <v>112006</v>
      </c>
      <c r="C475" s="4">
        <f t="shared" si="54"/>
        <v>6</v>
      </c>
      <c r="D475" s="4">
        <f t="shared" si="51"/>
        <v>3</v>
      </c>
      <c r="E475" s="2">
        <v>0</v>
      </c>
      <c r="F475" s="2">
        <v>0</v>
      </c>
      <c r="G475" s="33">
        <v>0</v>
      </c>
      <c r="H475" s="38">
        <f t="shared" si="55"/>
        <v>0</v>
      </c>
      <c r="I475" s="33">
        <v>0</v>
      </c>
      <c r="J475" s="33">
        <v>0</v>
      </c>
      <c r="K475" s="6">
        <v>111266</v>
      </c>
      <c r="L475" s="3">
        <v>43148</v>
      </c>
      <c r="M475" s="34">
        <v>25569</v>
      </c>
      <c r="N475" s="5">
        <v>25569</v>
      </c>
      <c r="O475" s="1">
        <f t="shared" si="52"/>
        <v>0</v>
      </c>
      <c r="P475" s="2">
        <v>3</v>
      </c>
      <c r="Q475" s="2">
        <v>2</v>
      </c>
      <c r="R475" s="2">
        <v>17</v>
      </c>
      <c r="S475" s="4">
        <f t="shared" si="53"/>
        <v>28</v>
      </c>
      <c r="T475" s="4">
        <f t="shared" si="56"/>
        <v>79</v>
      </c>
      <c r="U475" s="2">
        <v>7</v>
      </c>
      <c r="V475" s="2">
        <v>48</v>
      </c>
      <c r="W475" s="2">
        <v>1</v>
      </c>
      <c r="X475" s="2">
        <v>0</v>
      </c>
      <c r="Y475" s="2">
        <v>0</v>
      </c>
      <c r="Z475" s="2">
        <v>0</v>
      </c>
    </row>
    <row r="476" spans="1:26" x14ac:dyDescent="0.75">
      <c r="A476" s="4">
        <f t="shared" si="57"/>
        <v>475</v>
      </c>
      <c r="B476" s="11">
        <v>125558</v>
      </c>
      <c r="C476" s="4">
        <f t="shared" si="54"/>
        <v>7</v>
      </c>
      <c r="D476" s="4">
        <f t="shared" si="51"/>
        <v>3</v>
      </c>
      <c r="E476" s="2">
        <v>0</v>
      </c>
      <c r="F476" s="2">
        <v>0</v>
      </c>
      <c r="G476" s="33">
        <v>0</v>
      </c>
      <c r="H476" s="38">
        <f t="shared" si="55"/>
        <v>0</v>
      </c>
      <c r="I476" s="33">
        <v>0</v>
      </c>
      <c r="J476" s="33">
        <v>0</v>
      </c>
      <c r="K476" s="6">
        <v>87398</v>
      </c>
      <c r="L476" s="3">
        <v>43149</v>
      </c>
      <c r="M476" s="34">
        <v>25569</v>
      </c>
      <c r="N476" s="5">
        <v>25569</v>
      </c>
      <c r="O476" s="1">
        <f t="shared" si="52"/>
        <v>0</v>
      </c>
      <c r="P476" s="2">
        <v>3</v>
      </c>
      <c r="Q476" s="2">
        <v>2</v>
      </c>
      <c r="R476" s="2">
        <v>18</v>
      </c>
      <c r="S476" s="4">
        <f t="shared" si="53"/>
        <v>28</v>
      </c>
      <c r="T476" s="4">
        <f t="shared" si="56"/>
        <v>79</v>
      </c>
      <c r="U476" s="2">
        <v>8</v>
      </c>
      <c r="V476" s="2">
        <v>49</v>
      </c>
      <c r="W476" s="2">
        <v>1</v>
      </c>
      <c r="X476" s="2">
        <v>0</v>
      </c>
      <c r="Y476" s="2">
        <v>0</v>
      </c>
      <c r="Z476" s="2">
        <v>0</v>
      </c>
    </row>
    <row r="477" spans="1:26" x14ac:dyDescent="0.75">
      <c r="A477" s="4">
        <f t="shared" si="57"/>
        <v>476</v>
      </c>
      <c r="B477" s="11">
        <v>783696</v>
      </c>
      <c r="C477" s="4">
        <f t="shared" si="54"/>
        <v>1</v>
      </c>
      <c r="D477" s="4">
        <f t="shared" si="51"/>
        <v>4</v>
      </c>
      <c r="E477" s="2">
        <v>0</v>
      </c>
      <c r="F477" s="2">
        <v>0</v>
      </c>
      <c r="G477" s="33">
        <v>0</v>
      </c>
      <c r="H477" s="38">
        <f t="shared" si="55"/>
        <v>1</v>
      </c>
      <c r="I477" s="33">
        <v>0</v>
      </c>
      <c r="J477" s="33">
        <v>0</v>
      </c>
      <c r="K477" s="6">
        <v>854551</v>
      </c>
      <c r="L477" s="3">
        <v>43150</v>
      </c>
      <c r="M477" s="34">
        <v>43150</v>
      </c>
      <c r="N477" s="5">
        <v>25569</v>
      </c>
      <c r="O477" s="1">
        <f t="shared" si="52"/>
        <v>0</v>
      </c>
      <c r="P477" s="2">
        <v>3</v>
      </c>
      <c r="Q477" s="2">
        <v>2</v>
      </c>
      <c r="R477" s="2">
        <v>19</v>
      </c>
      <c r="S477" s="4">
        <f t="shared" si="53"/>
        <v>28</v>
      </c>
      <c r="T477" s="4">
        <f t="shared" si="56"/>
        <v>80</v>
      </c>
      <c r="U477" s="2">
        <v>8</v>
      </c>
      <c r="V477" s="2">
        <v>50</v>
      </c>
      <c r="W477" s="2">
        <v>0</v>
      </c>
      <c r="X477" s="2">
        <v>1</v>
      </c>
      <c r="Y477" s="2">
        <v>0</v>
      </c>
      <c r="Z477" s="2">
        <v>0</v>
      </c>
    </row>
    <row r="478" spans="1:26" x14ac:dyDescent="0.75">
      <c r="A478" s="4">
        <f t="shared" si="57"/>
        <v>477</v>
      </c>
      <c r="B478" s="11">
        <v>485898</v>
      </c>
      <c r="C478" s="4">
        <f t="shared" si="54"/>
        <v>2</v>
      </c>
      <c r="D478" s="4">
        <f t="shared" si="51"/>
        <v>4</v>
      </c>
      <c r="E478" s="2">
        <v>0</v>
      </c>
      <c r="F478" s="2">
        <v>0</v>
      </c>
      <c r="G478" s="33">
        <v>0</v>
      </c>
      <c r="H478" s="38">
        <f t="shared" si="55"/>
        <v>1</v>
      </c>
      <c r="I478" s="33">
        <v>0</v>
      </c>
      <c r="J478" s="33">
        <v>0</v>
      </c>
      <c r="K478" s="6">
        <v>570312</v>
      </c>
      <c r="L478" s="3">
        <v>43151</v>
      </c>
      <c r="M478" s="34">
        <v>25569</v>
      </c>
      <c r="N478" s="5">
        <v>25569</v>
      </c>
      <c r="O478" s="1">
        <f t="shared" si="52"/>
        <v>0</v>
      </c>
      <c r="P478" s="2">
        <v>3</v>
      </c>
      <c r="Q478" s="2">
        <v>2</v>
      </c>
      <c r="R478" s="2">
        <v>20</v>
      </c>
      <c r="S478" s="4">
        <f t="shared" si="53"/>
        <v>28</v>
      </c>
      <c r="T478" s="4">
        <f t="shared" si="56"/>
        <v>80</v>
      </c>
      <c r="U478" s="2">
        <v>8</v>
      </c>
      <c r="V478" s="2">
        <v>51</v>
      </c>
      <c r="W478" s="2">
        <v>0</v>
      </c>
      <c r="X478" s="2">
        <v>1</v>
      </c>
      <c r="Y478" s="2">
        <v>0</v>
      </c>
      <c r="Z478" s="2">
        <v>0</v>
      </c>
    </row>
    <row r="479" spans="1:26" x14ac:dyDescent="0.75">
      <c r="A479" s="4">
        <f t="shared" si="57"/>
        <v>478</v>
      </c>
      <c r="B479" s="11">
        <v>635210</v>
      </c>
      <c r="C479" s="4">
        <f t="shared" si="54"/>
        <v>3</v>
      </c>
      <c r="D479" s="4">
        <f t="shared" si="51"/>
        <v>4</v>
      </c>
      <c r="E479" s="2">
        <v>0</v>
      </c>
      <c r="F479" s="2">
        <v>0</v>
      </c>
      <c r="G479" s="33">
        <v>0</v>
      </c>
      <c r="H479" s="38">
        <f t="shared" si="55"/>
        <v>1</v>
      </c>
      <c r="I479" s="33">
        <v>0</v>
      </c>
      <c r="J479" s="33">
        <v>0</v>
      </c>
      <c r="K479" s="6">
        <v>533308</v>
      </c>
      <c r="L479" s="3">
        <v>43152</v>
      </c>
      <c r="M479" s="34">
        <v>25569</v>
      </c>
      <c r="N479" s="5">
        <v>25569</v>
      </c>
      <c r="O479" s="1">
        <f t="shared" si="52"/>
        <v>0</v>
      </c>
      <c r="P479" s="2">
        <v>3</v>
      </c>
      <c r="Q479" s="2">
        <v>2</v>
      </c>
      <c r="R479" s="2">
        <v>21</v>
      </c>
      <c r="S479" s="4">
        <f t="shared" si="53"/>
        <v>28</v>
      </c>
      <c r="T479" s="4">
        <f t="shared" si="56"/>
        <v>80</v>
      </c>
      <c r="U479" s="2">
        <v>8</v>
      </c>
      <c r="V479" s="2">
        <v>52</v>
      </c>
      <c r="W479" s="2">
        <v>0</v>
      </c>
      <c r="X479" s="2">
        <v>1</v>
      </c>
      <c r="Y479" s="2">
        <v>0</v>
      </c>
      <c r="Z479" s="2">
        <v>0</v>
      </c>
    </row>
    <row r="480" spans="1:26" x14ac:dyDescent="0.75">
      <c r="A480" s="4">
        <f t="shared" si="57"/>
        <v>479</v>
      </c>
      <c r="B480" s="11">
        <v>532627</v>
      </c>
      <c r="C480" s="4">
        <f t="shared" si="54"/>
        <v>4</v>
      </c>
      <c r="D480" s="4">
        <f t="shared" si="51"/>
        <v>4</v>
      </c>
      <c r="E480" s="2">
        <v>0</v>
      </c>
      <c r="F480" s="2">
        <v>0</v>
      </c>
      <c r="G480" s="33">
        <v>0</v>
      </c>
      <c r="H480" s="38">
        <f t="shared" si="55"/>
        <v>1</v>
      </c>
      <c r="I480" s="33">
        <v>0</v>
      </c>
      <c r="J480" s="33">
        <v>0</v>
      </c>
      <c r="K480" s="6">
        <v>531303</v>
      </c>
      <c r="L480" s="3">
        <v>43153</v>
      </c>
      <c r="M480" s="34">
        <v>25569</v>
      </c>
      <c r="N480" s="5">
        <v>25569</v>
      </c>
      <c r="O480" s="1">
        <f t="shared" si="52"/>
        <v>0</v>
      </c>
      <c r="P480" s="2">
        <v>3</v>
      </c>
      <c r="Q480" s="2">
        <v>2</v>
      </c>
      <c r="R480" s="2">
        <v>22</v>
      </c>
      <c r="S480" s="4">
        <f t="shared" si="53"/>
        <v>28</v>
      </c>
      <c r="T480" s="4">
        <f t="shared" si="56"/>
        <v>80</v>
      </c>
      <c r="U480" s="2">
        <v>8</v>
      </c>
      <c r="V480" s="2">
        <v>53</v>
      </c>
      <c r="W480" s="2">
        <v>0</v>
      </c>
      <c r="X480" s="2">
        <v>1</v>
      </c>
      <c r="Y480" s="2">
        <v>0</v>
      </c>
      <c r="Z480" s="2">
        <v>0</v>
      </c>
    </row>
    <row r="481" spans="1:26" x14ac:dyDescent="0.75">
      <c r="A481" s="4">
        <f t="shared" si="57"/>
        <v>480</v>
      </c>
      <c r="B481" s="11">
        <v>462036</v>
      </c>
      <c r="C481" s="4">
        <f t="shared" si="54"/>
        <v>5</v>
      </c>
      <c r="D481" s="4">
        <f t="shared" si="51"/>
        <v>4</v>
      </c>
      <c r="E481" s="2">
        <v>0</v>
      </c>
      <c r="F481" s="2">
        <v>0</v>
      </c>
      <c r="G481" s="33">
        <v>0</v>
      </c>
      <c r="H481" s="38">
        <f t="shared" si="55"/>
        <v>1</v>
      </c>
      <c r="I481" s="33">
        <v>0</v>
      </c>
      <c r="J481" s="33">
        <v>0</v>
      </c>
      <c r="K481" s="6">
        <v>585003</v>
      </c>
      <c r="L481" s="3">
        <v>43154</v>
      </c>
      <c r="M481" s="34">
        <v>25569</v>
      </c>
      <c r="N481" s="5">
        <v>25569</v>
      </c>
      <c r="O481" s="1">
        <f t="shared" si="52"/>
        <v>0</v>
      </c>
      <c r="P481" s="2">
        <v>3</v>
      </c>
      <c r="Q481" s="2">
        <v>2</v>
      </c>
      <c r="R481" s="2">
        <v>23</v>
      </c>
      <c r="S481" s="4">
        <f t="shared" si="53"/>
        <v>28</v>
      </c>
      <c r="T481" s="4">
        <f t="shared" si="56"/>
        <v>80</v>
      </c>
      <c r="U481" s="2">
        <v>8</v>
      </c>
      <c r="V481" s="2">
        <v>54</v>
      </c>
      <c r="W481" s="2">
        <v>0</v>
      </c>
      <c r="X481" s="2">
        <v>1</v>
      </c>
      <c r="Y481" s="2">
        <v>0</v>
      </c>
      <c r="Z481" s="2">
        <v>0</v>
      </c>
    </row>
    <row r="482" spans="1:26" x14ac:dyDescent="0.75">
      <c r="A482" s="4">
        <f t="shared" si="57"/>
        <v>481</v>
      </c>
      <c r="B482" s="11">
        <v>85965</v>
      </c>
      <c r="C482" s="4">
        <f t="shared" si="54"/>
        <v>6</v>
      </c>
      <c r="D482" s="4">
        <f t="shared" si="51"/>
        <v>4</v>
      </c>
      <c r="E482" s="2">
        <v>0</v>
      </c>
      <c r="F482" s="2">
        <v>0</v>
      </c>
      <c r="G482" s="33">
        <v>0</v>
      </c>
      <c r="H482" s="38">
        <f t="shared" si="55"/>
        <v>0</v>
      </c>
      <c r="I482" s="33">
        <v>0</v>
      </c>
      <c r="J482" s="33">
        <v>0</v>
      </c>
      <c r="K482" s="6">
        <v>106714</v>
      </c>
      <c r="L482" s="3">
        <v>43155</v>
      </c>
      <c r="M482" s="34">
        <v>25569</v>
      </c>
      <c r="N482" s="5">
        <v>25569</v>
      </c>
      <c r="O482" s="1">
        <f t="shared" si="52"/>
        <v>0</v>
      </c>
      <c r="P482" s="2">
        <v>3</v>
      </c>
      <c r="Q482" s="2">
        <v>2</v>
      </c>
      <c r="R482" s="2">
        <v>24</v>
      </c>
      <c r="S482" s="4">
        <f t="shared" si="53"/>
        <v>28</v>
      </c>
      <c r="T482" s="4">
        <f t="shared" si="56"/>
        <v>80</v>
      </c>
      <c r="U482" s="2">
        <v>8</v>
      </c>
      <c r="V482" s="2">
        <v>55</v>
      </c>
      <c r="W482" s="2">
        <v>1</v>
      </c>
      <c r="X482" s="2">
        <v>0</v>
      </c>
      <c r="Y482" s="2">
        <v>0</v>
      </c>
      <c r="Z482" s="2">
        <v>0</v>
      </c>
    </row>
    <row r="483" spans="1:26" x14ac:dyDescent="0.75">
      <c r="A483" s="4">
        <f t="shared" si="57"/>
        <v>482</v>
      </c>
      <c r="B483" s="11">
        <v>110203</v>
      </c>
      <c r="C483" s="4">
        <f t="shared" si="54"/>
        <v>7</v>
      </c>
      <c r="D483" s="4">
        <f t="shared" si="51"/>
        <v>4</v>
      </c>
      <c r="E483" s="2">
        <v>0</v>
      </c>
      <c r="F483" s="2">
        <v>0</v>
      </c>
      <c r="G483" s="33">
        <v>0</v>
      </c>
      <c r="H483" s="38">
        <f t="shared" si="55"/>
        <v>0</v>
      </c>
      <c r="I483" s="33">
        <v>0</v>
      </c>
      <c r="J483" s="33">
        <v>0</v>
      </c>
      <c r="K483" s="6">
        <v>105867</v>
      </c>
      <c r="L483" s="3">
        <v>43156</v>
      </c>
      <c r="M483" s="34">
        <v>25569</v>
      </c>
      <c r="N483" s="5">
        <v>25569</v>
      </c>
      <c r="O483" s="1">
        <f t="shared" si="52"/>
        <v>0</v>
      </c>
      <c r="P483" s="2">
        <v>3</v>
      </c>
      <c r="Q483" s="2">
        <v>2</v>
      </c>
      <c r="R483" s="2">
        <v>25</v>
      </c>
      <c r="S483" s="4">
        <f t="shared" si="53"/>
        <v>28</v>
      </c>
      <c r="T483" s="4">
        <f t="shared" si="56"/>
        <v>80</v>
      </c>
      <c r="U483" s="2">
        <v>9</v>
      </c>
      <c r="V483" s="2">
        <v>56</v>
      </c>
      <c r="W483" s="2">
        <v>1</v>
      </c>
      <c r="X483" s="2">
        <v>0</v>
      </c>
      <c r="Y483" s="2">
        <v>0</v>
      </c>
      <c r="Z483" s="2">
        <v>0</v>
      </c>
    </row>
    <row r="484" spans="1:26" x14ac:dyDescent="0.75">
      <c r="A484" s="4">
        <f t="shared" si="57"/>
        <v>483</v>
      </c>
      <c r="B484" s="11">
        <v>740296</v>
      </c>
      <c r="C484" s="4">
        <f t="shared" si="54"/>
        <v>1</v>
      </c>
      <c r="D484" s="4">
        <f t="shared" si="51"/>
        <v>5</v>
      </c>
      <c r="E484" s="2">
        <v>0</v>
      </c>
      <c r="F484" s="2">
        <v>0</v>
      </c>
      <c r="G484" s="33">
        <v>0</v>
      </c>
      <c r="H484" s="38">
        <f t="shared" si="55"/>
        <v>1</v>
      </c>
      <c r="I484" s="33">
        <v>0</v>
      </c>
      <c r="J484" s="33">
        <v>0</v>
      </c>
      <c r="K484" s="6">
        <v>960688</v>
      </c>
      <c r="L484" s="3">
        <v>43157</v>
      </c>
      <c r="M484" s="34">
        <v>43157</v>
      </c>
      <c r="N484" s="5">
        <v>25569</v>
      </c>
      <c r="O484" s="1">
        <f t="shared" si="52"/>
        <v>0</v>
      </c>
      <c r="P484" s="2">
        <v>3</v>
      </c>
      <c r="Q484" s="2">
        <v>2</v>
      </c>
      <c r="R484" s="2">
        <v>26</v>
      </c>
      <c r="S484" s="4">
        <f t="shared" si="53"/>
        <v>28</v>
      </c>
      <c r="T484" s="4">
        <f t="shared" si="56"/>
        <v>81</v>
      </c>
      <c r="U484" s="2">
        <v>9</v>
      </c>
      <c r="V484" s="2">
        <v>57</v>
      </c>
      <c r="W484" s="2">
        <v>0</v>
      </c>
      <c r="X484" s="2">
        <v>1</v>
      </c>
      <c r="Y484" s="2">
        <v>0</v>
      </c>
      <c r="Z484" s="2">
        <v>0</v>
      </c>
    </row>
    <row r="485" spans="1:26" x14ac:dyDescent="0.75">
      <c r="A485" s="4">
        <f t="shared" si="57"/>
        <v>484</v>
      </c>
      <c r="B485" s="11">
        <v>569212</v>
      </c>
      <c r="C485" s="4">
        <f t="shared" si="54"/>
        <v>2</v>
      </c>
      <c r="D485" s="4">
        <f t="shared" si="51"/>
        <v>5</v>
      </c>
      <c r="E485" s="2">
        <v>0</v>
      </c>
      <c r="F485" s="2">
        <v>0</v>
      </c>
      <c r="G485" s="33">
        <v>0</v>
      </c>
      <c r="H485" s="38">
        <f t="shared" si="55"/>
        <v>1</v>
      </c>
      <c r="I485" s="33">
        <v>0</v>
      </c>
      <c r="J485" s="33">
        <v>0</v>
      </c>
      <c r="K485" s="6">
        <v>730227</v>
      </c>
      <c r="L485" s="3">
        <v>43158</v>
      </c>
      <c r="M485" s="34">
        <v>25569</v>
      </c>
      <c r="N485" s="5">
        <v>25569</v>
      </c>
      <c r="O485" s="1">
        <f t="shared" si="52"/>
        <v>0</v>
      </c>
      <c r="P485" s="2">
        <v>3</v>
      </c>
      <c r="Q485" s="2">
        <v>2</v>
      </c>
      <c r="R485" s="2">
        <v>27</v>
      </c>
      <c r="S485" s="4">
        <f t="shared" si="53"/>
        <v>28</v>
      </c>
      <c r="T485" s="4">
        <f t="shared" si="56"/>
        <v>81</v>
      </c>
      <c r="U485" s="2">
        <v>9</v>
      </c>
      <c r="V485" s="2">
        <v>58</v>
      </c>
      <c r="W485" s="2">
        <v>0</v>
      </c>
      <c r="X485" s="2">
        <v>1</v>
      </c>
      <c r="Y485" s="2">
        <v>0</v>
      </c>
      <c r="Z485" s="2">
        <v>0</v>
      </c>
    </row>
    <row r="486" spans="1:26" x14ac:dyDescent="0.75">
      <c r="A486" s="4">
        <f t="shared" si="57"/>
        <v>485</v>
      </c>
      <c r="B486" s="11">
        <v>668349</v>
      </c>
      <c r="C486" s="4">
        <f t="shared" si="54"/>
        <v>3</v>
      </c>
      <c r="D486" s="4">
        <f t="shared" si="51"/>
        <v>5</v>
      </c>
      <c r="E486" s="2">
        <v>0</v>
      </c>
      <c r="F486" s="2">
        <v>0</v>
      </c>
      <c r="G486" s="33">
        <v>0</v>
      </c>
      <c r="H486" s="38">
        <f t="shared" si="55"/>
        <v>1</v>
      </c>
      <c r="I486" s="33">
        <v>0</v>
      </c>
      <c r="J486" s="33">
        <v>0</v>
      </c>
      <c r="K486" s="6">
        <v>878640</v>
      </c>
      <c r="L486" s="3">
        <v>43159</v>
      </c>
      <c r="M486" s="34">
        <v>25569</v>
      </c>
      <c r="N486" s="5">
        <v>25569</v>
      </c>
      <c r="O486" s="1">
        <f t="shared" si="52"/>
        <v>0</v>
      </c>
      <c r="P486" s="2">
        <v>3</v>
      </c>
      <c r="Q486" s="2">
        <v>2</v>
      </c>
      <c r="R486" s="2">
        <v>28</v>
      </c>
      <c r="S486" s="4">
        <f t="shared" si="53"/>
        <v>28</v>
      </c>
      <c r="T486" s="4">
        <f t="shared" si="56"/>
        <v>81</v>
      </c>
      <c r="U486" s="2">
        <v>9</v>
      </c>
      <c r="V486" s="2">
        <v>59</v>
      </c>
      <c r="W486" s="2">
        <v>0</v>
      </c>
      <c r="X486" s="2">
        <v>1</v>
      </c>
      <c r="Y486" s="2">
        <v>0</v>
      </c>
      <c r="Z486" s="2">
        <v>1</v>
      </c>
    </row>
    <row r="487" spans="1:26" x14ac:dyDescent="0.75">
      <c r="A487" s="4">
        <f t="shared" si="57"/>
        <v>486</v>
      </c>
      <c r="B487" s="11">
        <v>882079</v>
      </c>
      <c r="C487" s="4">
        <f t="shared" si="54"/>
        <v>4</v>
      </c>
      <c r="D487" s="4">
        <f t="shared" si="51"/>
        <v>1</v>
      </c>
      <c r="E487" s="2">
        <v>0</v>
      </c>
      <c r="F487" s="2">
        <v>0</v>
      </c>
      <c r="G487" s="33">
        <v>0</v>
      </c>
      <c r="H487" s="38">
        <f t="shared" si="55"/>
        <v>1</v>
      </c>
      <c r="I487" s="33">
        <v>0</v>
      </c>
      <c r="J487" s="33">
        <v>0</v>
      </c>
      <c r="K487" s="6">
        <v>1012942</v>
      </c>
      <c r="L487" s="3">
        <v>43160</v>
      </c>
      <c r="M487" s="34">
        <v>25569</v>
      </c>
      <c r="N487" s="5">
        <v>25569</v>
      </c>
      <c r="O487" s="1">
        <f t="shared" si="52"/>
        <v>0</v>
      </c>
      <c r="P487" s="2">
        <v>3</v>
      </c>
      <c r="Q487" s="2">
        <v>3</v>
      </c>
      <c r="R487" s="2">
        <v>1</v>
      </c>
      <c r="S487" s="4">
        <f t="shared" si="53"/>
        <v>31</v>
      </c>
      <c r="T487" s="4">
        <f t="shared" si="56"/>
        <v>82</v>
      </c>
      <c r="U487" s="2">
        <v>9</v>
      </c>
      <c r="V487" s="2">
        <v>60</v>
      </c>
      <c r="W487" s="2">
        <v>0</v>
      </c>
      <c r="X487" s="2">
        <v>1</v>
      </c>
      <c r="Y487" s="2">
        <v>1</v>
      </c>
      <c r="Z487" s="2">
        <v>0</v>
      </c>
    </row>
    <row r="488" spans="1:26" x14ac:dyDescent="0.75">
      <c r="A488" s="4">
        <f t="shared" si="57"/>
        <v>487</v>
      </c>
      <c r="B488" s="11">
        <v>686532</v>
      </c>
      <c r="C488" s="4">
        <f t="shared" si="54"/>
        <v>5</v>
      </c>
      <c r="D488" s="4">
        <f t="shared" si="51"/>
        <v>1</v>
      </c>
      <c r="E488" s="2">
        <v>0</v>
      </c>
      <c r="F488" s="2">
        <v>0</v>
      </c>
      <c r="G488" s="33">
        <v>0</v>
      </c>
      <c r="H488" s="38">
        <f t="shared" si="55"/>
        <v>1</v>
      </c>
      <c r="I488" s="33">
        <v>0</v>
      </c>
      <c r="J488" s="33">
        <v>0</v>
      </c>
      <c r="K488" s="6">
        <v>896824</v>
      </c>
      <c r="L488" s="3">
        <v>43161</v>
      </c>
      <c r="M488" s="34">
        <v>25569</v>
      </c>
      <c r="N488" s="5">
        <v>25569</v>
      </c>
      <c r="O488" s="1">
        <f t="shared" si="52"/>
        <v>0</v>
      </c>
      <c r="P488" s="2">
        <v>3</v>
      </c>
      <c r="Q488" s="2">
        <v>3</v>
      </c>
      <c r="R488" s="2">
        <v>2</v>
      </c>
      <c r="S488" s="4">
        <f t="shared" si="53"/>
        <v>31</v>
      </c>
      <c r="T488" s="4">
        <f t="shared" si="56"/>
        <v>82</v>
      </c>
      <c r="U488" s="2">
        <v>9</v>
      </c>
      <c r="V488" s="2">
        <v>61</v>
      </c>
      <c r="W488" s="2">
        <v>0</v>
      </c>
      <c r="X488" s="2">
        <v>1</v>
      </c>
      <c r="Y488" s="2">
        <v>0</v>
      </c>
      <c r="Z488" s="2">
        <v>0</v>
      </c>
    </row>
    <row r="489" spans="1:26" x14ac:dyDescent="0.75">
      <c r="A489" s="4">
        <f t="shared" si="57"/>
        <v>488</v>
      </c>
      <c r="B489" s="11">
        <v>140775</v>
      </c>
      <c r="C489" s="4">
        <f t="shared" si="54"/>
        <v>6</v>
      </c>
      <c r="D489" s="4">
        <f t="shared" si="51"/>
        <v>1</v>
      </c>
      <c r="E489" s="2">
        <v>0</v>
      </c>
      <c r="F489" s="2">
        <v>0</v>
      </c>
      <c r="G489" s="33">
        <v>0</v>
      </c>
      <c r="H489" s="38">
        <f t="shared" si="55"/>
        <v>0</v>
      </c>
      <c r="I489" s="33">
        <v>0</v>
      </c>
      <c r="J489" s="33">
        <v>0</v>
      </c>
      <c r="K489" s="6">
        <v>162813</v>
      </c>
      <c r="L489" s="3">
        <v>43162</v>
      </c>
      <c r="M489" s="34">
        <v>25569</v>
      </c>
      <c r="N489" s="5">
        <v>25569</v>
      </c>
      <c r="O489" s="1">
        <f t="shared" si="52"/>
        <v>0</v>
      </c>
      <c r="P489" s="2">
        <v>3</v>
      </c>
      <c r="Q489" s="2">
        <v>3</v>
      </c>
      <c r="R489" s="2">
        <v>3</v>
      </c>
      <c r="S489" s="4">
        <f t="shared" si="53"/>
        <v>31</v>
      </c>
      <c r="T489" s="4">
        <f t="shared" si="56"/>
        <v>82</v>
      </c>
      <c r="U489" s="2">
        <v>9</v>
      </c>
      <c r="V489" s="2">
        <v>62</v>
      </c>
      <c r="W489" s="2">
        <v>1</v>
      </c>
      <c r="X489" s="2">
        <v>0</v>
      </c>
      <c r="Y489" s="2">
        <v>0</v>
      </c>
      <c r="Z489" s="2">
        <v>0</v>
      </c>
    </row>
    <row r="490" spans="1:26" x14ac:dyDescent="0.75">
      <c r="A490" s="4">
        <f t="shared" si="57"/>
        <v>489</v>
      </c>
      <c r="B490" s="11">
        <v>191247</v>
      </c>
      <c r="C490" s="4">
        <f t="shared" si="54"/>
        <v>7</v>
      </c>
      <c r="D490" s="4">
        <f t="shared" si="51"/>
        <v>1</v>
      </c>
      <c r="E490" s="2">
        <v>0</v>
      </c>
      <c r="F490" s="2">
        <v>0</v>
      </c>
      <c r="G490" s="33">
        <v>0</v>
      </c>
      <c r="H490" s="38">
        <f t="shared" si="55"/>
        <v>0</v>
      </c>
      <c r="I490" s="33">
        <v>0</v>
      </c>
      <c r="J490" s="33">
        <v>0</v>
      </c>
      <c r="K490" s="6">
        <v>130948</v>
      </c>
      <c r="L490" s="3">
        <v>43163</v>
      </c>
      <c r="M490" s="34">
        <v>25569</v>
      </c>
      <c r="N490" s="5">
        <v>25569</v>
      </c>
      <c r="O490" s="1">
        <f t="shared" si="52"/>
        <v>0</v>
      </c>
      <c r="P490" s="2">
        <v>3</v>
      </c>
      <c r="Q490" s="2">
        <v>3</v>
      </c>
      <c r="R490" s="2">
        <v>4</v>
      </c>
      <c r="S490" s="4">
        <f t="shared" si="53"/>
        <v>31</v>
      </c>
      <c r="T490" s="4">
        <f t="shared" si="56"/>
        <v>82</v>
      </c>
      <c r="U490" s="2">
        <v>10</v>
      </c>
      <c r="V490" s="2">
        <v>63</v>
      </c>
      <c r="W490" s="2">
        <v>1</v>
      </c>
      <c r="X490" s="2">
        <v>0</v>
      </c>
      <c r="Y490" s="2">
        <v>0</v>
      </c>
      <c r="Z490" s="2">
        <v>0</v>
      </c>
    </row>
    <row r="491" spans="1:26" x14ac:dyDescent="0.75">
      <c r="A491" s="4">
        <f t="shared" si="57"/>
        <v>490</v>
      </c>
      <c r="B491" s="11">
        <v>1142168</v>
      </c>
      <c r="C491" s="4">
        <f t="shared" si="54"/>
        <v>1</v>
      </c>
      <c r="D491" s="4">
        <f t="shared" si="51"/>
        <v>2</v>
      </c>
      <c r="E491" s="2">
        <v>0</v>
      </c>
      <c r="F491" s="2">
        <v>0</v>
      </c>
      <c r="G491" s="33">
        <v>0</v>
      </c>
      <c r="H491" s="38">
        <f t="shared" si="55"/>
        <v>1</v>
      </c>
      <c r="I491" s="33">
        <v>0</v>
      </c>
      <c r="J491" s="33">
        <v>0</v>
      </c>
      <c r="K491" s="6">
        <v>1352975</v>
      </c>
      <c r="L491" s="3">
        <v>43164</v>
      </c>
      <c r="M491" s="34">
        <v>43164</v>
      </c>
      <c r="N491" s="5">
        <v>43164</v>
      </c>
      <c r="O491" s="1">
        <f t="shared" si="52"/>
        <v>1</v>
      </c>
      <c r="P491" s="2">
        <v>3</v>
      </c>
      <c r="Q491" s="2">
        <v>3</v>
      </c>
      <c r="R491" s="2">
        <v>5</v>
      </c>
      <c r="S491" s="4">
        <f t="shared" si="53"/>
        <v>31</v>
      </c>
      <c r="T491" s="4">
        <f t="shared" si="56"/>
        <v>83</v>
      </c>
      <c r="U491" s="2">
        <v>10</v>
      </c>
      <c r="V491" s="2">
        <v>64</v>
      </c>
      <c r="W491" s="2">
        <v>0</v>
      </c>
      <c r="X491" s="2">
        <v>1</v>
      </c>
      <c r="Y491" s="2">
        <v>0</v>
      </c>
      <c r="Z491" s="2">
        <v>0</v>
      </c>
    </row>
    <row r="492" spans="1:26" x14ac:dyDescent="0.75">
      <c r="A492" s="4">
        <f t="shared" si="57"/>
        <v>491</v>
      </c>
      <c r="B492" s="11">
        <v>948818</v>
      </c>
      <c r="C492" s="4">
        <f t="shared" si="54"/>
        <v>2</v>
      </c>
      <c r="D492" s="4">
        <f t="shared" si="51"/>
        <v>2</v>
      </c>
      <c r="E492" s="2">
        <v>0</v>
      </c>
      <c r="F492" s="2">
        <v>0</v>
      </c>
      <c r="G492" s="33">
        <v>0</v>
      </c>
      <c r="H492" s="38">
        <f t="shared" si="55"/>
        <v>1</v>
      </c>
      <c r="I492" s="33">
        <v>0</v>
      </c>
      <c r="J492" s="33">
        <v>0</v>
      </c>
      <c r="K492" s="6">
        <v>872139</v>
      </c>
      <c r="L492" s="3">
        <v>43165</v>
      </c>
      <c r="M492" s="34">
        <v>25569</v>
      </c>
      <c r="N492" s="5">
        <v>25569</v>
      </c>
      <c r="O492" s="1">
        <f t="shared" si="52"/>
        <v>0</v>
      </c>
      <c r="P492" s="2">
        <v>3</v>
      </c>
      <c r="Q492" s="2">
        <v>3</v>
      </c>
      <c r="R492" s="2">
        <v>6</v>
      </c>
      <c r="S492" s="4">
        <f t="shared" si="53"/>
        <v>31</v>
      </c>
      <c r="T492" s="4">
        <f t="shared" si="56"/>
        <v>83</v>
      </c>
      <c r="U492" s="2">
        <v>10</v>
      </c>
      <c r="V492" s="2">
        <v>65</v>
      </c>
      <c r="W492" s="2">
        <v>0</v>
      </c>
      <c r="X492" s="2">
        <v>1</v>
      </c>
      <c r="Y492" s="2">
        <v>0</v>
      </c>
      <c r="Z492" s="2">
        <v>0</v>
      </c>
    </row>
    <row r="493" spans="1:26" x14ac:dyDescent="0.75">
      <c r="A493" s="4">
        <f t="shared" si="57"/>
        <v>492</v>
      </c>
      <c r="B493" s="11">
        <v>786933</v>
      </c>
      <c r="C493" s="4">
        <f t="shared" si="54"/>
        <v>3</v>
      </c>
      <c r="D493" s="4">
        <f t="shared" si="51"/>
        <v>2</v>
      </c>
      <c r="E493" s="2">
        <v>0</v>
      </c>
      <c r="F493" s="2">
        <v>0</v>
      </c>
      <c r="G493" s="33">
        <v>0</v>
      </c>
      <c r="H493" s="38">
        <f t="shared" si="55"/>
        <v>1</v>
      </c>
      <c r="I493" s="33">
        <v>0</v>
      </c>
      <c r="J493" s="33">
        <v>0</v>
      </c>
      <c r="K493" s="6">
        <v>833616</v>
      </c>
      <c r="L493" s="3">
        <v>43166</v>
      </c>
      <c r="M493" s="34">
        <v>25569</v>
      </c>
      <c r="N493" s="5">
        <v>25569</v>
      </c>
      <c r="O493" s="1">
        <f t="shared" si="52"/>
        <v>0</v>
      </c>
      <c r="P493" s="2">
        <v>3</v>
      </c>
      <c r="Q493" s="2">
        <v>3</v>
      </c>
      <c r="R493" s="2">
        <v>7</v>
      </c>
      <c r="S493" s="4">
        <f t="shared" si="53"/>
        <v>31</v>
      </c>
      <c r="T493" s="4">
        <f t="shared" si="56"/>
        <v>83</v>
      </c>
      <c r="U493" s="2">
        <v>10</v>
      </c>
      <c r="V493" s="2">
        <v>66</v>
      </c>
      <c r="W493" s="2">
        <v>0</v>
      </c>
      <c r="X493" s="2">
        <v>1</v>
      </c>
      <c r="Y493" s="2">
        <v>0</v>
      </c>
      <c r="Z493" s="2">
        <v>0</v>
      </c>
    </row>
    <row r="494" spans="1:26" x14ac:dyDescent="0.75">
      <c r="A494" s="4">
        <f t="shared" si="57"/>
        <v>493</v>
      </c>
      <c r="B494" s="11">
        <v>710406</v>
      </c>
      <c r="C494" s="4">
        <f t="shared" si="54"/>
        <v>4</v>
      </c>
      <c r="D494" s="4">
        <f t="shared" si="51"/>
        <v>2</v>
      </c>
      <c r="E494" s="2">
        <v>0</v>
      </c>
      <c r="F494" s="2">
        <v>0</v>
      </c>
      <c r="G494" s="33">
        <v>0</v>
      </c>
      <c r="H494" s="38">
        <f t="shared" si="55"/>
        <v>1</v>
      </c>
      <c r="I494" s="33">
        <v>0</v>
      </c>
      <c r="J494" s="33">
        <v>0</v>
      </c>
      <c r="K494" s="6">
        <v>776868</v>
      </c>
      <c r="L494" s="3">
        <v>43167</v>
      </c>
      <c r="M494" s="34">
        <v>25569</v>
      </c>
      <c r="N494" s="5">
        <v>25569</v>
      </c>
      <c r="O494" s="1">
        <f t="shared" si="52"/>
        <v>0</v>
      </c>
      <c r="P494" s="2">
        <v>3</v>
      </c>
      <c r="Q494" s="2">
        <v>3</v>
      </c>
      <c r="R494" s="2">
        <v>8</v>
      </c>
      <c r="S494" s="4">
        <f t="shared" si="53"/>
        <v>31</v>
      </c>
      <c r="T494" s="4">
        <f t="shared" si="56"/>
        <v>83</v>
      </c>
      <c r="U494" s="2">
        <v>10</v>
      </c>
      <c r="V494" s="2">
        <v>67</v>
      </c>
      <c r="W494" s="2">
        <v>0</v>
      </c>
      <c r="X494" s="2">
        <v>1</v>
      </c>
      <c r="Y494" s="2">
        <v>0</v>
      </c>
      <c r="Z494" s="2">
        <v>0</v>
      </c>
    </row>
    <row r="495" spans="1:26" x14ac:dyDescent="0.75">
      <c r="A495" s="4">
        <f t="shared" si="57"/>
        <v>494</v>
      </c>
      <c r="B495" s="11">
        <v>765122</v>
      </c>
      <c r="C495" s="4">
        <f t="shared" si="54"/>
        <v>5</v>
      </c>
      <c r="D495" s="4">
        <f t="shared" si="51"/>
        <v>2</v>
      </c>
      <c r="E495" s="2">
        <v>0</v>
      </c>
      <c r="F495" s="2">
        <v>0</v>
      </c>
      <c r="G495" s="33">
        <v>0</v>
      </c>
      <c r="H495" s="38">
        <f t="shared" si="55"/>
        <v>1</v>
      </c>
      <c r="I495" s="33">
        <v>0</v>
      </c>
      <c r="J495" s="33">
        <v>0</v>
      </c>
      <c r="K495" s="6">
        <v>661528</v>
      </c>
      <c r="L495" s="3">
        <v>43168</v>
      </c>
      <c r="M495" s="34">
        <v>25569</v>
      </c>
      <c r="N495" s="5">
        <v>25569</v>
      </c>
      <c r="O495" s="1">
        <f t="shared" si="52"/>
        <v>0</v>
      </c>
      <c r="P495" s="2">
        <v>3</v>
      </c>
      <c r="Q495" s="2">
        <v>3</v>
      </c>
      <c r="R495" s="2">
        <v>9</v>
      </c>
      <c r="S495" s="4">
        <f t="shared" si="53"/>
        <v>31</v>
      </c>
      <c r="T495" s="4">
        <f t="shared" si="56"/>
        <v>83</v>
      </c>
      <c r="U495" s="2">
        <v>10</v>
      </c>
      <c r="V495" s="2">
        <v>68</v>
      </c>
      <c r="W495" s="2">
        <v>0</v>
      </c>
      <c r="X495" s="2">
        <v>1</v>
      </c>
      <c r="Y495" s="2">
        <v>0</v>
      </c>
      <c r="Z495" s="2">
        <v>0</v>
      </c>
    </row>
    <row r="496" spans="1:26" x14ac:dyDescent="0.75">
      <c r="A496" s="4">
        <f t="shared" si="57"/>
        <v>495</v>
      </c>
      <c r="B496" s="11">
        <v>127079</v>
      </c>
      <c r="C496" s="4">
        <f t="shared" si="54"/>
        <v>6</v>
      </c>
      <c r="D496" s="4">
        <f t="shared" si="51"/>
        <v>2</v>
      </c>
      <c r="E496" s="2">
        <v>0</v>
      </c>
      <c r="F496" s="2">
        <v>0</v>
      </c>
      <c r="G496" s="33">
        <v>0</v>
      </c>
      <c r="H496" s="38">
        <f t="shared" si="55"/>
        <v>0</v>
      </c>
      <c r="I496" s="33">
        <v>0</v>
      </c>
      <c r="J496" s="33">
        <v>0</v>
      </c>
      <c r="K496" s="6">
        <v>169346</v>
      </c>
      <c r="L496" s="3">
        <v>43169</v>
      </c>
      <c r="M496" s="34">
        <v>25569</v>
      </c>
      <c r="N496" s="5">
        <v>25569</v>
      </c>
      <c r="O496" s="1">
        <f t="shared" si="52"/>
        <v>0</v>
      </c>
      <c r="P496" s="2">
        <v>3</v>
      </c>
      <c r="Q496" s="2">
        <v>3</v>
      </c>
      <c r="R496" s="2">
        <v>10</v>
      </c>
      <c r="S496" s="4">
        <f t="shared" si="53"/>
        <v>31</v>
      </c>
      <c r="T496" s="4">
        <f t="shared" si="56"/>
        <v>83</v>
      </c>
      <c r="U496" s="2">
        <v>10</v>
      </c>
      <c r="V496" s="2">
        <v>69</v>
      </c>
      <c r="W496" s="2">
        <v>1</v>
      </c>
      <c r="X496" s="2">
        <v>0</v>
      </c>
      <c r="Y496" s="2">
        <v>0</v>
      </c>
      <c r="Z496" s="2">
        <v>0</v>
      </c>
    </row>
    <row r="497" spans="1:26" x14ac:dyDescent="0.75">
      <c r="A497" s="4">
        <f t="shared" si="57"/>
        <v>496</v>
      </c>
      <c r="B497" s="11">
        <v>179293</v>
      </c>
      <c r="C497" s="4">
        <f t="shared" si="54"/>
        <v>7</v>
      </c>
      <c r="D497" s="4">
        <f t="shared" si="51"/>
        <v>2</v>
      </c>
      <c r="E497" s="2">
        <v>0</v>
      </c>
      <c r="F497" s="2">
        <v>0</v>
      </c>
      <c r="G497" s="33">
        <v>0</v>
      </c>
      <c r="H497" s="38">
        <f t="shared" si="55"/>
        <v>0</v>
      </c>
      <c r="I497" s="33">
        <v>0</v>
      </c>
      <c r="J497" s="33">
        <v>0</v>
      </c>
      <c r="K497" s="6">
        <v>149809</v>
      </c>
      <c r="L497" s="3">
        <v>43170</v>
      </c>
      <c r="M497" s="34">
        <v>25569</v>
      </c>
      <c r="N497" s="5">
        <v>25569</v>
      </c>
      <c r="O497" s="1">
        <f t="shared" si="52"/>
        <v>0</v>
      </c>
      <c r="P497" s="2">
        <v>3</v>
      </c>
      <c r="Q497" s="2">
        <v>3</v>
      </c>
      <c r="R497" s="2">
        <v>11</v>
      </c>
      <c r="S497" s="4">
        <f t="shared" si="53"/>
        <v>31</v>
      </c>
      <c r="T497" s="4">
        <f t="shared" si="56"/>
        <v>83</v>
      </c>
      <c r="U497" s="2">
        <v>11</v>
      </c>
      <c r="V497" s="2">
        <v>70</v>
      </c>
      <c r="W497" s="2">
        <v>1</v>
      </c>
      <c r="X497" s="2">
        <v>0</v>
      </c>
      <c r="Y497" s="2">
        <v>0</v>
      </c>
      <c r="Z497" s="2">
        <v>0</v>
      </c>
    </row>
    <row r="498" spans="1:26" x14ac:dyDescent="0.75">
      <c r="A498" s="4">
        <f t="shared" si="57"/>
        <v>497</v>
      </c>
      <c r="B498" s="11">
        <v>1080158</v>
      </c>
      <c r="C498" s="4">
        <f t="shared" si="54"/>
        <v>1</v>
      </c>
      <c r="D498" s="4">
        <f t="shared" si="51"/>
        <v>3</v>
      </c>
      <c r="E498" s="2">
        <v>0</v>
      </c>
      <c r="F498" s="2">
        <v>0</v>
      </c>
      <c r="G498" s="33">
        <v>0</v>
      </c>
      <c r="H498" s="38">
        <f t="shared" si="55"/>
        <v>1</v>
      </c>
      <c r="I498" s="33">
        <v>0</v>
      </c>
      <c r="J498" s="33">
        <v>0</v>
      </c>
      <c r="K498" s="6">
        <v>853446</v>
      </c>
      <c r="L498" s="3">
        <v>43171</v>
      </c>
      <c r="M498" s="34">
        <v>43171</v>
      </c>
      <c r="N498" s="5">
        <v>43171</v>
      </c>
      <c r="O498" s="1">
        <f t="shared" si="52"/>
        <v>1</v>
      </c>
      <c r="P498" s="2">
        <v>3</v>
      </c>
      <c r="Q498" s="2">
        <v>3</v>
      </c>
      <c r="R498" s="2">
        <v>12</v>
      </c>
      <c r="S498" s="4">
        <f t="shared" si="53"/>
        <v>31</v>
      </c>
      <c r="T498" s="4">
        <f t="shared" si="56"/>
        <v>84</v>
      </c>
      <c r="U498" s="2">
        <v>11</v>
      </c>
      <c r="V498" s="2">
        <v>71</v>
      </c>
      <c r="W498" s="2">
        <v>0</v>
      </c>
      <c r="X498" s="2">
        <v>1</v>
      </c>
      <c r="Y498" s="2">
        <v>0</v>
      </c>
      <c r="Z498" s="2">
        <v>0</v>
      </c>
    </row>
    <row r="499" spans="1:26" x14ac:dyDescent="0.75">
      <c r="A499" s="4">
        <f t="shared" si="57"/>
        <v>498</v>
      </c>
      <c r="B499" s="11">
        <v>629878</v>
      </c>
      <c r="C499" s="4">
        <f t="shared" si="54"/>
        <v>2</v>
      </c>
      <c r="D499" s="4">
        <f t="shared" si="51"/>
        <v>3</v>
      </c>
      <c r="E499" s="2">
        <v>0</v>
      </c>
      <c r="F499" s="2">
        <v>0</v>
      </c>
      <c r="G499" s="33">
        <v>0</v>
      </c>
      <c r="H499" s="38">
        <f t="shared" si="55"/>
        <v>1</v>
      </c>
      <c r="I499" s="33">
        <v>0</v>
      </c>
      <c r="J499" s="33">
        <v>0</v>
      </c>
      <c r="K499" s="6">
        <v>539430</v>
      </c>
      <c r="L499" s="3">
        <v>43172</v>
      </c>
      <c r="M499" s="34">
        <v>25569</v>
      </c>
      <c r="N499" s="5">
        <v>25569</v>
      </c>
      <c r="O499" s="1">
        <f t="shared" si="52"/>
        <v>0</v>
      </c>
      <c r="P499" s="2">
        <v>3</v>
      </c>
      <c r="Q499" s="2">
        <v>3</v>
      </c>
      <c r="R499" s="2">
        <v>13</v>
      </c>
      <c r="S499" s="4">
        <f t="shared" si="53"/>
        <v>31</v>
      </c>
      <c r="T499" s="4">
        <f t="shared" si="56"/>
        <v>84</v>
      </c>
      <c r="U499" s="2">
        <v>11</v>
      </c>
      <c r="V499" s="2">
        <v>72</v>
      </c>
      <c r="W499" s="2">
        <v>0</v>
      </c>
      <c r="X499" s="2">
        <v>1</v>
      </c>
      <c r="Y499" s="2">
        <v>0</v>
      </c>
      <c r="Z499" s="2">
        <v>0</v>
      </c>
    </row>
    <row r="500" spans="1:26" x14ac:dyDescent="0.75">
      <c r="A500" s="4">
        <f t="shared" si="57"/>
        <v>499</v>
      </c>
      <c r="B500" s="11">
        <v>671860</v>
      </c>
      <c r="C500" s="4">
        <f t="shared" si="54"/>
        <v>3</v>
      </c>
      <c r="D500" s="4">
        <f t="shared" si="51"/>
        <v>3</v>
      </c>
      <c r="E500" s="2">
        <v>0</v>
      </c>
      <c r="F500" s="2">
        <v>0</v>
      </c>
      <c r="G500" s="33">
        <v>0</v>
      </c>
      <c r="H500" s="38">
        <f t="shared" si="55"/>
        <v>1</v>
      </c>
      <c r="I500" s="33">
        <v>0</v>
      </c>
      <c r="J500" s="33">
        <v>0</v>
      </c>
      <c r="K500" s="6">
        <v>571306</v>
      </c>
      <c r="L500" s="3">
        <v>43173</v>
      </c>
      <c r="M500" s="34">
        <v>25569</v>
      </c>
      <c r="N500" s="5">
        <v>25569</v>
      </c>
      <c r="O500" s="1">
        <f t="shared" si="52"/>
        <v>0</v>
      </c>
      <c r="P500" s="2">
        <v>3</v>
      </c>
      <c r="Q500" s="2">
        <v>3</v>
      </c>
      <c r="R500" s="2">
        <v>14</v>
      </c>
      <c r="S500" s="4">
        <f t="shared" si="53"/>
        <v>31</v>
      </c>
      <c r="T500" s="4">
        <f t="shared" si="56"/>
        <v>84</v>
      </c>
      <c r="U500" s="2">
        <v>11</v>
      </c>
      <c r="V500" s="2">
        <v>73</v>
      </c>
      <c r="W500" s="2">
        <v>0</v>
      </c>
      <c r="X500" s="2">
        <v>1</v>
      </c>
      <c r="Y500" s="2">
        <v>0</v>
      </c>
      <c r="Z500" s="2">
        <v>0</v>
      </c>
    </row>
    <row r="501" spans="1:26" x14ac:dyDescent="0.75">
      <c r="A501" s="4">
        <f t="shared" si="57"/>
        <v>500</v>
      </c>
      <c r="B501" s="11">
        <v>578839</v>
      </c>
      <c r="C501" s="4">
        <f t="shared" si="54"/>
        <v>4</v>
      </c>
      <c r="D501" s="4">
        <f t="shared" si="51"/>
        <v>3</v>
      </c>
      <c r="E501" s="2">
        <v>0</v>
      </c>
      <c r="F501" s="2">
        <v>0</v>
      </c>
      <c r="G501" s="33">
        <v>0</v>
      </c>
      <c r="H501" s="38">
        <f t="shared" si="55"/>
        <v>1</v>
      </c>
      <c r="I501" s="33">
        <v>0</v>
      </c>
      <c r="J501" s="33">
        <v>0</v>
      </c>
      <c r="K501" s="6">
        <v>540603</v>
      </c>
      <c r="L501" s="3">
        <v>43174</v>
      </c>
      <c r="M501" s="34">
        <v>25569</v>
      </c>
      <c r="N501" s="5">
        <v>25569</v>
      </c>
      <c r="O501" s="1">
        <f t="shared" si="52"/>
        <v>0</v>
      </c>
      <c r="P501" s="2">
        <v>3</v>
      </c>
      <c r="Q501" s="2">
        <v>3</v>
      </c>
      <c r="R501" s="2">
        <v>15</v>
      </c>
      <c r="S501" s="4">
        <f t="shared" si="53"/>
        <v>31</v>
      </c>
      <c r="T501" s="4">
        <f t="shared" si="56"/>
        <v>84</v>
      </c>
      <c r="U501" s="2">
        <v>11</v>
      </c>
      <c r="V501" s="2">
        <v>74</v>
      </c>
      <c r="W501" s="2">
        <v>0</v>
      </c>
      <c r="X501" s="2">
        <v>1</v>
      </c>
      <c r="Y501" s="2">
        <v>0</v>
      </c>
      <c r="Z501" s="2">
        <v>0</v>
      </c>
    </row>
    <row r="502" spans="1:26" x14ac:dyDescent="0.75">
      <c r="A502" s="4">
        <f t="shared" si="57"/>
        <v>501</v>
      </c>
      <c r="B502" s="11">
        <v>525243</v>
      </c>
      <c r="C502" s="4">
        <f t="shared" si="54"/>
        <v>5</v>
      </c>
      <c r="D502" s="4">
        <f t="shared" si="51"/>
        <v>3</v>
      </c>
      <c r="E502" s="2">
        <v>0</v>
      </c>
      <c r="F502" s="2">
        <v>0</v>
      </c>
      <c r="G502" s="33">
        <v>0</v>
      </c>
      <c r="H502" s="38">
        <f t="shared" si="55"/>
        <v>1</v>
      </c>
      <c r="I502" s="33">
        <v>0</v>
      </c>
      <c r="J502" s="33">
        <v>0</v>
      </c>
      <c r="K502" s="6">
        <v>695583</v>
      </c>
      <c r="L502" s="3">
        <v>43175</v>
      </c>
      <c r="M502" s="34">
        <v>25569</v>
      </c>
      <c r="N502" s="5">
        <v>25569</v>
      </c>
      <c r="O502" s="1">
        <f t="shared" si="52"/>
        <v>0</v>
      </c>
      <c r="P502" s="2">
        <v>3</v>
      </c>
      <c r="Q502" s="2">
        <v>3</v>
      </c>
      <c r="R502" s="2">
        <v>16</v>
      </c>
      <c r="S502" s="4">
        <f t="shared" si="53"/>
        <v>31</v>
      </c>
      <c r="T502" s="4">
        <f t="shared" si="56"/>
        <v>84</v>
      </c>
      <c r="U502" s="2">
        <v>11</v>
      </c>
      <c r="V502" s="2">
        <v>75</v>
      </c>
      <c r="W502" s="2">
        <v>0</v>
      </c>
      <c r="X502" s="2">
        <v>1</v>
      </c>
      <c r="Y502" s="2">
        <v>0</v>
      </c>
      <c r="Z502" s="2">
        <v>0</v>
      </c>
    </row>
    <row r="503" spans="1:26" x14ac:dyDescent="0.75">
      <c r="A503" s="4">
        <f t="shared" si="57"/>
        <v>502</v>
      </c>
      <c r="B503" s="11">
        <v>19997</v>
      </c>
      <c r="C503" s="4">
        <f t="shared" si="54"/>
        <v>6</v>
      </c>
      <c r="D503" s="4">
        <f t="shared" si="51"/>
        <v>3</v>
      </c>
      <c r="E503" s="2">
        <v>0</v>
      </c>
      <c r="F503" s="2">
        <v>0</v>
      </c>
      <c r="G503" s="33">
        <v>0</v>
      </c>
      <c r="H503" s="38">
        <f t="shared" si="55"/>
        <v>0</v>
      </c>
      <c r="I503" s="33">
        <v>0</v>
      </c>
      <c r="J503" s="33">
        <v>0</v>
      </c>
      <c r="K503" s="6">
        <v>93756</v>
      </c>
      <c r="L503" s="3">
        <v>43176</v>
      </c>
      <c r="M503" s="34">
        <v>25569</v>
      </c>
      <c r="N503" s="5">
        <v>25569</v>
      </c>
      <c r="O503" s="1">
        <f t="shared" si="52"/>
        <v>0</v>
      </c>
      <c r="P503" s="2">
        <v>3</v>
      </c>
      <c r="Q503" s="2">
        <v>3</v>
      </c>
      <c r="R503" s="2">
        <v>17</v>
      </c>
      <c r="S503" s="4">
        <f t="shared" si="53"/>
        <v>31</v>
      </c>
      <c r="T503" s="4">
        <f t="shared" si="56"/>
        <v>84</v>
      </c>
      <c r="U503" s="2">
        <v>11</v>
      </c>
      <c r="V503" s="2">
        <v>76</v>
      </c>
      <c r="W503" s="2">
        <v>1</v>
      </c>
      <c r="X503" s="2">
        <v>0</v>
      </c>
      <c r="Y503" s="2">
        <v>0</v>
      </c>
      <c r="Z503" s="2">
        <v>0</v>
      </c>
    </row>
    <row r="504" spans="1:26" x14ac:dyDescent="0.75">
      <c r="A504" s="4">
        <f t="shared" si="57"/>
        <v>503</v>
      </c>
      <c r="B504" s="11">
        <v>165594</v>
      </c>
      <c r="C504" s="4">
        <f t="shared" si="54"/>
        <v>7</v>
      </c>
      <c r="D504" s="4">
        <f t="shared" si="51"/>
        <v>3</v>
      </c>
      <c r="E504" s="2">
        <v>0</v>
      </c>
      <c r="F504" s="2">
        <v>0</v>
      </c>
      <c r="G504" s="33">
        <v>0</v>
      </c>
      <c r="H504" s="38">
        <f t="shared" si="55"/>
        <v>0</v>
      </c>
      <c r="I504" s="33">
        <v>0</v>
      </c>
      <c r="J504" s="33">
        <v>0</v>
      </c>
      <c r="K504" s="6">
        <v>97878</v>
      </c>
      <c r="L504" s="3">
        <v>43177</v>
      </c>
      <c r="M504" s="34">
        <v>25569</v>
      </c>
      <c r="N504" s="5">
        <v>25569</v>
      </c>
      <c r="O504" s="1">
        <f t="shared" si="52"/>
        <v>0</v>
      </c>
      <c r="P504" s="2">
        <v>3</v>
      </c>
      <c r="Q504" s="2">
        <v>3</v>
      </c>
      <c r="R504" s="2">
        <v>18</v>
      </c>
      <c r="S504" s="4">
        <f t="shared" si="53"/>
        <v>31</v>
      </c>
      <c r="T504" s="4">
        <f t="shared" si="56"/>
        <v>84</v>
      </c>
      <c r="U504" s="2">
        <v>12</v>
      </c>
      <c r="V504" s="2">
        <v>77</v>
      </c>
      <c r="W504" s="2">
        <v>1</v>
      </c>
      <c r="X504" s="2">
        <v>0</v>
      </c>
      <c r="Y504" s="2">
        <v>0</v>
      </c>
      <c r="Z504" s="2">
        <v>0</v>
      </c>
    </row>
    <row r="505" spans="1:26" x14ac:dyDescent="0.75">
      <c r="A505" s="4">
        <f t="shared" si="57"/>
        <v>504</v>
      </c>
      <c r="B505" s="11">
        <v>757708</v>
      </c>
      <c r="C505" s="4">
        <f t="shared" si="54"/>
        <v>1</v>
      </c>
      <c r="D505" s="4">
        <f t="shared" si="51"/>
        <v>4</v>
      </c>
      <c r="E505" s="2">
        <v>0</v>
      </c>
      <c r="F505" s="2">
        <v>0</v>
      </c>
      <c r="G505" s="33">
        <v>0</v>
      </c>
      <c r="H505" s="38">
        <f t="shared" si="55"/>
        <v>1</v>
      </c>
      <c r="I505" s="33">
        <v>0</v>
      </c>
      <c r="J505" s="33">
        <v>0</v>
      </c>
      <c r="K505" s="6">
        <v>936225</v>
      </c>
      <c r="L505" s="3">
        <v>43178</v>
      </c>
      <c r="M505" s="34">
        <v>43178</v>
      </c>
      <c r="N505" s="5">
        <v>25569</v>
      </c>
      <c r="O505" s="1">
        <f t="shared" si="52"/>
        <v>0</v>
      </c>
      <c r="P505" s="2">
        <v>3</v>
      </c>
      <c r="Q505" s="2">
        <v>3</v>
      </c>
      <c r="R505" s="2">
        <v>19</v>
      </c>
      <c r="S505" s="4">
        <f t="shared" si="53"/>
        <v>31</v>
      </c>
      <c r="T505" s="4">
        <f t="shared" si="56"/>
        <v>85</v>
      </c>
      <c r="U505" s="2">
        <v>12</v>
      </c>
      <c r="V505" s="2">
        <v>78</v>
      </c>
      <c r="W505" s="2">
        <v>0</v>
      </c>
      <c r="X505" s="2">
        <v>1</v>
      </c>
      <c r="Y505" s="2">
        <v>0</v>
      </c>
      <c r="Z505" s="2">
        <v>0</v>
      </c>
    </row>
    <row r="506" spans="1:26" x14ac:dyDescent="0.75">
      <c r="A506" s="4">
        <f t="shared" si="57"/>
        <v>505</v>
      </c>
      <c r="B506" s="11">
        <v>592292</v>
      </c>
      <c r="C506" s="4">
        <f t="shared" si="54"/>
        <v>2</v>
      </c>
      <c r="D506" s="4">
        <f t="shared" si="51"/>
        <v>4</v>
      </c>
      <c r="E506" s="2">
        <v>0</v>
      </c>
      <c r="F506" s="2">
        <v>0</v>
      </c>
      <c r="G506" s="33">
        <v>0</v>
      </c>
      <c r="H506" s="38">
        <f t="shared" si="55"/>
        <v>1</v>
      </c>
      <c r="I506" s="33">
        <v>0</v>
      </c>
      <c r="J506" s="33">
        <v>0</v>
      </c>
      <c r="K506" s="6">
        <v>755054</v>
      </c>
      <c r="L506" s="3">
        <v>43179</v>
      </c>
      <c r="M506" s="34">
        <v>25569</v>
      </c>
      <c r="N506" s="5">
        <v>25569</v>
      </c>
      <c r="O506" s="1">
        <f t="shared" si="52"/>
        <v>0</v>
      </c>
      <c r="P506" s="2">
        <v>3</v>
      </c>
      <c r="Q506" s="2">
        <v>3</v>
      </c>
      <c r="R506" s="2">
        <v>20</v>
      </c>
      <c r="S506" s="4">
        <f t="shared" si="53"/>
        <v>31</v>
      </c>
      <c r="T506" s="4">
        <f t="shared" si="56"/>
        <v>85</v>
      </c>
      <c r="U506" s="2">
        <v>12</v>
      </c>
      <c r="V506" s="2">
        <v>79</v>
      </c>
      <c r="W506" s="2">
        <v>0</v>
      </c>
      <c r="X506" s="2">
        <v>1</v>
      </c>
      <c r="Y506" s="2">
        <v>0</v>
      </c>
      <c r="Z506" s="2">
        <v>0</v>
      </c>
    </row>
    <row r="507" spans="1:26" x14ac:dyDescent="0.75">
      <c r="A507" s="4">
        <f t="shared" si="57"/>
        <v>506</v>
      </c>
      <c r="B507" s="11">
        <v>514481</v>
      </c>
      <c r="C507" s="4">
        <f t="shared" si="54"/>
        <v>3</v>
      </c>
      <c r="D507" s="4">
        <f t="shared" si="51"/>
        <v>4</v>
      </c>
      <c r="E507" s="2">
        <v>0</v>
      </c>
      <c r="F507" s="2">
        <v>0</v>
      </c>
      <c r="G507" s="33">
        <v>0</v>
      </c>
      <c r="H507" s="38">
        <f t="shared" si="55"/>
        <v>1</v>
      </c>
      <c r="I507" s="33">
        <v>0</v>
      </c>
      <c r="J507" s="33">
        <v>0</v>
      </c>
      <c r="K507" s="6">
        <v>645970</v>
      </c>
      <c r="L507" s="3">
        <v>43180</v>
      </c>
      <c r="M507" s="34">
        <v>25569</v>
      </c>
      <c r="N507" s="5">
        <v>25569</v>
      </c>
      <c r="O507" s="1">
        <f t="shared" si="52"/>
        <v>0</v>
      </c>
      <c r="P507" s="2">
        <v>3</v>
      </c>
      <c r="Q507" s="2">
        <v>3</v>
      </c>
      <c r="R507" s="2">
        <v>21</v>
      </c>
      <c r="S507" s="4">
        <f t="shared" si="53"/>
        <v>31</v>
      </c>
      <c r="T507" s="4">
        <f t="shared" si="56"/>
        <v>85</v>
      </c>
      <c r="U507" s="2">
        <v>12</v>
      </c>
      <c r="V507" s="2">
        <v>80</v>
      </c>
      <c r="W507" s="2">
        <v>0</v>
      </c>
      <c r="X507" s="2">
        <v>1</v>
      </c>
      <c r="Y507" s="2">
        <v>0</v>
      </c>
      <c r="Z507" s="2">
        <v>0</v>
      </c>
    </row>
    <row r="508" spans="1:26" x14ac:dyDescent="0.75">
      <c r="A508" s="4">
        <f t="shared" si="57"/>
        <v>507</v>
      </c>
      <c r="B508" s="11">
        <v>494616</v>
      </c>
      <c r="C508" s="4">
        <f t="shared" si="54"/>
        <v>4</v>
      </c>
      <c r="D508" s="4">
        <f t="shared" si="51"/>
        <v>4</v>
      </c>
      <c r="E508" s="2">
        <v>0</v>
      </c>
      <c r="F508" s="2">
        <v>0</v>
      </c>
      <c r="G508" s="33">
        <v>0</v>
      </c>
      <c r="H508" s="38">
        <f t="shared" si="55"/>
        <v>1</v>
      </c>
      <c r="I508" s="33">
        <v>0</v>
      </c>
      <c r="J508" s="33">
        <v>0</v>
      </c>
      <c r="K508" s="6">
        <v>600849</v>
      </c>
      <c r="L508" s="3">
        <v>43181</v>
      </c>
      <c r="M508" s="34">
        <v>25569</v>
      </c>
      <c r="N508" s="5">
        <v>25569</v>
      </c>
      <c r="O508" s="1">
        <f t="shared" si="52"/>
        <v>0</v>
      </c>
      <c r="P508" s="2">
        <v>3</v>
      </c>
      <c r="Q508" s="2">
        <v>3</v>
      </c>
      <c r="R508" s="2">
        <v>22</v>
      </c>
      <c r="S508" s="4">
        <f t="shared" si="53"/>
        <v>31</v>
      </c>
      <c r="T508" s="4">
        <f t="shared" si="56"/>
        <v>85</v>
      </c>
      <c r="U508" s="2">
        <v>12</v>
      </c>
      <c r="V508" s="2">
        <v>81</v>
      </c>
      <c r="W508" s="2">
        <v>0</v>
      </c>
      <c r="X508" s="2">
        <v>1</v>
      </c>
      <c r="Y508" s="2">
        <v>0</v>
      </c>
      <c r="Z508" s="2">
        <v>0</v>
      </c>
    </row>
    <row r="509" spans="1:26" x14ac:dyDescent="0.75">
      <c r="A509" s="4">
        <f t="shared" si="57"/>
        <v>508</v>
      </c>
      <c r="B509" s="11">
        <v>412795</v>
      </c>
      <c r="C509" s="4">
        <f t="shared" si="54"/>
        <v>5</v>
      </c>
      <c r="D509" s="4">
        <f t="shared" si="51"/>
        <v>4</v>
      </c>
      <c r="E509" s="2">
        <v>0</v>
      </c>
      <c r="F509" s="2">
        <v>0</v>
      </c>
      <c r="G509" s="33">
        <v>0</v>
      </c>
      <c r="H509" s="38">
        <f t="shared" si="55"/>
        <v>1</v>
      </c>
      <c r="I509" s="33">
        <v>0</v>
      </c>
      <c r="J509" s="33">
        <v>0</v>
      </c>
      <c r="K509" s="6">
        <v>607001</v>
      </c>
      <c r="L509" s="3">
        <v>43182</v>
      </c>
      <c r="M509" s="34">
        <v>25569</v>
      </c>
      <c r="N509" s="5">
        <v>25569</v>
      </c>
      <c r="O509" s="1">
        <f t="shared" si="52"/>
        <v>0</v>
      </c>
      <c r="P509" s="2">
        <v>3</v>
      </c>
      <c r="Q509" s="2">
        <v>3</v>
      </c>
      <c r="R509" s="2">
        <v>23</v>
      </c>
      <c r="S509" s="4">
        <f t="shared" si="53"/>
        <v>31</v>
      </c>
      <c r="T509" s="4">
        <f t="shared" si="56"/>
        <v>85</v>
      </c>
      <c r="U509" s="2">
        <v>12</v>
      </c>
      <c r="V509" s="2">
        <v>82</v>
      </c>
      <c r="W509" s="2">
        <v>0</v>
      </c>
      <c r="X509" s="2">
        <v>1</v>
      </c>
      <c r="Y509" s="2">
        <v>0</v>
      </c>
      <c r="Z509" s="2">
        <v>0</v>
      </c>
    </row>
    <row r="510" spans="1:26" x14ac:dyDescent="0.75">
      <c r="A510" s="4">
        <f t="shared" si="57"/>
        <v>509</v>
      </c>
      <c r="B510" s="11">
        <v>82588</v>
      </c>
      <c r="C510" s="4">
        <f t="shared" si="54"/>
        <v>6</v>
      </c>
      <c r="D510" s="4">
        <f t="shared" si="51"/>
        <v>4</v>
      </c>
      <c r="E510" s="2">
        <v>0</v>
      </c>
      <c r="F510" s="2">
        <v>0</v>
      </c>
      <c r="G510" s="33">
        <v>0</v>
      </c>
      <c r="H510" s="38">
        <f t="shared" si="55"/>
        <v>0</v>
      </c>
      <c r="I510" s="33">
        <v>0</v>
      </c>
      <c r="J510" s="33">
        <v>0</v>
      </c>
      <c r="K510" s="6">
        <v>98077</v>
      </c>
      <c r="L510" s="3">
        <v>43183</v>
      </c>
      <c r="M510" s="34">
        <v>25569</v>
      </c>
      <c r="N510" s="5">
        <v>25569</v>
      </c>
      <c r="O510" s="1">
        <f t="shared" si="52"/>
        <v>0</v>
      </c>
      <c r="P510" s="2">
        <v>3</v>
      </c>
      <c r="Q510" s="2">
        <v>3</v>
      </c>
      <c r="R510" s="2">
        <v>24</v>
      </c>
      <c r="S510" s="4">
        <f t="shared" si="53"/>
        <v>31</v>
      </c>
      <c r="T510" s="4">
        <f t="shared" si="56"/>
        <v>85</v>
      </c>
      <c r="U510" s="2">
        <v>12</v>
      </c>
      <c r="V510" s="2">
        <v>83</v>
      </c>
      <c r="W510" s="2">
        <v>1</v>
      </c>
      <c r="X510" s="2">
        <v>0</v>
      </c>
      <c r="Y510" s="2">
        <v>0</v>
      </c>
      <c r="Z510" s="2">
        <v>0</v>
      </c>
    </row>
    <row r="511" spans="1:26" x14ac:dyDescent="0.75">
      <c r="A511" s="4">
        <f t="shared" si="57"/>
        <v>510</v>
      </c>
      <c r="B511" s="11">
        <v>117313</v>
      </c>
      <c r="C511" s="4">
        <f t="shared" si="54"/>
        <v>7</v>
      </c>
      <c r="D511" s="4">
        <f t="shared" si="51"/>
        <v>4</v>
      </c>
      <c r="E511" s="2">
        <v>0</v>
      </c>
      <c r="F511" s="2">
        <v>0</v>
      </c>
      <c r="G511" s="33">
        <v>0</v>
      </c>
      <c r="H511" s="38">
        <f t="shared" si="55"/>
        <v>0</v>
      </c>
      <c r="I511" s="33">
        <v>0</v>
      </c>
      <c r="J511" s="33">
        <v>0</v>
      </c>
      <c r="K511" s="6">
        <v>102389</v>
      </c>
      <c r="L511" s="3">
        <v>43184</v>
      </c>
      <c r="M511" s="34">
        <v>25569</v>
      </c>
      <c r="N511" s="5">
        <v>25569</v>
      </c>
      <c r="O511" s="1">
        <f t="shared" si="52"/>
        <v>0</v>
      </c>
      <c r="P511" s="2">
        <v>3</v>
      </c>
      <c r="Q511" s="2">
        <v>3</v>
      </c>
      <c r="R511" s="2">
        <v>25</v>
      </c>
      <c r="S511" s="4">
        <f t="shared" ref="S511:S516" si="58">+IF(R512=1,R511,S512)</f>
        <v>31</v>
      </c>
      <c r="T511" s="4">
        <f t="shared" si="56"/>
        <v>85</v>
      </c>
      <c r="U511" s="2">
        <v>13</v>
      </c>
      <c r="V511" s="2">
        <v>84</v>
      </c>
      <c r="W511" s="2">
        <v>1</v>
      </c>
      <c r="X511" s="2">
        <v>0</v>
      </c>
      <c r="Y511" s="2">
        <v>0</v>
      </c>
      <c r="Z511" s="2">
        <v>0</v>
      </c>
    </row>
    <row r="512" spans="1:26" x14ac:dyDescent="0.75">
      <c r="A512" s="4">
        <f t="shared" si="57"/>
        <v>511</v>
      </c>
      <c r="B512" s="11">
        <v>682625</v>
      </c>
      <c r="C512" s="4">
        <f t="shared" si="54"/>
        <v>1</v>
      </c>
      <c r="D512" s="4">
        <f t="shared" ref="D512:D575" si="59">+IF(OR(R512=1,AND(C512=1,R512&lt;3)),1,IF(C512&lt;&gt;1,D511,1+D511))</f>
        <v>5</v>
      </c>
      <c r="E512" s="2">
        <v>0</v>
      </c>
      <c r="F512" s="2">
        <v>0</v>
      </c>
      <c r="G512" s="33">
        <v>0</v>
      </c>
      <c r="H512" s="38">
        <f t="shared" si="55"/>
        <v>0</v>
      </c>
      <c r="I512" s="33">
        <v>0</v>
      </c>
      <c r="J512" s="33">
        <v>1</v>
      </c>
      <c r="K512" s="6">
        <v>964228</v>
      </c>
      <c r="L512" s="3">
        <v>43185</v>
      </c>
      <c r="M512" s="34">
        <v>43185</v>
      </c>
      <c r="N512" s="5">
        <v>25569</v>
      </c>
      <c r="O512" s="1">
        <f t="shared" ref="O512:O575" si="60">+IF(OR(M512=$L$2,N512=$M$2),0,IF(M512=N512,1,0))</f>
        <v>0</v>
      </c>
      <c r="P512" s="2">
        <v>3</v>
      </c>
      <c r="Q512" s="2">
        <v>3</v>
      </c>
      <c r="R512" s="2">
        <v>26</v>
      </c>
      <c r="S512" s="4">
        <f t="shared" si="58"/>
        <v>31</v>
      </c>
      <c r="T512" s="4">
        <f t="shared" si="56"/>
        <v>86</v>
      </c>
      <c r="U512" s="2">
        <v>13</v>
      </c>
      <c r="V512" s="2">
        <v>85</v>
      </c>
      <c r="W512" s="2">
        <v>0</v>
      </c>
      <c r="X512" s="2">
        <v>1</v>
      </c>
      <c r="Y512" s="2">
        <v>0</v>
      </c>
      <c r="Z512" s="2">
        <v>0</v>
      </c>
    </row>
    <row r="513" spans="1:26" x14ac:dyDescent="0.75">
      <c r="A513" s="4">
        <f t="shared" si="57"/>
        <v>512</v>
      </c>
      <c r="B513" s="11">
        <v>536728</v>
      </c>
      <c r="C513" s="4">
        <f t="shared" si="54"/>
        <v>2</v>
      </c>
      <c r="D513" s="4">
        <f t="shared" si="59"/>
        <v>5</v>
      </c>
      <c r="E513" s="2">
        <v>0</v>
      </c>
      <c r="F513" s="2">
        <v>0</v>
      </c>
      <c r="G513" s="33">
        <v>0</v>
      </c>
      <c r="H513" s="38">
        <f t="shared" si="55"/>
        <v>0</v>
      </c>
      <c r="I513" s="33">
        <v>0</v>
      </c>
      <c r="J513" s="33">
        <v>1</v>
      </c>
      <c r="K513" s="6">
        <v>672424</v>
      </c>
      <c r="L513" s="3">
        <v>43186</v>
      </c>
      <c r="M513" s="34">
        <v>25569</v>
      </c>
      <c r="N513" s="5">
        <v>25569</v>
      </c>
      <c r="O513" s="1">
        <f t="shared" si="60"/>
        <v>0</v>
      </c>
      <c r="P513" s="2">
        <v>3</v>
      </c>
      <c r="Q513" s="2">
        <v>3</v>
      </c>
      <c r="R513" s="2">
        <v>27</v>
      </c>
      <c r="S513" s="4">
        <f t="shared" si="58"/>
        <v>31</v>
      </c>
      <c r="T513" s="4">
        <f t="shared" si="56"/>
        <v>86</v>
      </c>
      <c r="U513" s="2">
        <v>13</v>
      </c>
      <c r="V513" s="2">
        <v>86</v>
      </c>
      <c r="W513" s="2">
        <v>0</v>
      </c>
      <c r="X513" s="2">
        <v>1</v>
      </c>
      <c r="Y513" s="2">
        <v>0</v>
      </c>
      <c r="Z513" s="2">
        <v>0</v>
      </c>
    </row>
    <row r="514" spans="1:26" x14ac:dyDescent="0.75">
      <c r="A514" s="4">
        <f t="shared" si="57"/>
        <v>513</v>
      </c>
      <c r="B514" s="11">
        <v>673179</v>
      </c>
      <c r="C514" s="4">
        <f t="shared" ref="C514:C536" si="61">+WEEKDAY(L514,2)</f>
        <v>3</v>
      </c>
      <c r="D514" s="4">
        <f t="shared" si="59"/>
        <v>5</v>
      </c>
      <c r="E514" s="2">
        <v>0</v>
      </c>
      <c r="F514" s="2">
        <v>0</v>
      </c>
      <c r="G514" s="33">
        <v>1</v>
      </c>
      <c r="H514" s="38">
        <f t="shared" si="55"/>
        <v>0</v>
      </c>
      <c r="I514" s="33">
        <v>0</v>
      </c>
      <c r="J514" s="33">
        <v>1</v>
      </c>
      <c r="K514" s="6">
        <v>653488</v>
      </c>
      <c r="L514" s="3">
        <v>43187</v>
      </c>
      <c r="M514" s="34">
        <v>25569</v>
      </c>
      <c r="N514" s="5">
        <v>25569</v>
      </c>
      <c r="O514" s="1">
        <f t="shared" si="60"/>
        <v>0</v>
      </c>
      <c r="P514" s="2">
        <v>3</v>
      </c>
      <c r="Q514" s="2">
        <v>3</v>
      </c>
      <c r="R514" s="2">
        <v>28</v>
      </c>
      <c r="S514" s="4">
        <f t="shared" si="58"/>
        <v>31</v>
      </c>
      <c r="T514" s="4">
        <f t="shared" si="56"/>
        <v>86</v>
      </c>
      <c r="U514" s="2">
        <v>13</v>
      </c>
      <c r="V514" s="2">
        <v>87</v>
      </c>
      <c r="W514" s="2">
        <v>0</v>
      </c>
      <c r="X514" s="2">
        <v>1</v>
      </c>
      <c r="Y514" s="2">
        <v>0</v>
      </c>
      <c r="Z514" s="2">
        <v>1</v>
      </c>
    </row>
    <row r="515" spans="1:26" x14ac:dyDescent="0.75">
      <c r="A515" s="4">
        <f t="shared" si="57"/>
        <v>514</v>
      </c>
      <c r="B515" s="11">
        <v>191508</v>
      </c>
      <c r="C515" s="4">
        <f t="shared" si="61"/>
        <v>4</v>
      </c>
      <c r="D515" s="4">
        <f t="shared" si="59"/>
        <v>5</v>
      </c>
      <c r="E515" s="2">
        <v>1</v>
      </c>
      <c r="F515" s="2">
        <v>0</v>
      </c>
      <c r="G515" s="33">
        <v>0</v>
      </c>
      <c r="H515" s="38">
        <f t="shared" ref="H515:H578" si="62">+IF(AND(W515=0,E515=0),IF(AND(I515=0,J515=0),1,0),0)</f>
        <v>0</v>
      </c>
      <c r="I515" s="33">
        <v>0</v>
      </c>
      <c r="J515" s="33">
        <v>0</v>
      </c>
      <c r="K515" s="6">
        <v>143168</v>
      </c>
      <c r="L515" s="3">
        <v>43188</v>
      </c>
      <c r="M515" s="34">
        <v>25569</v>
      </c>
      <c r="N515" s="5">
        <v>25569</v>
      </c>
      <c r="O515" s="1">
        <f t="shared" si="60"/>
        <v>0</v>
      </c>
      <c r="P515" s="2">
        <v>3</v>
      </c>
      <c r="Q515" s="2">
        <v>3</v>
      </c>
      <c r="R515" s="2">
        <v>29</v>
      </c>
      <c r="S515" s="4">
        <f t="shared" si="58"/>
        <v>31</v>
      </c>
      <c r="T515" s="4">
        <f t="shared" ref="T515:T578" si="63">+IF(D515=D514,T514,1+T514)</f>
        <v>86</v>
      </c>
      <c r="U515" s="2">
        <v>13</v>
      </c>
      <c r="V515" s="2">
        <v>88</v>
      </c>
      <c r="W515" s="2">
        <v>0</v>
      </c>
      <c r="X515" s="2">
        <v>0</v>
      </c>
      <c r="Y515" s="2">
        <v>0</v>
      </c>
      <c r="Z515" s="2">
        <v>0</v>
      </c>
    </row>
    <row r="516" spans="1:26" x14ac:dyDescent="0.75">
      <c r="A516" s="4">
        <f t="shared" ref="A516:A579" si="64">1+A515</f>
        <v>515</v>
      </c>
      <c r="B516" s="11">
        <v>97428</v>
      </c>
      <c r="C516" s="4">
        <f t="shared" si="61"/>
        <v>5</v>
      </c>
      <c r="D516" s="4">
        <f t="shared" si="59"/>
        <v>5</v>
      </c>
      <c r="E516" s="2">
        <v>1</v>
      </c>
      <c r="F516" s="2">
        <v>0</v>
      </c>
      <c r="G516" s="33">
        <v>0</v>
      </c>
      <c r="H516" s="38">
        <f t="shared" si="62"/>
        <v>0</v>
      </c>
      <c r="I516" s="33">
        <v>0</v>
      </c>
      <c r="J516" s="33">
        <v>0</v>
      </c>
      <c r="K516" s="6">
        <v>131427</v>
      </c>
      <c r="L516" s="3">
        <v>43189</v>
      </c>
      <c r="M516" s="34">
        <v>25569</v>
      </c>
      <c r="N516" s="5">
        <v>25569</v>
      </c>
      <c r="O516" s="1">
        <f t="shared" si="60"/>
        <v>0</v>
      </c>
      <c r="P516" s="2">
        <v>3</v>
      </c>
      <c r="Q516" s="2">
        <v>3</v>
      </c>
      <c r="R516" s="2">
        <v>30</v>
      </c>
      <c r="S516" s="4">
        <f t="shared" si="58"/>
        <v>31</v>
      </c>
      <c r="T516" s="4">
        <f t="shared" si="63"/>
        <v>86</v>
      </c>
      <c r="U516" s="2">
        <v>13</v>
      </c>
      <c r="V516" s="2">
        <v>89</v>
      </c>
      <c r="W516" s="2">
        <v>0</v>
      </c>
      <c r="X516" s="2">
        <v>0</v>
      </c>
      <c r="Y516" s="2">
        <v>0</v>
      </c>
      <c r="Z516" s="2">
        <v>0</v>
      </c>
    </row>
    <row r="517" spans="1:26" x14ac:dyDescent="0.75">
      <c r="A517" s="4">
        <f t="shared" si="64"/>
        <v>516</v>
      </c>
      <c r="B517" s="11">
        <v>88593</v>
      </c>
      <c r="C517" s="4">
        <f t="shared" si="61"/>
        <v>6</v>
      </c>
      <c r="D517" s="4">
        <f t="shared" si="59"/>
        <v>5</v>
      </c>
      <c r="E517" s="2">
        <v>0</v>
      </c>
      <c r="F517" s="2">
        <v>0</v>
      </c>
      <c r="G517" s="33">
        <v>0</v>
      </c>
      <c r="H517" s="38">
        <f t="shared" si="62"/>
        <v>0</v>
      </c>
      <c r="I517" s="33">
        <v>0</v>
      </c>
      <c r="J517" s="33">
        <v>0</v>
      </c>
      <c r="K517" s="6">
        <v>130520</v>
      </c>
      <c r="L517" s="3">
        <v>43190</v>
      </c>
      <c r="M517" s="34">
        <v>25569</v>
      </c>
      <c r="N517" s="5">
        <v>25569</v>
      </c>
      <c r="O517" s="1">
        <f t="shared" si="60"/>
        <v>0</v>
      </c>
      <c r="P517" s="2">
        <v>3</v>
      </c>
      <c r="Q517" s="2">
        <v>3</v>
      </c>
      <c r="R517" s="2">
        <v>31</v>
      </c>
      <c r="S517" s="4">
        <f>+IF(R518=1,R517,S518)</f>
        <v>31</v>
      </c>
      <c r="T517" s="4">
        <f t="shared" si="63"/>
        <v>86</v>
      </c>
      <c r="U517" s="2">
        <v>13</v>
      </c>
      <c r="V517" s="2">
        <v>90</v>
      </c>
      <c r="W517" s="2">
        <v>1</v>
      </c>
      <c r="X517" s="2">
        <v>0</v>
      </c>
      <c r="Y517" s="2">
        <v>0</v>
      </c>
      <c r="Z517" s="2">
        <v>0</v>
      </c>
    </row>
    <row r="518" spans="1:26" x14ac:dyDescent="0.75">
      <c r="A518" s="4">
        <f t="shared" si="64"/>
        <v>517</v>
      </c>
      <c r="B518" s="11">
        <v>114150</v>
      </c>
      <c r="C518" s="4">
        <f t="shared" si="61"/>
        <v>7</v>
      </c>
      <c r="D518" s="4">
        <f t="shared" si="59"/>
        <v>1</v>
      </c>
      <c r="E518" s="2">
        <v>0</v>
      </c>
      <c r="F518" s="2">
        <v>0</v>
      </c>
      <c r="G518" s="33">
        <v>0</v>
      </c>
      <c r="H518" s="38">
        <f t="shared" si="62"/>
        <v>0</v>
      </c>
      <c r="I518" s="33">
        <v>0</v>
      </c>
      <c r="J518" s="33">
        <v>0</v>
      </c>
      <c r="K518" s="6">
        <v>36460</v>
      </c>
      <c r="L518" s="3">
        <v>43191</v>
      </c>
      <c r="M518" s="34">
        <v>25569</v>
      </c>
      <c r="N518" s="5">
        <v>25569</v>
      </c>
      <c r="O518" s="1">
        <f t="shared" si="60"/>
        <v>0</v>
      </c>
      <c r="P518" s="2">
        <v>3</v>
      </c>
      <c r="Q518" s="2">
        <v>4</v>
      </c>
      <c r="R518" s="2">
        <v>1</v>
      </c>
      <c r="S518" s="4">
        <v>30</v>
      </c>
      <c r="T518" s="4">
        <f t="shared" si="63"/>
        <v>87</v>
      </c>
      <c r="U518" s="2">
        <v>14</v>
      </c>
      <c r="V518" s="2">
        <v>91</v>
      </c>
      <c r="W518" s="2">
        <v>1</v>
      </c>
      <c r="X518" s="2">
        <v>0</v>
      </c>
      <c r="Y518" s="2">
        <v>0</v>
      </c>
      <c r="Z518" s="2">
        <v>0</v>
      </c>
    </row>
    <row r="519" spans="1:26" x14ac:dyDescent="0.75">
      <c r="A519" s="4">
        <f t="shared" si="64"/>
        <v>518</v>
      </c>
      <c r="B519" s="11">
        <v>194934</v>
      </c>
      <c r="C519" s="4">
        <f t="shared" si="61"/>
        <v>1</v>
      </c>
      <c r="D519" s="4">
        <f t="shared" si="59"/>
        <v>1</v>
      </c>
      <c r="E519" s="2">
        <v>1</v>
      </c>
      <c r="F519" s="2">
        <v>0</v>
      </c>
      <c r="G519" s="33">
        <v>0</v>
      </c>
      <c r="H519" s="38">
        <f t="shared" si="62"/>
        <v>0</v>
      </c>
      <c r="I519" s="33">
        <v>0</v>
      </c>
      <c r="J519" s="33">
        <v>0</v>
      </c>
      <c r="K519" s="6">
        <v>225690</v>
      </c>
      <c r="L519" s="3">
        <v>43192</v>
      </c>
      <c r="M519" s="34">
        <v>43192</v>
      </c>
      <c r="N519" s="5">
        <v>43192</v>
      </c>
      <c r="O519" s="1">
        <f t="shared" si="60"/>
        <v>1</v>
      </c>
      <c r="P519" s="2">
        <v>3</v>
      </c>
      <c r="Q519" s="2">
        <v>4</v>
      </c>
      <c r="R519" s="2">
        <v>2</v>
      </c>
      <c r="S519" s="4">
        <v>30</v>
      </c>
      <c r="T519" s="4">
        <f t="shared" si="63"/>
        <v>87</v>
      </c>
      <c r="U519" s="2">
        <v>14</v>
      </c>
      <c r="V519" s="2">
        <v>92</v>
      </c>
      <c r="W519" s="2">
        <v>0</v>
      </c>
      <c r="X519" s="2">
        <v>0</v>
      </c>
      <c r="Y519" s="2">
        <v>0</v>
      </c>
      <c r="Z519" s="2">
        <v>0</v>
      </c>
    </row>
    <row r="520" spans="1:26" x14ac:dyDescent="0.75">
      <c r="A520" s="4">
        <f t="shared" si="64"/>
        <v>519</v>
      </c>
      <c r="B520" s="11">
        <v>1530779</v>
      </c>
      <c r="C520" s="4">
        <f t="shared" si="61"/>
        <v>2</v>
      </c>
      <c r="D520" s="4">
        <f t="shared" si="59"/>
        <v>1</v>
      </c>
      <c r="E520" s="2">
        <v>0</v>
      </c>
      <c r="F520" s="2">
        <v>1</v>
      </c>
      <c r="G520" s="33">
        <v>0</v>
      </c>
      <c r="H520" s="38">
        <f t="shared" si="62"/>
        <v>1</v>
      </c>
      <c r="I520" s="33">
        <v>0</v>
      </c>
      <c r="J520" s="33">
        <v>0</v>
      </c>
      <c r="K520" s="6">
        <v>1176127</v>
      </c>
      <c r="L520" s="3">
        <v>43193</v>
      </c>
      <c r="M520" s="34">
        <v>25569</v>
      </c>
      <c r="N520" s="5">
        <v>25569</v>
      </c>
      <c r="O520" s="1">
        <f t="shared" si="60"/>
        <v>0</v>
      </c>
      <c r="P520" s="2">
        <v>3</v>
      </c>
      <c r="Q520" s="2">
        <v>4</v>
      </c>
      <c r="R520" s="2">
        <v>3</v>
      </c>
      <c r="S520" s="4">
        <v>30</v>
      </c>
      <c r="T520" s="4">
        <f t="shared" si="63"/>
        <v>87</v>
      </c>
      <c r="U520" s="2">
        <v>14</v>
      </c>
      <c r="V520" s="2">
        <v>93</v>
      </c>
      <c r="W520" s="2">
        <v>0</v>
      </c>
      <c r="X520" s="2">
        <v>1</v>
      </c>
      <c r="Y520" s="2">
        <v>1</v>
      </c>
      <c r="Z520" s="2">
        <v>0</v>
      </c>
    </row>
    <row r="521" spans="1:26" x14ac:dyDescent="0.75">
      <c r="A521" s="4">
        <f t="shared" si="64"/>
        <v>520</v>
      </c>
      <c r="B521" s="11">
        <v>909574</v>
      </c>
      <c r="C521" s="4">
        <f t="shared" si="61"/>
        <v>3</v>
      </c>
      <c r="D521" s="4">
        <f t="shared" si="59"/>
        <v>1</v>
      </c>
      <c r="E521" s="2">
        <v>0</v>
      </c>
      <c r="F521" s="2">
        <v>0</v>
      </c>
      <c r="G521" s="33">
        <v>0</v>
      </c>
      <c r="H521" s="38">
        <f t="shared" si="62"/>
        <v>1</v>
      </c>
      <c r="I521" s="33">
        <v>0</v>
      </c>
      <c r="J521" s="33">
        <v>0</v>
      </c>
      <c r="K521" s="6">
        <v>793848</v>
      </c>
      <c r="L521" s="3">
        <v>43194</v>
      </c>
      <c r="M521" s="34">
        <v>25569</v>
      </c>
      <c r="N521" s="5">
        <v>25569</v>
      </c>
      <c r="O521" s="1">
        <f t="shared" si="60"/>
        <v>0</v>
      </c>
      <c r="P521" s="2">
        <v>3</v>
      </c>
      <c r="Q521" s="2">
        <v>4</v>
      </c>
      <c r="R521" s="2">
        <v>4</v>
      </c>
      <c r="S521" s="4">
        <v>30</v>
      </c>
      <c r="T521" s="4">
        <f t="shared" si="63"/>
        <v>87</v>
      </c>
      <c r="U521" s="2">
        <v>14</v>
      </c>
      <c r="V521" s="2">
        <v>94</v>
      </c>
      <c r="W521" s="2">
        <v>0</v>
      </c>
      <c r="X521" s="2">
        <v>1</v>
      </c>
      <c r="Y521" s="2">
        <v>0</v>
      </c>
      <c r="Z521" s="2">
        <v>0</v>
      </c>
    </row>
    <row r="522" spans="1:26" x14ac:dyDescent="0.75">
      <c r="A522" s="4">
        <f t="shared" si="64"/>
        <v>521</v>
      </c>
      <c r="B522" s="11">
        <v>920609</v>
      </c>
      <c r="C522" s="4">
        <f t="shared" si="61"/>
        <v>4</v>
      </c>
      <c r="D522" s="4">
        <f t="shared" si="59"/>
        <v>1</v>
      </c>
      <c r="E522" s="2">
        <v>0</v>
      </c>
      <c r="F522" s="2">
        <v>0</v>
      </c>
      <c r="G522" s="33">
        <v>0</v>
      </c>
      <c r="H522" s="38">
        <f t="shared" si="62"/>
        <v>1</v>
      </c>
      <c r="I522" s="33">
        <v>0</v>
      </c>
      <c r="J522" s="33">
        <v>0</v>
      </c>
      <c r="K522" s="6">
        <v>496187</v>
      </c>
      <c r="L522" s="3">
        <v>43195</v>
      </c>
      <c r="M522" s="34">
        <v>25569</v>
      </c>
      <c r="N522" s="5">
        <v>25569</v>
      </c>
      <c r="O522" s="1">
        <f t="shared" si="60"/>
        <v>0</v>
      </c>
      <c r="P522" s="2">
        <v>3</v>
      </c>
      <c r="Q522" s="2">
        <v>4</v>
      </c>
      <c r="R522" s="2">
        <v>5</v>
      </c>
      <c r="S522" s="4">
        <v>30</v>
      </c>
      <c r="T522" s="4">
        <f t="shared" si="63"/>
        <v>87</v>
      </c>
      <c r="U522" s="2">
        <v>14</v>
      </c>
      <c r="V522" s="2">
        <v>95</v>
      </c>
      <c r="W522" s="2">
        <v>0</v>
      </c>
      <c r="X522" s="2">
        <v>1</v>
      </c>
      <c r="Y522" s="2">
        <v>0</v>
      </c>
      <c r="Z522" s="2">
        <v>0</v>
      </c>
    </row>
    <row r="523" spans="1:26" x14ac:dyDescent="0.75">
      <c r="A523" s="4">
        <f t="shared" si="64"/>
        <v>522</v>
      </c>
      <c r="B523" s="11">
        <v>797746</v>
      </c>
      <c r="C523" s="4">
        <f t="shared" si="61"/>
        <v>5</v>
      </c>
      <c r="D523" s="4">
        <f t="shared" si="59"/>
        <v>1</v>
      </c>
      <c r="E523" s="2">
        <v>0</v>
      </c>
      <c r="F523" s="2">
        <v>0</v>
      </c>
      <c r="G523" s="33">
        <v>0</v>
      </c>
      <c r="H523" s="38">
        <f t="shared" si="62"/>
        <v>1</v>
      </c>
      <c r="I523" s="33">
        <v>0</v>
      </c>
      <c r="J523" s="33">
        <v>0</v>
      </c>
      <c r="K523" s="6">
        <v>435998</v>
      </c>
      <c r="L523" s="3">
        <v>43196</v>
      </c>
      <c r="M523" s="34">
        <v>25569</v>
      </c>
      <c r="N523" s="5">
        <v>25569</v>
      </c>
      <c r="O523" s="1">
        <f t="shared" si="60"/>
        <v>0</v>
      </c>
      <c r="P523" s="2">
        <v>3</v>
      </c>
      <c r="Q523" s="2">
        <v>4</v>
      </c>
      <c r="R523" s="2">
        <v>6</v>
      </c>
      <c r="S523" s="4">
        <v>30</v>
      </c>
      <c r="T523" s="4">
        <f t="shared" si="63"/>
        <v>87</v>
      </c>
      <c r="U523" s="2">
        <v>14</v>
      </c>
      <c r="V523" s="2">
        <v>96</v>
      </c>
      <c r="W523" s="2">
        <v>0</v>
      </c>
      <c r="X523" s="2">
        <v>1</v>
      </c>
      <c r="Y523" s="2">
        <v>0</v>
      </c>
      <c r="Z523" s="2">
        <v>0</v>
      </c>
    </row>
    <row r="524" spans="1:26" x14ac:dyDescent="0.75">
      <c r="A524" s="4">
        <f t="shared" si="64"/>
        <v>523</v>
      </c>
      <c r="B524" s="11">
        <v>152534</v>
      </c>
      <c r="C524" s="4">
        <f t="shared" si="61"/>
        <v>6</v>
      </c>
      <c r="D524" s="4">
        <f t="shared" si="59"/>
        <v>1</v>
      </c>
      <c r="E524" s="2">
        <v>0</v>
      </c>
      <c r="F524" s="2">
        <v>0</v>
      </c>
      <c r="G524" s="33">
        <v>0</v>
      </c>
      <c r="H524" s="38">
        <f t="shared" si="62"/>
        <v>0</v>
      </c>
      <c r="I524" s="33">
        <v>0</v>
      </c>
      <c r="J524" s="33">
        <v>0</v>
      </c>
      <c r="K524" s="6">
        <v>121069</v>
      </c>
      <c r="L524" s="3">
        <v>43197</v>
      </c>
      <c r="M524" s="34">
        <v>25569</v>
      </c>
      <c r="N524" s="5">
        <v>25569</v>
      </c>
      <c r="O524" s="1">
        <f t="shared" si="60"/>
        <v>0</v>
      </c>
      <c r="P524" s="2">
        <v>3</v>
      </c>
      <c r="Q524" s="2">
        <v>4</v>
      </c>
      <c r="R524" s="2">
        <v>7</v>
      </c>
      <c r="S524" s="4">
        <v>30</v>
      </c>
      <c r="T524" s="4">
        <f t="shared" si="63"/>
        <v>87</v>
      </c>
      <c r="U524" s="2">
        <v>14</v>
      </c>
      <c r="V524" s="2">
        <v>97</v>
      </c>
      <c r="W524" s="2">
        <v>1</v>
      </c>
      <c r="X524" s="2">
        <v>0</v>
      </c>
      <c r="Y524" s="2">
        <v>0</v>
      </c>
      <c r="Z524" s="2">
        <v>0</v>
      </c>
    </row>
    <row r="525" spans="1:26" x14ac:dyDescent="0.75">
      <c r="A525" s="4">
        <f t="shared" si="64"/>
        <v>524</v>
      </c>
      <c r="B525" s="11">
        <v>212876</v>
      </c>
      <c r="C525" s="4">
        <f t="shared" si="61"/>
        <v>7</v>
      </c>
      <c r="D525" s="4">
        <f t="shared" si="59"/>
        <v>1</v>
      </c>
      <c r="E525" s="2">
        <v>0</v>
      </c>
      <c r="F525" s="2">
        <v>0</v>
      </c>
      <c r="G525" s="33">
        <v>0</v>
      </c>
      <c r="H525" s="38">
        <f t="shared" si="62"/>
        <v>0</v>
      </c>
      <c r="I525" s="33">
        <v>0</v>
      </c>
      <c r="J525" s="33">
        <v>0</v>
      </c>
      <c r="K525" s="6">
        <v>163098</v>
      </c>
      <c r="L525" s="3">
        <v>43198</v>
      </c>
      <c r="M525" s="34">
        <v>25569</v>
      </c>
      <c r="N525" s="5">
        <v>25569</v>
      </c>
      <c r="O525" s="1">
        <f t="shared" si="60"/>
        <v>0</v>
      </c>
      <c r="P525" s="2">
        <v>3</v>
      </c>
      <c r="Q525" s="2">
        <v>4</v>
      </c>
      <c r="R525" s="2">
        <v>8</v>
      </c>
      <c r="S525" s="4">
        <v>30</v>
      </c>
      <c r="T525" s="4">
        <f t="shared" si="63"/>
        <v>87</v>
      </c>
      <c r="U525" s="2">
        <v>15</v>
      </c>
      <c r="V525" s="2">
        <v>98</v>
      </c>
      <c r="W525" s="2">
        <v>1</v>
      </c>
      <c r="X525" s="2">
        <v>0</v>
      </c>
      <c r="Y525" s="2">
        <v>0</v>
      </c>
      <c r="Z525" s="2">
        <v>0</v>
      </c>
    </row>
    <row r="526" spans="1:26" x14ac:dyDescent="0.75">
      <c r="A526" s="4">
        <f t="shared" si="64"/>
        <v>525</v>
      </c>
      <c r="B526" s="11">
        <v>1194896</v>
      </c>
      <c r="C526" s="4">
        <f t="shared" si="61"/>
        <v>1</v>
      </c>
      <c r="D526" s="4">
        <f t="shared" si="59"/>
        <v>2</v>
      </c>
      <c r="E526" s="2">
        <v>0</v>
      </c>
      <c r="F526" s="2">
        <v>0</v>
      </c>
      <c r="G526" s="33">
        <v>0</v>
      </c>
      <c r="H526" s="38">
        <f t="shared" si="62"/>
        <v>1</v>
      </c>
      <c r="I526" s="33">
        <v>0</v>
      </c>
      <c r="J526" s="33">
        <v>0</v>
      </c>
      <c r="K526" s="6">
        <v>830178</v>
      </c>
      <c r="L526" s="3">
        <v>43199</v>
      </c>
      <c r="M526" s="34">
        <v>43199</v>
      </c>
      <c r="N526" s="5">
        <v>43199</v>
      </c>
      <c r="O526" s="1">
        <f t="shared" si="60"/>
        <v>1</v>
      </c>
      <c r="P526" s="2">
        <v>3</v>
      </c>
      <c r="Q526" s="2">
        <v>4</v>
      </c>
      <c r="R526" s="2">
        <v>9</v>
      </c>
      <c r="S526" s="4">
        <v>30</v>
      </c>
      <c r="T526" s="4">
        <f t="shared" si="63"/>
        <v>88</v>
      </c>
      <c r="U526" s="2">
        <v>15</v>
      </c>
      <c r="V526" s="2">
        <v>99</v>
      </c>
      <c r="W526" s="2">
        <v>0</v>
      </c>
      <c r="X526" s="2">
        <v>1</v>
      </c>
      <c r="Y526" s="2">
        <v>0</v>
      </c>
      <c r="Z526" s="2">
        <v>0</v>
      </c>
    </row>
    <row r="527" spans="1:26" x14ac:dyDescent="0.75">
      <c r="A527" s="4">
        <f t="shared" si="64"/>
        <v>526</v>
      </c>
      <c r="B527" s="11">
        <v>834932</v>
      </c>
      <c r="C527" s="4">
        <f t="shared" si="61"/>
        <v>2</v>
      </c>
      <c r="D527" s="4">
        <f t="shared" si="59"/>
        <v>2</v>
      </c>
      <c r="E527" s="2">
        <v>0</v>
      </c>
      <c r="F527" s="2">
        <v>0</v>
      </c>
      <c r="G527" s="33">
        <v>0</v>
      </c>
      <c r="H527" s="38">
        <f t="shared" si="62"/>
        <v>1</v>
      </c>
      <c r="I527" s="33">
        <v>0</v>
      </c>
      <c r="J527" s="33">
        <v>0</v>
      </c>
      <c r="K527" s="6">
        <v>585480</v>
      </c>
      <c r="L527" s="3">
        <v>43200</v>
      </c>
      <c r="M527" s="34">
        <v>25569</v>
      </c>
      <c r="N527" s="5">
        <v>25569</v>
      </c>
      <c r="O527" s="1">
        <f t="shared" si="60"/>
        <v>0</v>
      </c>
      <c r="P527" s="2">
        <v>3</v>
      </c>
      <c r="Q527" s="2">
        <v>4</v>
      </c>
      <c r="R527" s="2">
        <v>10</v>
      </c>
      <c r="S527" s="4">
        <v>30</v>
      </c>
      <c r="T527" s="4">
        <f t="shared" si="63"/>
        <v>88</v>
      </c>
      <c r="U527" s="2">
        <v>15</v>
      </c>
      <c r="V527" s="2">
        <v>100</v>
      </c>
      <c r="W527" s="2">
        <v>0</v>
      </c>
      <c r="X527" s="2">
        <v>1</v>
      </c>
      <c r="Y527" s="2">
        <v>0</v>
      </c>
      <c r="Z527" s="2">
        <v>0</v>
      </c>
    </row>
    <row r="528" spans="1:26" x14ac:dyDescent="0.75">
      <c r="A528" s="4">
        <f t="shared" si="64"/>
        <v>527</v>
      </c>
      <c r="B528" s="11">
        <v>705771</v>
      </c>
      <c r="C528" s="4">
        <f t="shared" si="61"/>
        <v>3</v>
      </c>
      <c r="D528" s="4">
        <f t="shared" si="59"/>
        <v>2</v>
      </c>
      <c r="E528" s="2">
        <v>0</v>
      </c>
      <c r="F528" s="2">
        <v>0</v>
      </c>
      <c r="G528" s="33">
        <v>0</v>
      </c>
      <c r="H528" s="38">
        <f t="shared" si="62"/>
        <v>1</v>
      </c>
      <c r="I528" s="33">
        <v>0</v>
      </c>
      <c r="J528" s="33">
        <v>0</v>
      </c>
      <c r="K528" s="6">
        <v>478061</v>
      </c>
      <c r="L528" s="3">
        <v>43201</v>
      </c>
      <c r="M528" s="34">
        <v>25569</v>
      </c>
      <c r="N528" s="5">
        <v>25569</v>
      </c>
      <c r="O528" s="1">
        <f t="shared" si="60"/>
        <v>0</v>
      </c>
      <c r="P528" s="2">
        <v>3</v>
      </c>
      <c r="Q528" s="2">
        <v>4</v>
      </c>
      <c r="R528" s="2">
        <v>11</v>
      </c>
      <c r="S528" s="4">
        <v>30</v>
      </c>
      <c r="T528" s="4">
        <f t="shared" si="63"/>
        <v>88</v>
      </c>
      <c r="U528" s="2">
        <v>15</v>
      </c>
      <c r="V528" s="2">
        <v>101</v>
      </c>
      <c r="W528" s="2">
        <v>0</v>
      </c>
      <c r="X528" s="2">
        <v>1</v>
      </c>
      <c r="Y528" s="2">
        <v>0</v>
      </c>
      <c r="Z528" s="2">
        <v>0</v>
      </c>
    </row>
    <row r="529" spans="1:26" x14ac:dyDescent="0.75">
      <c r="A529" s="4">
        <f t="shared" si="64"/>
        <v>528</v>
      </c>
      <c r="B529" s="11">
        <v>602113</v>
      </c>
      <c r="C529" s="4">
        <f t="shared" si="61"/>
        <v>4</v>
      </c>
      <c r="D529" s="4">
        <f t="shared" si="59"/>
        <v>2</v>
      </c>
      <c r="E529" s="2">
        <v>0</v>
      </c>
      <c r="F529" s="2">
        <v>0</v>
      </c>
      <c r="G529" s="33">
        <v>0</v>
      </c>
      <c r="H529" s="38">
        <f t="shared" si="62"/>
        <v>1</v>
      </c>
      <c r="I529" s="33">
        <v>0</v>
      </c>
      <c r="J529" s="33">
        <v>0</v>
      </c>
      <c r="K529" s="6">
        <v>892534</v>
      </c>
      <c r="L529" s="3">
        <v>43202</v>
      </c>
      <c r="M529" s="34">
        <v>25569</v>
      </c>
      <c r="N529" s="5">
        <v>25569</v>
      </c>
      <c r="O529" s="1">
        <f t="shared" si="60"/>
        <v>0</v>
      </c>
      <c r="P529" s="2">
        <v>3</v>
      </c>
      <c r="Q529" s="2">
        <v>4</v>
      </c>
      <c r="R529" s="2">
        <v>12</v>
      </c>
      <c r="S529" s="4">
        <v>30</v>
      </c>
      <c r="T529" s="4">
        <f t="shared" si="63"/>
        <v>88</v>
      </c>
      <c r="U529" s="2">
        <v>15</v>
      </c>
      <c r="V529" s="2">
        <v>102</v>
      </c>
      <c r="W529" s="2">
        <v>0</v>
      </c>
      <c r="X529" s="2">
        <v>1</v>
      </c>
      <c r="Y529" s="2">
        <v>0</v>
      </c>
      <c r="Z529" s="2">
        <v>0</v>
      </c>
    </row>
    <row r="530" spans="1:26" x14ac:dyDescent="0.75">
      <c r="A530" s="4">
        <f t="shared" si="64"/>
        <v>529</v>
      </c>
      <c r="B530" s="11">
        <v>554403</v>
      </c>
      <c r="C530" s="4">
        <f t="shared" si="61"/>
        <v>5</v>
      </c>
      <c r="D530" s="4">
        <f t="shared" si="59"/>
        <v>2</v>
      </c>
      <c r="E530" s="2">
        <v>0</v>
      </c>
      <c r="F530" s="2">
        <v>0</v>
      </c>
      <c r="G530" s="33">
        <v>0</v>
      </c>
      <c r="H530" s="38">
        <f t="shared" si="62"/>
        <v>1</v>
      </c>
      <c r="I530" s="33">
        <v>0</v>
      </c>
      <c r="J530" s="33">
        <v>0</v>
      </c>
      <c r="K530" s="6">
        <v>793359</v>
      </c>
      <c r="L530" s="3">
        <v>43203</v>
      </c>
      <c r="M530" s="34">
        <v>25569</v>
      </c>
      <c r="N530" s="5">
        <v>25569</v>
      </c>
      <c r="O530" s="1">
        <f t="shared" si="60"/>
        <v>0</v>
      </c>
      <c r="P530" s="2">
        <v>3</v>
      </c>
      <c r="Q530" s="2">
        <v>4</v>
      </c>
      <c r="R530" s="2">
        <v>13</v>
      </c>
      <c r="S530" s="4">
        <v>30</v>
      </c>
      <c r="T530" s="4">
        <f t="shared" si="63"/>
        <v>88</v>
      </c>
      <c r="U530" s="2">
        <v>15</v>
      </c>
      <c r="V530" s="2">
        <v>103</v>
      </c>
      <c r="W530" s="2">
        <v>0</v>
      </c>
      <c r="X530" s="2">
        <v>1</v>
      </c>
      <c r="Y530" s="2">
        <v>0</v>
      </c>
      <c r="Z530" s="2">
        <v>0</v>
      </c>
    </row>
    <row r="531" spans="1:26" x14ac:dyDescent="0.75">
      <c r="A531" s="4">
        <f t="shared" si="64"/>
        <v>530</v>
      </c>
      <c r="B531" s="11">
        <v>104552</v>
      </c>
      <c r="C531" s="4">
        <f t="shared" si="61"/>
        <v>6</v>
      </c>
      <c r="D531" s="4">
        <f t="shared" si="59"/>
        <v>2</v>
      </c>
      <c r="E531" s="2">
        <v>0</v>
      </c>
      <c r="F531" s="2">
        <v>0</v>
      </c>
      <c r="G531" s="33">
        <v>0</v>
      </c>
      <c r="H531" s="38">
        <f t="shared" si="62"/>
        <v>0</v>
      </c>
      <c r="I531" s="33">
        <v>0</v>
      </c>
      <c r="J531" s="33">
        <v>0</v>
      </c>
      <c r="K531" s="6">
        <v>163774</v>
      </c>
      <c r="L531" s="3">
        <v>43204</v>
      </c>
      <c r="M531" s="34">
        <v>25569</v>
      </c>
      <c r="N531" s="5">
        <v>25569</v>
      </c>
      <c r="O531" s="1">
        <f t="shared" si="60"/>
        <v>0</v>
      </c>
      <c r="P531" s="2">
        <v>3</v>
      </c>
      <c r="Q531" s="2">
        <v>4</v>
      </c>
      <c r="R531" s="2">
        <v>14</v>
      </c>
      <c r="S531" s="4">
        <v>30</v>
      </c>
      <c r="T531" s="4">
        <f t="shared" si="63"/>
        <v>88</v>
      </c>
      <c r="U531" s="2">
        <v>15</v>
      </c>
      <c r="V531" s="2">
        <v>104</v>
      </c>
      <c r="W531" s="2">
        <v>1</v>
      </c>
      <c r="X531" s="2">
        <v>0</v>
      </c>
      <c r="Y531" s="2">
        <v>0</v>
      </c>
      <c r="Z531" s="2">
        <v>0</v>
      </c>
    </row>
    <row r="532" spans="1:26" x14ac:dyDescent="0.75">
      <c r="A532" s="4">
        <f t="shared" si="64"/>
        <v>531</v>
      </c>
      <c r="B532" s="11">
        <v>141238</v>
      </c>
      <c r="C532" s="4">
        <f t="shared" si="61"/>
        <v>7</v>
      </c>
      <c r="D532" s="4">
        <f t="shared" si="59"/>
        <v>2</v>
      </c>
      <c r="E532" s="2">
        <v>0</v>
      </c>
      <c r="F532" s="2">
        <v>0</v>
      </c>
      <c r="G532" s="33">
        <v>0</v>
      </c>
      <c r="H532" s="38">
        <f t="shared" si="62"/>
        <v>0</v>
      </c>
      <c r="I532" s="33">
        <v>0</v>
      </c>
      <c r="J532" s="33">
        <v>0</v>
      </c>
      <c r="K532" s="6">
        <v>137394</v>
      </c>
      <c r="L532" s="3">
        <v>43205</v>
      </c>
      <c r="M532" s="34">
        <v>25569</v>
      </c>
      <c r="N532" s="5">
        <v>25569</v>
      </c>
      <c r="O532" s="1">
        <f t="shared" si="60"/>
        <v>0</v>
      </c>
      <c r="P532" s="2">
        <v>3</v>
      </c>
      <c r="Q532" s="2">
        <v>4</v>
      </c>
      <c r="R532" s="2">
        <v>15</v>
      </c>
      <c r="S532" s="4">
        <v>30</v>
      </c>
      <c r="T532" s="4">
        <f t="shared" si="63"/>
        <v>88</v>
      </c>
      <c r="U532" s="2">
        <v>16</v>
      </c>
      <c r="V532" s="2">
        <v>105</v>
      </c>
      <c r="W532" s="2">
        <v>1</v>
      </c>
      <c r="X532" s="2">
        <v>0</v>
      </c>
      <c r="Y532" s="2">
        <v>0</v>
      </c>
      <c r="Z532" s="2">
        <v>0</v>
      </c>
    </row>
    <row r="533" spans="1:26" x14ac:dyDescent="0.75">
      <c r="A533" s="4">
        <f t="shared" si="64"/>
        <v>532</v>
      </c>
      <c r="B533" s="11">
        <v>929265</v>
      </c>
      <c r="C533" s="4">
        <f t="shared" si="61"/>
        <v>1</v>
      </c>
      <c r="D533" s="4">
        <f t="shared" si="59"/>
        <v>3</v>
      </c>
      <c r="E533" s="2">
        <v>0</v>
      </c>
      <c r="F533" s="2">
        <v>0</v>
      </c>
      <c r="G533" s="33">
        <v>0</v>
      </c>
      <c r="H533" s="38">
        <f t="shared" si="62"/>
        <v>1</v>
      </c>
      <c r="I533" s="33">
        <v>0</v>
      </c>
      <c r="J533" s="33">
        <v>0</v>
      </c>
      <c r="K533" s="6">
        <v>1108612</v>
      </c>
      <c r="L533" s="3">
        <v>43206</v>
      </c>
      <c r="M533" s="34">
        <v>43206</v>
      </c>
      <c r="N533" s="5">
        <v>25569</v>
      </c>
      <c r="O533" s="1">
        <f t="shared" si="60"/>
        <v>0</v>
      </c>
      <c r="P533" s="2">
        <v>3</v>
      </c>
      <c r="Q533" s="2">
        <v>4</v>
      </c>
      <c r="R533" s="2">
        <v>16</v>
      </c>
      <c r="S533" s="4">
        <v>30</v>
      </c>
      <c r="T533" s="4">
        <f t="shared" si="63"/>
        <v>89</v>
      </c>
      <c r="U533" s="2">
        <v>16</v>
      </c>
      <c r="V533" s="2">
        <v>106</v>
      </c>
      <c r="W533" s="2">
        <v>0</v>
      </c>
      <c r="X533" s="2">
        <v>1</v>
      </c>
      <c r="Y533" s="2">
        <v>0</v>
      </c>
      <c r="Z533" s="2">
        <v>0</v>
      </c>
    </row>
    <row r="534" spans="1:26" x14ac:dyDescent="0.75">
      <c r="A534" s="4">
        <f t="shared" si="64"/>
        <v>533</v>
      </c>
      <c r="B534" s="11">
        <v>522930</v>
      </c>
      <c r="C534" s="4">
        <f t="shared" si="61"/>
        <v>2</v>
      </c>
      <c r="D534" s="4">
        <f t="shared" si="59"/>
        <v>3</v>
      </c>
      <c r="E534" s="2">
        <v>0</v>
      </c>
      <c r="F534" s="2">
        <v>0</v>
      </c>
      <c r="G534" s="33">
        <v>0</v>
      </c>
      <c r="H534" s="38">
        <f t="shared" si="62"/>
        <v>1</v>
      </c>
      <c r="I534" s="33">
        <v>0</v>
      </c>
      <c r="J534" s="33">
        <v>0</v>
      </c>
      <c r="K534" s="6">
        <v>779097</v>
      </c>
      <c r="L534" s="3">
        <v>43207</v>
      </c>
      <c r="M534" s="34">
        <v>25569</v>
      </c>
      <c r="N534" s="5">
        <v>25569</v>
      </c>
      <c r="O534" s="1">
        <f t="shared" si="60"/>
        <v>0</v>
      </c>
      <c r="P534" s="2">
        <v>3</v>
      </c>
      <c r="Q534" s="2">
        <v>4</v>
      </c>
      <c r="R534" s="2">
        <v>17</v>
      </c>
      <c r="S534" s="4">
        <v>30</v>
      </c>
      <c r="T534" s="4">
        <f t="shared" si="63"/>
        <v>89</v>
      </c>
      <c r="U534" s="2">
        <v>16</v>
      </c>
      <c r="V534" s="2">
        <v>107</v>
      </c>
      <c r="W534" s="2">
        <v>0</v>
      </c>
      <c r="X534" s="2">
        <v>1</v>
      </c>
      <c r="Y534" s="2">
        <v>0</v>
      </c>
      <c r="Z534" s="2">
        <v>0</v>
      </c>
    </row>
    <row r="535" spans="1:26" x14ac:dyDescent="0.75">
      <c r="A535" s="4">
        <f t="shared" si="64"/>
        <v>534</v>
      </c>
      <c r="B535" s="11">
        <v>477087</v>
      </c>
      <c r="C535" s="4">
        <f t="shared" si="61"/>
        <v>3</v>
      </c>
      <c r="D535" s="4">
        <f t="shared" si="59"/>
        <v>3</v>
      </c>
      <c r="E535" s="2">
        <v>0</v>
      </c>
      <c r="F535" s="2">
        <v>0</v>
      </c>
      <c r="G535" s="33">
        <v>0</v>
      </c>
      <c r="H535" s="38">
        <f t="shared" si="62"/>
        <v>1</v>
      </c>
      <c r="I535" s="33">
        <v>0</v>
      </c>
      <c r="J535" s="33">
        <v>0</v>
      </c>
      <c r="K535" s="6">
        <v>725958</v>
      </c>
      <c r="L535" s="3">
        <v>43208</v>
      </c>
      <c r="M535" s="34">
        <v>25569</v>
      </c>
      <c r="N535" s="5">
        <v>25569</v>
      </c>
      <c r="O535" s="1">
        <f t="shared" si="60"/>
        <v>0</v>
      </c>
      <c r="P535" s="2">
        <v>3</v>
      </c>
      <c r="Q535" s="2">
        <v>4</v>
      </c>
      <c r="R535" s="2">
        <v>18</v>
      </c>
      <c r="S535" s="4">
        <v>30</v>
      </c>
      <c r="T535" s="4">
        <f t="shared" si="63"/>
        <v>89</v>
      </c>
      <c r="U535" s="2">
        <v>16</v>
      </c>
      <c r="V535" s="2">
        <v>108</v>
      </c>
      <c r="W535" s="2">
        <v>0</v>
      </c>
      <c r="X535" s="2">
        <v>1</v>
      </c>
      <c r="Y535" s="2">
        <v>0</v>
      </c>
      <c r="Z535" s="2">
        <v>0</v>
      </c>
    </row>
    <row r="536" spans="1:26" x14ac:dyDescent="0.75">
      <c r="A536" s="4">
        <f t="shared" si="64"/>
        <v>535</v>
      </c>
      <c r="B536" s="11">
        <v>461388</v>
      </c>
      <c r="C536" s="4">
        <f t="shared" si="61"/>
        <v>4</v>
      </c>
      <c r="D536" s="4">
        <f t="shared" si="59"/>
        <v>3</v>
      </c>
      <c r="E536" s="2">
        <v>0</v>
      </c>
      <c r="F536" s="2">
        <v>0</v>
      </c>
      <c r="G536" s="33">
        <v>0</v>
      </c>
      <c r="H536" s="38">
        <f t="shared" si="62"/>
        <v>1</v>
      </c>
      <c r="I536" s="33">
        <v>0</v>
      </c>
      <c r="J536" s="33">
        <v>0</v>
      </c>
      <c r="K536" s="6">
        <v>699001</v>
      </c>
      <c r="L536" s="3">
        <v>43209</v>
      </c>
      <c r="M536" s="34">
        <v>25569</v>
      </c>
      <c r="N536" s="5">
        <v>25569</v>
      </c>
      <c r="O536" s="1">
        <f t="shared" si="60"/>
        <v>0</v>
      </c>
      <c r="P536" s="2">
        <v>3</v>
      </c>
      <c r="Q536" s="2">
        <v>4</v>
      </c>
      <c r="R536" s="2">
        <v>19</v>
      </c>
      <c r="S536" s="4">
        <v>30</v>
      </c>
      <c r="T536" s="4">
        <f t="shared" si="63"/>
        <v>89</v>
      </c>
      <c r="U536" s="2">
        <v>16</v>
      </c>
      <c r="V536" s="2">
        <v>109</v>
      </c>
      <c r="W536" s="2">
        <v>0</v>
      </c>
      <c r="X536" s="2">
        <v>1</v>
      </c>
      <c r="Y536" s="2">
        <v>0</v>
      </c>
      <c r="Z536" s="2">
        <v>1</v>
      </c>
    </row>
    <row r="537" spans="1:26" x14ac:dyDescent="0.75">
      <c r="A537" s="4">
        <f t="shared" si="64"/>
        <v>536</v>
      </c>
      <c r="B537" s="4">
        <v>457301</v>
      </c>
      <c r="C537" s="4">
        <f t="shared" ref="C537:C568" si="65">+WEEKDAY(L537,2)</f>
        <v>5</v>
      </c>
      <c r="D537" s="4">
        <f t="shared" si="59"/>
        <v>3</v>
      </c>
      <c r="E537" s="4">
        <v>0</v>
      </c>
      <c r="F537" s="4">
        <v>0</v>
      </c>
      <c r="G537" s="33">
        <v>0</v>
      </c>
      <c r="H537" s="38">
        <f t="shared" si="62"/>
        <v>1</v>
      </c>
      <c r="I537" s="33">
        <v>0</v>
      </c>
      <c r="J537" s="33">
        <v>0</v>
      </c>
      <c r="K537" s="4">
        <v>636325</v>
      </c>
      <c r="L537" s="5">
        <v>43210</v>
      </c>
      <c r="M537" s="34">
        <v>25569</v>
      </c>
      <c r="N537" s="5">
        <v>25569</v>
      </c>
      <c r="O537" s="1">
        <f t="shared" si="60"/>
        <v>0</v>
      </c>
      <c r="P537" s="4">
        <v>3</v>
      </c>
      <c r="Q537">
        <f>+MONTH(L537)</f>
        <v>4</v>
      </c>
      <c r="R537">
        <f>+DAY(L537)</f>
        <v>20</v>
      </c>
      <c r="S537" s="4">
        <v>30</v>
      </c>
      <c r="T537" s="4">
        <f t="shared" si="63"/>
        <v>89</v>
      </c>
      <c r="U537">
        <f t="shared" ref="U537:U568" si="66">+WEEKNUM(L537)</f>
        <v>16</v>
      </c>
      <c r="V537">
        <f>+V536+1</f>
        <v>110</v>
      </c>
      <c r="W537">
        <f t="shared" ref="W537:W568" si="67">+IF(OR(C537=6,C537=7),1,0)</f>
        <v>0</v>
      </c>
      <c r="X537" s="4">
        <v>1</v>
      </c>
      <c r="Y537" s="4">
        <v>0</v>
      </c>
      <c r="Z537" s="4">
        <v>0</v>
      </c>
    </row>
    <row r="538" spans="1:26" x14ac:dyDescent="0.75">
      <c r="A538" s="4">
        <f t="shared" si="64"/>
        <v>537</v>
      </c>
      <c r="B538" s="4">
        <v>75791</v>
      </c>
      <c r="C538" s="4">
        <f t="shared" si="65"/>
        <v>6</v>
      </c>
      <c r="D538" s="4">
        <f t="shared" si="59"/>
        <v>3</v>
      </c>
      <c r="E538" s="4">
        <v>0</v>
      </c>
      <c r="F538" s="4">
        <v>0</v>
      </c>
      <c r="G538" s="33">
        <v>0</v>
      </c>
      <c r="H538" s="38">
        <f t="shared" si="62"/>
        <v>0</v>
      </c>
      <c r="I538" s="33">
        <v>0</v>
      </c>
      <c r="J538" s="33">
        <v>0</v>
      </c>
      <c r="K538" s="4">
        <v>120384</v>
      </c>
      <c r="L538" s="5">
        <v>43211</v>
      </c>
      <c r="M538" s="34">
        <v>25569</v>
      </c>
      <c r="N538" s="5">
        <v>25569</v>
      </c>
      <c r="O538" s="1">
        <f t="shared" si="60"/>
        <v>0</v>
      </c>
      <c r="P538" s="4">
        <v>3</v>
      </c>
      <c r="Q538" s="4">
        <f t="shared" ref="Q538:Q589" si="68">+MONTH(L538)</f>
        <v>4</v>
      </c>
      <c r="R538" s="4">
        <f t="shared" ref="R538:R589" si="69">+DAY(L538)</f>
        <v>21</v>
      </c>
      <c r="S538" s="4">
        <v>30</v>
      </c>
      <c r="T538" s="4">
        <f t="shared" si="63"/>
        <v>89</v>
      </c>
      <c r="U538" s="4">
        <f t="shared" si="66"/>
        <v>16</v>
      </c>
      <c r="V538" s="4">
        <f t="shared" ref="V538:V601" si="70">+V537+1</f>
        <v>111</v>
      </c>
      <c r="W538" s="4">
        <f t="shared" si="67"/>
        <v>1</v>
      </c>
      <c r="X538" s="4">
        <v>0</v>
      </c>
      <c r="Y538" s="4">
        <v>0</v>
      </c>
      <c r="Z538" s="4">
        <v>0</v>
      </c>
    </row>
    <row r="539" spans="1:26" x14ac:dyDescent="0.75">
      <c r="A539" s="4">
        <f t="shared" si="64"/>
        <v>538</v>
      </c>
      <c r="B539" s="4">
        <v>119816</v>
      </c>
      <c r="C539" s="4">
        <f t="shared" si="65"/>
        <v>7</v>
      </c>
      <c r="D539" s="4">
        <f t="shared" si="59"/>
        <v>3</v>
      </c>
      <c r="E539" s="4">
        <v>0</v>
      </c>
      <c r="F539" s="4">
        <v>0</v>
      </c>
      <c r="G539" s="33">
        <v>0</v>
      </c>
      <c r="H539" s="38">
        <f t="shared" si="62"/>
        <v>0</v>
      </c>
      <c r="I539" s="33">
        <v>0</v>
      </c>
      <c r="J539" s="33">
        <v>0</v>
      </c>
      <c r="K539" s="4">
        <v>101279</v>
      </c>
      <c r="L539" s="5">
        <v>43212</v>
      </c>
      <c r="M539" s="34">
        <v>25569</v>
      </c>
      <c r="N539" s="5">
        <v>25569</v>
      </c>
      <c r="O539" s="1">
        <f t="shared" si="60"/>
        <v>0</v>
      </c>
      <c r="P539" s="4">
        <v>3</v>
      </c>
      <c r="Q539" s="4">
        <f t="shared" si="68"/>
        <v>4</v>
      </c>
      <c r="R539" s="4">
        <f t="shared" si="69"/>
        <v>22</v>
      </c>
      <c r="S539" s="4">
        <v>30</v>
      </c>
      <c r="T539" s="4">
        <f t="shared" si="63"/>
        <v>89</v>
      </c>
      <c r="U539" s="4">
        <f t="shared" si="66"/>
        <v>17</v>
      </c>
      <c r="V539" s="4">
        <f t="shared" si="70"/>
        <v>112</v>
      </c>
      <c r="W539" s="4">
        <f t="shared" si="67"/>
        <v>1</v>
      </c>
      <c r="X539" s="4">
        <v>0</v>
      </c>
      <c r="Y539" s="4">
        <v>0</v>
      </c>
      <c r="Z539" s="4">
        <v>0</v>
      </c>
    </row>
    <row r="540" spans="1:26" x14ac:dyDescent="0.75">
      <c r="A540" s="4">
        <f t="shared" si="64"/>
        <v>539</v>
      </c>
      <c r="B540" s="4">
        <v>750669</v>
      </c>
      <c r="C540" s="4">
        <f t="shared" si="65"/>
        <v>1</v>
      </c>
      <c r="D540" s="4">
        <f t="shared" si="59"/>
        <v>4</v>
      </c>
      <c r="E540" s="4">
        <v>0</v>
      </c>
      <c r="F540" s="4">
        <v>0</v>
      </c>
      <c r="G540" s="33">
        <v>0</v>
      </c>
      <c r="H540" s="38">
        <f t="shared" si="62"/>
        <v>1</v>
      </c>
      <c r="I540" s="33">
        <v>0</v>
      </c>
      <c r="J540" s="33">
        <v>0</v>
      </c>
      <c r="K540" s="4">
        <v>839469</v>
      </c>
      <c r="L540" s="5">
        <v>43213</v>
      </c>
      <c r="M540" s="34">
        <v>43213</v>
      </c>
      <c r="N540" s="5">
        <v>25569</v>
      </c>
      <c r="O540" s="1">
        <f t="shared" si="60"/>
        <v>0</v>
      </c>
      <c r="P540" s="4">
        <v>3</v>
      </c>
      <c r="Q540" s="4">
        <f t="shared" si="68"/>
        <v>4</v>
      </c>
      <c r="R540" s="4">
        <f t="shared" si="69"/>
        <v>23</v>
      </c>
      <c r="S540" s="4">
        <v>30</v>
      </c>
      <c r="T540" s="4">
        <f t="shared" si="63"/>
        <v>90</v>
      </c>
      <c r="U540" s="4">
        <f t="shared" si="66"/>
        <v>17</v>
      </c>
      <c r="V540" s="4">
        <f t="shared" si="70"/>
        <v>113</v>
      </c>
      <c r="W540" s="4">
        <f t="shared" si="67"/>
        <v>0</v>
      </c>
      <c r="X540" s="4">
        <v>1</v>
      </c>
      <c r="Y540" s="4">
        <v>0</v>
      </c>
      <c r="Z540" s="4">
        <v>0</v>
      </c>
    </row>
    <row r="541" spans="1:26" x14ac:dyDescent="0.75">
      <c r="A541" s="4">
        <f t="shared" si="64"/>
        <v>540</v>
      </c>
      <c r="B541" s="4">
        <v>523850</v>
      </c>
      <c r="C541" s="4">
        <f t="shared" si="65"/>
        <v>2</v>
      </c>
      <c r="D541" s="4">
        <f t="shared" si="59"/>
        <v>4</v>
      </c>
      <c r="E541" s="4">
        <v>0</v>
      </c>
      <c r="F541" s="4">
        <v>0</v>
      </c>
      <c r="G541" s="33">
        <v>0</v>
      </c>
      <c r="H541" s="38">
        <f t="shared" si="62"/>
        <v>1</v>
      </c>
      <c r="I541" s="33">
        <v>0</v>
      </c>
      <c r="J541" s="33">
        <v>0</v>
      </c>
      <c r="K541" s="4">
        <v>590290</v>
      </c>
      <c r="L541" s="5">
        <v>43214</v>
      </c>
      <c r="M541" s="34">
        <v>25569</v>
      </c>
      <c r="N541" s="5">
        <v>25569</v>
      </c>
      <c r="O541" s="1">
        <f t="shared" si="60"/>
        <v>0</v>
      </c>
      <c r="P541" s="4">
        <v>3</v>
      </c>
      <c r="Q541" s="4">
        <f t="shared" si="68"/>
        <v>4</v>
      </c>
      <c r="R541" s="4">
        <f t="shared" si="69"/>
        <v>24</v>
      </c>
      <c r="S541" s="4">
        <v>30</v>
      </c>
      <c r="T541" s="4">
        <f t="shared" si="63"/>
        <v>90</v>
      </c>
      <c r="U541" s="4">
        <f t="shared" si="66"/>
        <v>17</v>
      </c>
      <c r="V541" s="4">
        <f t="shared" si="70"/>
        <v>114</v>
      </c>
      <c r="W541" s="4">
        <f t="shared" si="67"/>
        <v>0</v>
      </c>
      <c r="X541" s="4">
        <v>1</v>
      </c>
      <c r="Y541" s="4">
        <v>0</v>
      </c>
      <c r="Z541" s="4">
        <v>0</v>
      </c>
    </row>
    <row r="542" spans="1:26" x14ac:dyDescent="0.75">
      <c r="A542" s="4">
        <f t="shared" si="64"/>
        <v>541</v>
      </c>
      <c r="B542" s="4">
        <v>557779</v>
      </c>
      <c r="C542" s="4">
        <f t="shared" si="65"/>
        <v>3</v>
      </c>
      <c r="D542" s="4">
        <f t="shared" si="59"/>
        <v>4</v>
      </c>
      <c r="E542" s="4">
        <v>0</v>
      </c>
      <c r="F542" s="4">
        <v>0</v>
      </c>
      <c r="G542" s="33">
        <v>0</v>
      </c>
      <c r="H542" s="38">
        <f t="shared" si="62"/>
        <v>1</v>
      </c>
      <c r="I542" s="33">
        <v>0</v>
      </c>
      <c r="J542" s="33">
        <v>0</v>
      </c>
      <c r="K542" s="4">
        <v>617711</v>
      </c>
      <c r="L542" s="5">
        <v>43215</v>
      </c>
      <c r="M542" s="34">
        <v>25569</v>
      </c>
      <c r="N542" s="5">
        <v>25569</v>
      </c>
      <c r="O542" s="1">
        <f t="shared" si="60"/>
        <v>0</v>
      </c>
      <c r="P542" s="4">
        <v>3</v>
      </c>
      <c r="Q542" s="4">
        <f t="shared" si="68"/>
        <v>4</v>
      </c>
      <c r="R542" s="4">
        <f t="shared" si="69"/>
        <v>25</v>
      </c>
      <c r="S542" s="4">
        <v>30</v>
      </c>
      <c r="T542" s="4">
        <f t="shared" si="63"/>
        <v>90</v>
      </c>
      <c r="U542" s="4">
        <f t="shared" si="66"/>
        <v>17</v>
      </c>
      <c r="V542" s="4">
        <f t="shared" si="70"/>
        <v>115</v>
      </c>
      <c r="W542" s="4">
        <f t="shared" si="67"/>
        <v>0</v>
      </c>
      <c r="X542" s="4">
        <v>1</v>
      </c>
      <c r="Y542" s="4">
        <v>0</v>
      </c>
      <c r="Z542" s="4">
        <v>0</v>
      </c>
    </row>
    <row r="543" spans="1:26" x14ac:dyDescent="0.75">
      <c r="A543" s="4">
        <f t="shared" si="64"/>
        <v>542</v>
      </c>
      <c r="B543" s="4">
        <v>598004</v>
      </c>
      <c r="C543" s="4">
        <f t="shared" si="65"/>
        <v>4</v>
      </c>
      <c r="D543" s="4">
        <f t="shared" si="59"/>
        <v>4</v>
      </c>
      <c r="E543" s="4">
        <v>0</v>
      </c>
      <c r="F543" s="4">
        <v>0</v>
      </c>
      <c r="G543" s="33">
        <v>0</v>
      </c>
      <c r="H543" s="38">
        <f t="shared" si="62"/>
        <v>1</v>
      </c>
      <c r="I543" s="33">
        <v>0</v>
      </c>
      <c r="J543" s="33">
        <v>0</v>
      </c>
      <c r="K543" s="4">
        <v>582207</v>
      </c>
      <c r="L543" s="5">
        <v>43216</v>
      </c>
      <c r="M543" s="34">
        <v>25569</v>
      </c>
      <c r="N543" s="5">
        <v>25569</v>
      </c>
      <c r="O543" s="1">
        <f t="shared" si="60"/>
        <v>0</v>
      </c>
      <c r="P543" s="4">
        <v>3</v>
      </c>
      <c r="Q543" s="4">
        <f t="shared" si="68"/>
        <v>4</v>
      </c>
      <c r="R543" s="4">
        <f t="shared" si="69"/>
        <v>26</v>
      </c>
      <c r="S543" s="4">
        <v>30</v>
      </c>
      <c r="T543" s="4">
        <f t="shared" si="63"/>
        <v>90</v>
      </c>
      <c r="U543" s="4">
        <f t="shared" si="66"/>
        <v>17</v>
      </c>
      <c r="V543" s="4">
        <f t="shared" si="70"/>
        <v>116</v>
      </c>
      <c r="W543" s="4">
        <f t="shared" si="67"/>
        <v>0</v>
      </c>
      <c r="X543" s="4">
        <v>1</v>
      </c>
      <c r="Y543" s="4">
        <v>0</v>
      </c>
      <c r="Z543" s="4">
        <v>0</v>
      </c>
    </row>
    <row r="544" spans="1:26" x14ac:dyDescent="0.75">
      <c r="A544" s="4">
        <f t="shared" si="64"/>
        <v>543</v>
      </c>
      <c r="B544" s="4">
        <v>700629</v>
      </c>
      <c r="C544" s="4">
        <f t="shared" si="65"/>
        <v>5</v>
      </c>
      <c r="D544" s="4">
        <f t="shared" si="59"/>
        <v>4</v>
      </c>
      <c r="E544" s="4">
        <v>0</v>
      </c>
      <c r="F544" s="4">
        <v>0</v>
      </c>
      <c r="G544" s="33">
        <v>0</v>
      </c>
      <c r="H544" s="38">
        <f t="shared" si="62"/>
        <v>1</v>
      </c>
      <c r="I544" s="33">
        <v>0</v>
      </c>
      <c r="J544" s="33">
        <v>0</v>
      </c>
      <c r="K544" s="4">
        <v>563727</v>
      </c>
      <c r="L544" s="5">
        <v>43217</v>
      </c>
      <c r="M544" s="34">
        <v>25569</v>
      </c>
      <c r="N544" s="5">
        <v>25569</v>
      </c>
      <c r="O544" s="1">
        <f t="shared" si="60"/>
        <v>0</v>
      </c>
      <c r="P544" s="4">
        <v>3</v>
      </c>
      <c r="Q544" s="4">
        <f t="shared" si="68"/>
        <v>4</v>
      </c>
      <c r="R544" s="4">
        <f t="shared" si="69"/>
        <v>27</v>
      </c>
      <c r="S544" s="4">
        <v>30</v>
      </c>
      <c r="T544" s="4">
        <f t="shared" si="63"/>
        <v>90</v>
      </c>
      <c r="U544" s="4">
        <f t="shared" si="66"/>
        <v>17</v>
      </c>
      <c r="V544" s="4">
        <f t="shared" si="70"/>
        <v>117</v>
      </c>
      <c r="W544" s="4">
        <f t="shared" si="67"/>
        <v>0</v>
      </c>
      <c r="X544" s="4">
        <v>1</v>
      </c>
      <c r="Y544" s="4">
        <v>0</v>
      </c>
      <c r="Z544" s="4">
        <v>0</v>
      </c>
    </row>
    <row r="545" spans="1:26" x14ac:dyDescent="0.75">
      <c r="A545" s="4">
        <f t="shared" si="64"/>
        <v>544</v>
      </c>
      <c r="B545" s="4">
        <v>158289</v>
      </c>
      <c r="C545" s="4">
        <f t="shared" si="65"/>
        <v>6</v>
      </c>
      <c r="D545" s="4">
        <f t="shared" si="59"/>
        <v>4</v>
      </c>
      <c r="E545" s="4">
        <v>0</v>
      </c>
      <c r="F545" s="4">
        <v>0</v>
      </c>
      <c r="G545" s="33">
        <v>0</v>
      </c>
      <c r="H545" s="38">
        <f t="shared" si="62"/>
        <v>0</v>
      </c>
      <c r="I545" s="33">
        <v>0</v>
      </c>
      <c r="J545" s="33">
        <v>0</v>
      </c>
      <c r="K545" s="4">
        <v>83917</v>
      </c>
      <c r="L545" s="5">
        <v>43218</v>
      </c>
      <c r="M545" s="34">
        <v>25569</v>
      </c>
      <c r="N545" s="5">
        <v>25569</v>
      </c>
      <c r="O545" s="1">
        <f t="shared" si="60"/>
        <v>0</v>
      </c>
      <c r="P545" s="4">
        <v>3</v>
      </c>
      <c r="Q545" s="4">
        <f t="shared" si="68"/>
        <v>4</v>
      </c>
      <c r="R545" s="4">
        <f t="shared" si="69"/>
        <v>28</v>
      </c>
      <c r="S545" s="4">
        <v>30</v>
      </c>
      <c r="T545" s="4">
        <f t="shared" si="63"/>
        <v>90</v>
      </c>
      <c r="U545" s="4">
        <f t="shared" si="66"/>
        <v>17</v>
      </c>
      <c r="V545" s="4">
        <f t="shared" si="70"/>
        <v>118</v>
      </c>
      <c r="W545" s="4">
        <f t="shared" si="67"/>
        <v>1</v>
      </c>
      <c r="X545" s="4">
        <v>0</v>
      </c>
      <c r="Y545" s="4">
        <v>0</v>
      </c>
      <c r="Z545" s="4">
        <v>0</v>
      </c>
    </row>
    <row r="546" spans="1:26" x14ac:dyDescent="0.75">
      <c r="A546" s="4">
        <f t="shared" si="64"/>
        <v>545</v>
      </c>
      <c r="B546" s="4">
        <v>135044</v>
      </c>
      <c r="C546" s="4">
        <f t="shared" si="65"/>
        <v>7</v>
      </c>
      <c r="D546" s="4">
        <f t="shared" si="59"/>
        <v>4</v>
      </c>
      <c r="E546" s="4">
        <v>0</v>
      </c>
      <c r="F546" s="4">
        <v>0</v>
      </c>
      <c r="G546" s="33">
        <v>0</v>
      </c>
      <c r="H546" s="38">
        <f t="shared" si="62"/>
        <v>0</v>
      </c>
      <c r="I546" s="33">
        <v>0</v>
      </c>
      <c r="J546" s="33">
        <v>0</v>
      </c>
      <c r="K546" s="4">
        <v>155397</v>
      </c>
      <c r="L546" s="5">
        <v>43219</v>
      </c>
      <c r="M546" s="34">
        <v>25569</v>
      </c>
      <c r="N546" s="5">
        <v>25569</v>
      </c>
      <c r="O546" s="1">
        <f t="shared" si="60"/>
        <v>0</v>
      </c>
      <c r="P546" s="4">
        <v>3</v>
      </c>
      <c r="Q546" s="4">
        <f t="shared" si="68"/>
        <v>4</v>
      </c>
      <c r="R546" s="4">
        <f t="shared" si="69"/>
        <v>29</v>
      </c>
      <c r="S546" s="4">
        <v>30</v>
      </c>
      <c r="T546" s="4">
        <f t="shared" si="63"/>
        <v>90</v>
      </c>
      <c r="U546" s="4">
        <f t="shared" si="66"/>
        <v>18</v>
      </c>
      <c r="V546" s="4">
        <f t="shared" si="70"/>
        <v>119</v>
      </c>
      <c r="W546" s="4">
        <f t="shared" si="67"/>
        <v>1</v>
      </c>
      <c r="X546" s="4">
        <v>0</v>
      </c>
      <c r="Y546" s="4">
        <v>0</v>
      </c>
      <c r="Z546" s="4">
        <v>0</v>
      </c>
    </row>
    <row r="547" spans="1:26" x14ac:dyDescent="0.75">
      <c r="A547" s="4">
        <f t="shared" si="64"/>
        <v>546</v>
      </c>
      <c r="B547" s="4">
        <v>161840</v>
      </c>
      <c r="C547" s="4">
        <f t="shared" si="65"/>
        <v>1</v>
      </c>
      <c r="D547" s="4">
        <f t="shared" si="59"/>
        <v>5</v>
      </c>
      <c r="E547" s="4">
        <v>1</v>
      </c>
      <c r="F547" s="4">
        <v>0</v>
      </c>
      <c r="G547" s="33">
        <v>0</v>
      </c>
      <c r="H547" s="38">
        <f t="shared" si="62"/>
        <v>0</v>
      </c>
      <c r="I547" s="33">
        <v>1</v>
      </c>
      <c r="J547" s="33">
        <v>0</v>
      </c>
      <c r="K547" s="4">
        <v>1106427</v>
      </c>
      <c r="L547" s="5">
        <v>43220</v>
      </c>
      <c r="M547" s="34">
        <v>43220</v>
      </c>
      <c r="N547" s="5">
        <v>43220</v>
      </c>
      <c r="O547" s="1">
        <f t="shared" si="60"/>
        <v>1</v>
      </c>
      <c r="P547" s="4">
        <v>3</v>
      </c>
      <c r="Q547" s="4">
        <f t="shared" si="68"/>
        <v>4</v>
      </c>
      <c r="R547" s="4">
        <f t="shared" si="69"/>
        <v>30</v>
      </c>
      <c r="S547" s="4">
        <v>30</v>
      </c>
      <c r="T547" s="4">
        <f t="shared" si="63"/>
        <v>91</v>
      </c>
      <c r="U547" s="4">
        <f t="shared" si="66"/>
        <v>18</v>
      </c>
      <c r="V547" s="4">
        <f t="shared" si="70"/>
        <v>120</v>
      </c>
      <c r="W547" s="4">
        <f t="shared" si="67"/>
        <v>0</v>
      </c>
      <c r="X547" s="4">
        <v>0</v>
      </c>
      <c r="Y547" s="4">
        <v>0</v>
      </c>
      <c r="Z547" s="4">
        <v>1</v>
      </c>
    </row>
    <row r="548" spans="1:26" x14ac:dyDescent="0.75">
      <c r="A548" s="4">
        <f t="shared" si="64"/>
        <v>547</v>
      </c>
      <c r="B548" s="4">
        <v>180296</v>
      </c>
      <c r="C548" s="4">
        <f t="shared" si="65"/>
        <v>2</v>
      </c>
      <c r="D548" s="4">
        <f t="shared" si="59"/>
        <v>1</v>
      </c>
      <c r="E548" s="4">
        <v>1</v>
      </c>
      <c r="F548" s="4">
        <v>0</v>
      </c>
      <c r="G548" s="33">
        <v>0</v>
      </c>
      <c r="H548" s="38">
        <f t="shared" si="62"/>
        <v>0</v>
      </c>
      <c r="I548" s="33">
        <v>1</v>
      </c>
      <c r="J548" s="33">
        <v>0</v>
      </c>
      <c r="K548" s="4">
        <v>257291</v>
      </c>
      <c r="L548" s="5">
        <v>43221</v>
      </c>
      <c r="M548" s="34">
        <v>25569</v>
      </c>
      <c r="N548" s="5">
        <v>25569</v>
      </c>
      <c r="O548" s="1">
        <f t="shared" si="60"/>
        <v>0</v>
      </c>
      <c r="P548" s="4">
        <v>3</v>
      </c>
      <c r="Q548" s="4">
        <f t="shared" si="68"/>
        <v>5</v>
      </c>
      <c r="R548" s="4">
        <f t="shared" si="69"/>
        <v>1</v>
      </c>
      <c r="S548" s="4">
        <v>31</v>
      </c>
      <c r="T548" s="4">
        <f t="shared" si="63"/>
        <v>92</v>
      </c>
      <c r="U548" s="4">
        <f t="shared" si="66"/>
        <v>18</v>
      </c>
      <c r="V548" s="4">
        <f t="shared" si="70"/>
        <v>121</v>
      </c>
      <c r="W548" s="4">
        <f t="shared" si="67"/>
        <v>0</v>
      </c>
      <c r="X548" s="4">
        <v>0</v>
      </c>
      <c r="Y548" s="4">
        <v>0</v>
      </c>
      <c r="Z548" s="4">
        <v>0</v>
      </c>
    </row>
    <row r="549" spans="1:26" x14ac:dyDescent="0.75">
      <c r="A549" s="4">
        <f t="shared" si="64"/>
        <v>548</v>
      </c>
      <c r="B549" s="4">
        <v>1659348</v>
      </c>
      <c r="C549" s="4">
        <f t="shared" si="65"/>
        <v>3</v>
      </c>
      <c r="D549" s="4">
        <f t="shared" si="59"/>
        <v>1</v>
      </c>
      <c r="E549" s="4">
        <v>0</v>
      </c>
      <c r="F549" s="4">
        <v>1</v>
      </c>
      <c r="G549" s="33">
        <v>0</v>
      </c>
      <c r="H549" s="38">
        <f t="shared" si="62"/>
        <v>1</v>
      </c>
      <c r="I549" s="33">
        <v>0</v>
      </c>
      <c r="J549" s="33">
        <v>0</v>
      </c>
      <c r="K549" s="4">
        <v>817963</v>
      </c>
      <c r="L549" s="5">
        <v>43222</v>
      </c>
      <c r="M549" s="34">
        <v>25569</v>
      </c>
      <c r="N549" s="5">
        <v>25569</v>
      </c>
      <c r="O549" s="1">
        <f t="shared" si="60"/>
        <v>0</v>
      </c>
      <c r="P549" s="4">
        <v>3</v>
      </c>
      <c r="Q549" s="4">
        <f t="shared" si="68"/>
        <v>5</v>
      </c>
      <c r="R549" s="4">
        <f t="shared" si="69"/>
        <v>2</v>
      </c>
      <c r="S549" s="4">
        <v>31</v>
      </c>
      <c r="T549" s="4">
        <f t="shared" si="63"/>
        <v>92</v>
      </c>
      <c r="U549" s="4">
        <f t="shared" si="66"/>
        <v>18</v>
      </c>
      <c r="V549" s="4">
        <f t="shared" si="70"/>
        <v>122</v>
      </c>
      <c r="W549" s="4">
        <f t="shared" si="67"/>
        <v>0</v>
      </c>
      <c r="X549" s="4">
        <v>1</v>
      </c>
      <c r="Y549" s="4">
        <v>1</v>
      </c>
      <c r="Z549" s="4">
        <v>0</v>
      </c>
    </row>
    <row r="550" spans="1:26" x14ac:dyDescent="0.75">
      <c r="A550" s="4">
        <f t="shared" si="64"/>
        <v>549</v>
      </c>
      <c r="B550" s="4">
        <v>1028269</v>
      </c>
      <c r="C550" s="4">
        <f t="shared" si="65"/>
        <v>4</v>
      </c>
      <c r="D550" s="4">
        <f t="shared" si="59"/>
        <v>1</v>
      </c>
      <c r="E550" s="4">
        <v>0</v>
      </c>
      <c r="F550" s="4">
        <v>0</v>
      </c>
      <c r="G550" s="33">
        <v>0</v>
      </c>
      <c r="H550" s="38">
        <f t="shared" si="62"/>
        <v>1</v>
      </c>
      <c r="I550" s="33">
        <v>0</v>
      </c>
      <c r="J550" s="33">
        <v>0</v>
      </c>
      <c r="K550" s="4">
        <v>600542</v>
      </c>
      <c r="L550" s="5">
        <v>43223</v>
      </c>
      <c r="M550" s="34">
        <v>25569</v>
      </c>
      <c r="N550" s="5">
        <v>25569</v>
      </c>
      <c r="O550" s="1">
        <f t="shared" si="60"/>
        <v>0</v>
      </c>
      <c r="P550" s="4">
        <v>3</v>
      </c>
      <c r="Q550" s="4">
        <f t="shared" si="68"/>
        <v>5</v>
      </c>
      <c r="R550" s="4">
        <f t="shared" si="69"/>
        <v>3</v>
      </c>
      <c r="S550" s="4">
        <v>31</v>
      </c>
      <c r="T550" s="4">
        <f t="shared" si="63"/>
        <v>92</v>
      </c>
      <c r="U550" s="4">
        <f t="shared" si="66"/>
        <v>18</v>
      </c>
      <c r="V550" s="4">
        <f t="shared" si="70"/>
        <v>123</v>
      </c>
      <c r="W550" s="4">
        <f t="shared" si="67"/>
        <v>0</v>
      </c>
      <c r="X550" s="4">
        <v>1</v>
      </c>
      <c r="Y550" s="4">
        <v>0</v>
      </c>
      <c r="Z550" s="4">
        <v>0</v>
      </c>
    </row>
    <row r="551" spans="1:26" x14ac:dyDescent="0.75">
      <c r="A551" s="4">
        <f t="shared" si="64"/>
        <v>550</v>
      </c>
      <c r="B551" s="4">
        <v>1004797</v>
      </c>
      <c r="C551" s="4">
        <f t="shared" si="65"/>
        <v>5</v>
      </c>
      <c r="D551" s="4">
        <f t="shared" si="59"/>
        <v>1</v>
      </c>
      <c r="E551" s="4">
        <v>0</v>
      </c>
      <c r="F551" s="4">
        <v>0</v>
      </c>
      <c r="G551" s="33">
        <v>0</v>
      </c>
      <c r="H551" s="38">
        <f t="shared" si="62"/>
        <v>1</v>
      </c>
      <c r="I551" s="33">
        <v>0</v>
      </c>
      <c r="J551" s="33">
        <v>0</v>
      </c>
      <c r="K551" s="4">
        <v>523770</v>
      </c>
      <c r="L551" s="5">
        <v>43224</v>
      </c>
      <c r="M551" s="34">
        <v>25569</v>
      </c>
      <c r="N551" s="5">
        <v>25569</v>
      </c>
      <c r="O551" s="1">
        <f t="shared" si="60"/>
        <v>0</v>
      </c>
      <c r="P551" s="4">
        <v>3</v>
      </c>
      <c r="Q551" s="4">
        <f t="shared" si="68"/>
        <v>5</v>
      </c>
      <c r="R551" s="4">
        <f t="shared" si="69"/>
        <v>4</v>
      </c>
      <c r="S551" s="4">
        <v>31</v>
      </c>
      <c r="T551" s="4">
        <f t="shared" si="63"/>
        <v>92</v>
      </c>
      <c r="U551" s="4">
        <f t="shared" si="66"/>
        <v>18</v>
      </c>
      <c r="V551" s="4">
        <f t="shared" si="70"/>
        <v>124</v>
      </c>
      <c r="W551" s="4">
        <f t="shared" si="67"/>
        <v>0</v>
      </c>
      <c r="X551" s="4">
        <v>1</v>
      </c>
      <c r="Y551" s="4">
        <v>0</v>
      </c>
      <c r="Z551" s="4">
        <v>0</v>
      </c>
    </row>
    <row r="552" spans="1:26" x14ac:dyDescent="0.75">
      <c r="A552" s="4">
        <f t="shared" si="64"/>
        <v>551</v>
      </c>
      <c r="B552" s="4">
        <v>217534</v>
      </c>
      <c r="C552" s="4">
        <f t="shared" si="65"/>
        <v>6</v>
      </c>
      <c r="D552" s="4">
        <f t="shared" si="59"/>
        <v>1</v>
      </c>
      <c r="E552" s="4">
        <v>0</v>
      </c>
      <c r="F552" s="4">
        <v>0</v>
      </c>
      <c r="G552" s="33">
        <v>0</v>
      </c>
      <c r="H552" s="38">
        <f t="shared" si="62"/>
        <v>0</v>
      </c>
      <c r="I552" s="33">
        <v>0</v>
      </c>
      <c r="J552" s="33">
        <v>0</v>
      </c>
      <c r="K552" s="4">
        <v>131229</v>
      </c>
      <c r="L552" s="5">
        <v>43225</v>
      </c>
      <c r="M552" s="34">
        <v>25569</v>
      </c>
      <c r="N552" s="5">
        <v>25569</v>
      </c>
      <c r="O552" s="1">
        <f t="shared" si="60"/>
        <v>0</v>
      </c>
      <c r="P552" s="4">
        <v>3</v>
      </c>
      <c r="Q552" s="4">
        <f t="shared" si="68"/>
        <v>5</v>
      </c>
      <c r="R552" s="4">
        <f t="shared" si="69"/>
        <v>5</v>
      </c>
      <c r="S552" s="4">
        <v>31</v>
      </c>
      <c r="T552" s="4">
        <f t="shared" si="63"/>
        <v>92</v>
      </c>
      <c r="U552" s="4">
        <f t="shared" si="66"/>
        <v>18</v>
      </c>
      <c r="V552" s="4">
        <f t="shared" si="70"/>
        <v>125</v>
      </c>
      <c r="W552" s="4">
        <f t="shared" si="67"/>
        <v>1</v>
      </c>
      <c r="X552" s="4">
        <v>0</v>
      </c>
      <c r="Y552" s="4">
        <v>0</v>
      </c>
      <c r="Z552" s="4">
        <v>0</v>
      </c>
    </row>
    <row r="553" spans="1:26" x14ac:dyDescent="0.75">
      <c r="A553" s="4">
        <f t="shared" si="64"/>
        <v>552</v>
      </c>
      <c r="B553" s="4">
        <v>238390</v>
      </c>
      <c r="C553" s="4">
        <f t="shared" si="65"/>
        <v>7</v>
      </c>
      <c r="D553" s="4">
        <f t="shared" si="59"/>
        <v>1</v>
      </c>
      <c r="E553" s="4">
        <v>0</v>
      </c>
      <c r="F553" s="4">
        <v>0</v>
      </c>
      <c r="G553" s="33">
        <v>0</v>
      </c>
      <c r="H553" s="38">
        <f t="shared" si="62"/>
        <v>0</v>
      </c>
      <c r="I553" s="33">
        <v>0</v>
      </c>
      <c r="J553" s="33">
        <v>0</v>
      </c>
      <c r="K553" s="4">
        <v>195783</v>
      </c>
      <c r="L553" s="5">
        <v>43226</v>
      </c>
      <c r="M553" s="34">
        <v>25569</v>
      </c>
      <c r="N553" s="5">
        <v>25569</v>
      </c>
      <c r="O553" s="1">
        <f t="shared" si="60"/>
        <v>0</v>
      </c>
      <c r="P553" s="4">
        <v>3</v>
      </c>
      <c r="Q553" s="4">
        <f t="shared" si="68"/>
        <v>5</v>
      </c>
      <c r="R553" s="4">
        <f t="shared" si="69"/>
        <v>6</v>
      </c>
      <c r="S553" s="4">
        <v>31</v>
      </c>
      <c r="T553" s="4">
        <f t="shared" si="63"/>
        <v>92</v>
      </c>
      <c r="U553" s="4">
        <f t="shared" si="66"/>
        <v>19</v>
      </c>
      <c r="V553" s="4">
        <f t="shared" si="70"/>
        <v>126</v>
      </c>
      <c r="W553" s="4">
        <f t="shared" si="67"/>
        <v>1</v>
      </c>
      <c r="X553" s="4">
        <v>0</v>
      </c>
      <c r="Y553" s="4">
        <v>0</v>
      </c>
      <c r="Z553" s="4">
        <v>0</v>
      </c>
    </row>
    <row r="554" spans="1:26" x14ac:dyDescent="0.75">
      <c r="A554" s="4">
        <f t="shared" si="64"/>
        <v>553</v>
      </c>
      <c r="B554" s="4">
        <v>1333706</v>
      </c>
      <c r="C554" s="4">
        <f t="shared" si="65"/>
        <v>1</v>
      </c>
      <c r="D554" s="4">
        <f t="shared" si="59"/>
        <v>2</v>
      </c>
      <c r="E554" s="4">
        <v>0</v>
      </c>
      <c r="F554" s="4">
        <v>0</v>
      </c>
      <c r="G554" s="33">
        <v>0</v>
      </c>
      <c r="H554" s="38">
        <f t="shared" si="62"/>
        <v>1</v>
      </c>
      <c r="I554" s="33">
        <v>0</v>
      </c>
      <c r="J554" s="33">
        <v>0</v>
      </c>
      <c r="K554" s="4">
        <v>875860</v>
      </c>
      <c r="L554" s="5">
        <v>43227</v>
      </c>
      <c r="M554" s="34">
        <v>43227</v>
      </c>
      <c r="N554" s="5">
        <v>43227</v>
      </c>
      <c r="O554" s="1">
        <f t="shared" si="60"/>
        <v>1</v>
      </c>
      <c r="P554" s="4">
        <v>3</v>
      </c>
      <c r="Q554" s="4">
        <f t="shared" si="68"/>
        <v>5</v>
      </c>
      <c r="R554" s="4">
        <f t="shared" si="69"/>
        <v>7</v>
      </c>
      <c r="S554" s="4">
        <v>31</v>
      </c>
      <c r="T554" s="4">
        <f t="shared" si="63"/>
        <v>93</v>
      </c>
      <c r="U554" s="4">
        <f t="shared" si="66"/>
        <v>19</v>
      </c>
      <c r="V554" s="4">
        <f t="shared" si="70"/>
        <v>127</v>
      </c>
      <c r="W554" s="4">
        <f t="shared" si="67"/>
        <v>0</v>
      </c>
      <c r="X554" s="4">
        <v>1</v>
      </c>
      <c r="Y554" s="4">
        <v>0</v>
      </c>
      <c r="Z554" s="4">
        <v>0</v>
      </c>
    </row>
    <row r="555" spans="1:26" x14ac:dyDescent="0.75">
      <c r="A555" s="4">
        <f t="shared" si="64"/>
        <v>554</v>
      </c>
      <c r="B555" s="4">
        <v>988328</v>
      </c>
      <c r="C555" s="4">
        <f t="shared" si="65"/>
        <v>2</v>
      </c>
      <c r="D555" s="4">
        <f t="shared" si="59"/>
        <v>2</v>
      </c>
      <c r="E555" s="4">
        <v>0</v>
      </c>
      <c r="F555" s="4">
        <v>0</v>
      </c>
      <c r="G555" s="33">
        <v>0</v>
      </c>
      <c r="H555" s="38">
        <f t="shared" si="62"/>
        <v>1</v>
      </c>
      <c r="I555" s="33">
        <v>0</v>
      </c>
      <c r="J555" s="33">
        <v>0</v>
      </c>
      <c r="K555" s="4">
        <v>597264</v>
      </c>
      <c r="L555" s="5">
        <v>43228</v>
      </c>
      <c r="M555" s="34">
        <v>25569</v>
      </c>
      <c r="N555" s="5">
        <v>25569</v>
      </c>
      <c r="O555" s="1">
        <f t="shared" si="60"/>
        <v>0</v>
      </c>
      <c r="P555" s="4">
        <v>3</v>
      </c>
      <c r="Q555" s="4">
        <f t="shared" si="68"/>
        <v>5</v>
      </c>
      <c r="R555" s="4">
        <f t="shared" si="69"/>
        <v>8</v>
      </c>
      <c r="S555" s="4">
        <v>31</v>
      </c>
      <c r="T555" s="4">
        <f t="shared" si="63"/>
        <v>93</v>
      </c>
      <c r="U555" s="4">
        <f t="shared" si="66"/>
        <v>19</v>
      </c>
      <c r="V555" s="4">
        <f t="shared" si="70"/>
        <v>128</v>
      </c>
      <c r="W555" s="4">
        <f t="shared" si="67"/>
        <v>0</v>
      </c>
      <c r="X555" s="4">
        <v>1</v>
      </c>
      <c r="Y555" s="4">
        <v>0</v>
      </c>
      <c r="Z555" s="4">
        <v>0</v>
      </c>
    </row>
    <row r="556" spans="1:26" x14ac:dyDescent="0.75">
      <c r="A556" s="4">
        <f t="shared" si="64"/>
        <v>555</v>
      </c>
      <c r="B556" s="4">
        <v>871455</v>
      </c>
      <c r="C556" s="4">
        <f t="shared" si="65"/>
        <v>3</v>
      </c>
      <c r="D556" s="4">
        <f t="shared" si="59"/>
        <v>2</v>
      </c>
      <c r="E556" s="4">
        <v>0</v>
      </c>
      <c r="F556" s="4">
        <v>0</v>
      </c>
      <c r="G556" s="33">
        <v>0</v>
      </c>
      <c r="H556" s="38">
        <f t="shared" si="62"/>
        <v>1</v>
      </c>
      <c r="I556" s="33">
        <v>0</v>
      </c>
      <c r="J556" s="33">
        <v>0</v>
      </c>
      <c r="K556" s="4">
        <v>511285</v>
      </c>
      <c r="L556" s="5">
        <v>43229</v>
      </c>
      <c r="M556" s="34">
        <v>25569</v>
      </c>
      <c r="N556" s="5">
        <v>25569</v>
      </c>
      <c r="O556" s="1">
        <f t="shared" si="60"/>
        <v>0</v>
      </c>
      <c r="P556" s="4">
        <v>3</v>
      </c>
      <c r="Q556" s="4">
        <f t="shared" si="68"/>
        <v>5</v>
      </c>
      <c r="R556" s="4">
        <f t="shared" si="69"/>
        <v>9</v>
      </c>
      <c r="S556" s="4">
        <v>31</v>
      </c>
      <c r="T556" s="4">
        <f t="shared" si="63"/>
        <v>93</v>
      </c>
      <c r="U556" s="4">
        <f t="shared" si="66"/>
        <v>19</v>
      </c>
      <c r="V556" s="4">
        <f t="shared" si="70"/>
        <v>129</v>
      </c>
      <c r="W556" s="4">
        <f t="shared" si="67"/>
        <v>0</v>
      </c>
      <c r="X556" s="4">
        <v>1</v>
      </c>
      <c r="Y556" s="4">
        <v>0</v>
      </c>
      <c r="Z556" s="4">
        <v>0</v>
      </c>
    </row>
    <row r="557" spans="1:26" x14ac:dyDescent="0.75">
      <c r="A557" s="4">
        <f t="shared" si="64"/>
        <v>556</v>
      </c>
      <c r="B557" s="4">
        <v>857562</v>
      </c>
      <c r="C557" s="4">
        <f t="shared" si="65"/>
        <v>4</v>
      </c>
      <c r="D557" s="4">
        <f t="shared" si="59"/>
        <v>2</v>
      </c>
      <c r="E557" s="4">
        <v>0</v>
      </c>
      <c r="F557" s="4">
        <v>0</v>
      </c>
      <c r="G557" s="33">
        <v>0</v>
      </c>
      <c r="H557" s="38">
        <f t="shared" si="62"/>
        <v>1</v>
      </c>
      <c r="I557" s="33">
        <v>0</v>
      </c>
      <c r="J557" s="33">
        <v>0</v>
      </c>
      <c r="K557" s="4">
        <v>250305</v>
      </c>
      <c r="L557" s="5">
        <v>43230</v>
      </c>
      <c r="M557" s="34">
        <v>25569</v>
      </c>
      <c r="N557" s="5">
        <v>25569</v>
      </c>
      <c r="O557" s="1">
        <f t="shared" si="60"/>
        <v>0</v>
      </c>
      <c r="P557" s="4">
        <v>3</v>
      </c>
      <c r="Q557" s="4">
        <f t="shared" si="68"/>
        <v>5</v>
      </c>
      <c r="R557" s="4">
        <f t="shared" si="69"/>
        <v>10</v>
      </c>
      <c r="S557" s="4">
        <v>31</v>
      </c>
      <c r="T557" s="4">
        <f t="shared" si="63"/>
        <v>93</v>
      </c>
      <c r="U557" s="4">
        <f t="shared" si="66"/>
        <v>19</v>
      </c>
      <c r="V557" s="4">
        <f t="shared" si="70"/>
        <v>130</v>
      </c>
      <c r="W557" s="4">
        <f t="shared" si="67"/>
        <v>0</v>
      </c>
      <c r="X557" s="4">
        <v>1</v>
      </c>
      <c r="Y557" s="4">
        <v>0</v>
      </c>
      <c r="Z557" s="4">
        <v>0</v>
      </c>
    </row>
    <row r="558" spans="1:26" x14ac:dyDescent="0.75">
      <c r="A558" s="4">
        <f t="shared" si="64"/>
        <v>557</v>
      </c>
      <c r="B558" s="4">
        <v>721868</v>
      </c>
      <c r="C558" s="4">
        <f t="shared" si="65"/>
        <v>5</v>
      </c>
      <c r="D558" s="4">
        <f t="shared" si="59"/>
        <v>2</v>
      </c>
      <c r="E558" s="4">
        <v>0</v>
      </c>
      <c r="F558" s="4">
        <v>0</v>
      </c>
      <c r="G558" s="33">
        <v>0</v>
      </c>
      <c r="H558" s="38">
        <f t="shared" si="62"/>
        <v>1</v>
      </c>
      <c r="I558" s="33">
        <v>0</v>
      </c>
      <c r="J558" s="33">
        <v>0</v>
      </c>
      <c r="K558" s="4">
        <v>1019586</v>
      </c>
      <c r="L558" s="5">
        <v>43231</v>
      </c>
      <c r="M558" s="34">
        <v>25569</v>
      </c>
      <c r="N558" s="5">
        <v>25569</v>
      </c>
      <c r="O558" s="1">
        <f t="shared" si="60"/>
        <v>0</v>
      </c>
      <c r="P558" s="4">
        <v>3</v>
      </c>
      <c r="Q558" s="4">
        <f t="shared" si="68"/>
        <v>5</v>
      </c>
      <c r="R558" s="4">
        <f t="shared" si="69"/>
        <v>11</v>
      </c>
      <c r="S558" s="4">
        <v>31</v>
      </c>
      <c r="T558" s="4">
        <f t="shared" si="63"/>
        <v>93</v>
      </c>
      <c r="U558" s="4">
        <f t="shared" si="66"/>
        <v>19</v>
      </c>
      <c r="V558" s="4">
        <f t="shared" si="70"/>
        <v>131</v>
      </c>
      <c r="W558" s="4">
        <f t="shared" si="67"/>
        <v>0</v>
      </c>
      <c r="X558" s="4">
        <v>1</v>
      </c>
      <c r="Y558" s="4">
        <v>0</v>
      </c>
      <c r="Z558" s="4">
        <v>0</v>
      </c>
    </row>
    <row r="559" spans="1:26" x14ac:dyDescent="0.75">
      <c r="A559" s="4">
        <f t="shared" si="64"/>
        <v>558</v>
      </c>
      <c r="B559" s="4">
        <v>112968</v>
      </c>
      <c r="C559" s="4">
        <f t="shared" si="65"/>
        <v>6</v>
      </c>
      <c r="D559" s="4">
        <f t="shared" si="59"/>
        <v>2</v>
      </c>
      <c r="E559" s="4">
        <v>0</v>
      </c>
      <c r="F559" s="4">
        <v>0</v>
      </c>
      <c r="G559" s="33">
        <v>0</v>
      </c>
      <c r="H559" s="38">
        <f t="shared" si="62"/>
        <v>0</v>
      </c>
      <c r="I559" s="33">
        <v>0</v>
      </c>
      <c r="J559" s="33">
        <v>0</v>
      </c>
      <c r="K559" s="4">
        <v>110518</v>
      </c>
      <c r="L559" s="5">
        <v>43232</v>
      </c>
      <c r="M559" s="34">
        <v>25569</v>
      </c>
      <c r="N559" s="5">
        <v>25569</v>
      </c>
      <c r="O559" s="1">
        <f t="shared" si="60"/>
        <v>0</v>
      </c>
      <c r="P559" s="4">
        <v>3</v>
      </c>
      <c r="Q559" s="4">
        <f t="shared" si="68"/>
        <v>5</v>
      </c>
      <c r="R559" s="4">
        <f t="shared" si="69"/>
        <v>12</v>
      </c>
      <c r="S559" s="4">
        <v>31</v>
      </c>
      <c r="T559" s="4">
        <f t="shared" si="63"/>
        <v>93</v>
      </c>
      <c r="U559" s="4">
        <f t="shared" si="66"/>
        <v>19</v>
      </c>
      <c r="V559" s="4">
        <f t="shared" si="70"/>
        <v>132</v>
      </c>
      <c r="W559" s="4">
        <f t="shared" si="67"/>
        <v>1</v>
      </c>
      <c r="X559" s="4">
        <v>0</v>
      </c>
      <c r="Y559" s="4">
        <v>0</v>
      </c>
      <c r="Z559" s="4">
        <v>0</v>
      </c>
    </row>
    <row r="560" spans="1:26" x14ac:dyDescent="0.75">
      <c r="A560" s="4">
        <f t="shared" si="64"/>
        <v>559</v>
      </c>
      <c r="B560" s="4">
        <v>152380</v>
      </c>
      <c r="C560" s="4">
        <f t="shared" si="65"/>
        <v>7</v>
      </c>
      <c r="D560" s="4">
        <f t="shared" si="59"/>
        <v>2</v>
      </c>
      <c r="E560" s="4">
        <v>0</v>
      </c>
      <c r="F560" s="4">
        <v>0</v>
      </c>
      <c r="G560" s="33">
        <v>0</v>
      </c>
      <c r="H560" s="38">
        <f t="shared" si="62"/>
        <v>0</v>
      </c>
      <c r="I560" s="33">
        <v>0</v>
      </c>
      <c r="J560" s="33">
        <v>0</v>
      </c>
      <c r="K560" s="4">
        <v>145929</v>
      </c>
      <c r="L560" s="5">
        <v>43233</v>
      </c>
      <c r="M560" s="34">
        <v>25569</v>
      </c>
      <c r="N560" s="5">
        <v>25569</v>
      </c>
      <c r="O560" s="1">
        <f t="shared" si="60"/>
        <v>0</v>
      </c>
      <c r="P560" s="4">
        <v>3</v>
      </c>
      <c r="Q560" s="4">
        <f t="shared" si="68"/>
        <v>5</v>
      </c>
      <c r="R560" s="4">
        <f t="shared" si="69"/>
        <v>13</v>
      </c>
      <c r="S560" s="4">
        <v>31</v>
      </c>
      <c r="T560" s="4">
        <f t="shared" si="63"/>
        <v>93</v>
      </c>
      <c r="U560" s="4">
        <f t="shared" si="66"/>
        <v>20</v>
      </c>
      <c r="V560" s="4">
        <f t="shared" si="70"/>
        <v>133</v>
      </c>
      <c r="W560" s="4">
        <f t="shared" si="67"/>
        <v>1</v>
      </c>
      <c r="X560" s="4">
        <v>0</v>
      </c>
      <c r="Y560" s="4">
        <v>0</v>
      </c>
      <c r="Z560" s="4">
        <v>0</v>
      </c>
    </row>
    <row r="561" spans="1:26" x14ac:dyDescent="0.75">
      <c r="A561" s="4">
        <f t="shared" si="64"/>
        <v>560</v>
      </c>
      <c r="B561" s="4">
        <v>1032135</v>
      </c>
      <c r="C561" s="4">
        <f t="shared" si="65"/>
        <v>1</v>
      </c>
      <c r="D561" s="4">
        <f t="shared" si="59"/>
        <v>3</v>
      </c>
      <c r="E561" s="4">
        <v>0</v>
      </c>
      <c r="F561" s="4">
        <v>0</v>
      </c>
      <c r="G561" s="33">
        <v>0</v>
      </c>
      <c r="H561" s="38">
        <f t="shared" si="62"/>
        <v>1</v>
      </c>
      <c r="I561" s="33">
        <v>0</v>
      </c>
      <c r="J561" s="33">
        <v>0</v>
      </c>
      <c r="K561" s="4">
        <v>1202894</v>
      </c>
      <c r="L561" s="5">
        <v>43234</v>
      </c>
      <c r="M561" s="34">
        <v>25569</v>
      </c>
      <c r="N561" s="5">
        <v>25569</v>
      </c>
      <c r="O561" s="1">
        <f t="shared" si="60"/>
        <v>0</v>
      </c>
      <c r="P561" s="4">
        <v>3</v>
      </c>
      <c r="Q561" s="4">
        <f t="shared" si="68"/>
        <v>5</v>
      </c>
      <c r="R561" s="4">
        <f t="shared" si="69"/>
        <v>14</v>
      </c>
      <c r="S561" s="4">
        <v>31</v>
      </c>
      <c r="T561" s="4">
        <f t="shared" si="63"/>
        <v>94</v>
      </c>
      <c r="U561" s="4">
        <f t="shared" si="66"/>
        <v>20</v>
      </c>
      <c r="V561" s="4">
        <f t="shared" si="70"/>
        <v>134</v>
      </c>
      <c r="W561" s="4">
        <f t="shared" si="67"/>
        <v>0</v>
      </c>
      <c r="X561" s="4">
        <v>1</v>
      </c>
      <c r="Y561" s="4">
        <v>0</v>
      </c>
      <c r="Z561" s="4">
        <v>0</v>
      </c>
    </row>
    <row r="562" spans="1:26" x14ac:dyDescent="0.75">
      <c r="A562" s="4">
        <f t="shared" si="64"/>
        <v>561</v>
      </c>
      <c r="B562" s="4">
        <v>758112</v>
      </c>
      <c r="C562" s="4">
        <f t="shared" si="65"/>
        <v>2</v>
      </c>
      <c r="D562" s="4">
        <f t="shared" si="59"/>
        <v>3</v>
      </c>
      <c r="E562" s="4">
        <v>0</v>
      </c>
      <c r="F562" s="4">
        <v>0</v>
      </c>
      <c r="G562" s="33">
        <v>0</v>
      </c>
      <c r="H562" s="38">
        <f t="shared" si="62"/>
        <v>1</v>
      </c>
      <c r="I562" s="33">
        <v>0</v>
      </c>
      <c r="J562" s="33">
        <v>0</v>
      </c>
      <c r="K562" s="4">
        <v>907976</v>
      </c>
      <c r="L562" s="5">
        <v>43235</v>
      </c>
      <c r="M562" s="34">
        <v>25569</v>
      </c>
      <c r="N562" s="5">
        <v>25569</v>
      </c>
      <c r="O562" s="1">
        <f t="shared" si="60"/>
        <v>0</v>
      </c>
      <c r="P562" s="4">
        <v>3</v>
      </c>
      <c r="Q562" s="4">
        <f t="shared" si="68"/>
        <v>5</v>
      </c>
      <c r="R562" s="4">
        <f t="shared" si="69"/>
        <v>15</v>
      </c>
      <c r="S562" s="4">
        <v>31</v>
      </c>
      <c r="T562" s="4">
        <f t="shared" si="63"/>
        <v>94</v>
      </c>
      <c r="U562" s="4">
        <f t="shared" si="66"/>
        <v>20</v>
      </c>
      <c r="V562" s="4">
        <f t="shared" si="70"/>
        <v>135</v>
      </c>
      <c r="W562" s="4">
        <f t="shared" si="67"/>
        <v>0</v>
      </c>
      <c r="X562" s="4">
        <v>1</v>
      </c>
      <c r="Y562" s="4">
        <v>0</v>
      </c>
      <c r="Z562" s="4">
        <v>0</v>
      </c>
    </row>
    <row r="563" spans="1:26" x14ac:dyDescent="0.75">
      <c r="A563" s="4">
        <f t="shared" si="64"/>
        <v>562</v>
      </c>
      <c r="B563" s="4">
        <v>692877</v>
      </c>
      <c r="C563" s="4">
        <f t="shared" si="65"/>
        <v>3</v>
      </c>
      <c r="D563" s="4">
        <f t="shared" si="59"/>
        <v>3</v>
      </c>
      <c r="E563" s="4">
        <v>0</v>
      </c>
      <c r="F563" s="4">
        <v>0</v>
      </c>
      <c r="G563" s="33">
        <v>0</v>
      </c>
      <c r="H563" s="38">
        <f t="shared" si="62"/>
        <v>1</v>
      </c>
      <c r="I563" s="33">
        <v>0</v>
      </c>
      <c r="J563" s="33">
        <v>0</v>
      </c>
      <c r="K563" s="4">
        <v>844543</v>
      </c>
      <c r="L563" s="5">
        <v>43236</v>
      </c>
      <c r="M563" s="34">
        <v>25569</v>
      </c>
      <c r="N563" s="5">
        <v>25569</v>
      </c>
      <c r="O563" s="1">
        <f t="shared" si="60"/>
        <v>0</v>
      </c>
      <c r="P563" s="4">
        <v>3</v>
      </c>
      <c r="Q563" s="4">
        <f t="shared" si="68"/>
        <v>5</v>
      </c>
      <c r="R563" s="4">
        <f t="shared" si="69"/>
        <v>16</v>
      </c>
      <c r="S563" s="4">
        <v>31</v>
      </c>
      <c r="T563" s="4">
        <f t="shared" si="63"/>
        <v>94</v>
      </c>
      <c r="U563" s="4">
        <f t="shared" si="66"/>
        <v>20</v>
      </c>
      <c r="V563" s="4">
        <f t="shared" si="70"/>
        <v>136</v>
      </c>
      <c r="W563" s="4">
        <f t="shared" si="67"/>
        <v>0</v>
      </c>
      <c r="X563" s="4">
        <v>1</v>
      </c>
      <c r="Y563" s="4">
        <v>0</v>
      </c>
      <c r="Z563" s="4">
        <v>0</v>
      </c>
    </row>
    <row r="564" spans="1:26" x14ac:dyDescent="0.75">
      <c r="A564" s="4">
        <f t="shared" si="64"/>
        <v>563</v>
      </c>
      <c r="B564" s="4">
        <v>679909</v>
      </c>
      <c r="C564" s="4">
        <f t="shared" si="65"/>
        <v>4</v>
      </c>
      <c r="D564" s="4">
        <f t="shared" si="59"/>
        <v>3</v>
      </c>
      <c r="E564" s="4">
        <v>0</v>
      </c>
      <c r="F564" s="4">
        <v>0</v>
      </c>
      <c r="G564" s="33">
        <v>0</v>
      </c>
      <c r="H564" s="38">
        <f t="shared" si="62"/>
        <v>1</v>
      </c>
      <c r="I564" s="33">
        <v>0</v>
      </c>
      <c r="J564" s="33">
        <v>0</v>
      </c>
      <c r="K564" s="4">
        <v>866465</v>
      </c>
      <c r="L564" s="5">
        <v>43237</v>
      </c>
      <c r="M564" s="34">
        <v>25569</v>
      </c>
      <c r="N564" s="5">
        <v>25569</v>
      </c>
      <c r="O564" s="1">
        <f t="shared" si="60"/>
        <v>0</v>
      </c>
      <c r="P564" s="4">
        <v>3</v>
      </c>
      <c r="Q564" s="4">
        <f t="shared" si="68"/>
        <v>5</v>
      </c>
      <c r="R564" s="4">
        <f t="shared" si="69"/>
        <v>17</v>
      </c>
      <c r="S564" s="4">
        <v>31</v>
      </c>
      <c r="T564" s="4">
        <f t="shared" si="63"/>
        <v>94</v>
      </c>
      <c r="U564" s="4">
        <f t="shared" si="66"/>
        <v>20</v>
      </c>
      <c r="V564" s="4">
        <f t="shared" si="70"/>
        <v>137</v>
      </c>
      <c r="W564" s="4">
        <f t="shared" si="67"/>
        <v>0</v>
      </c>
      <c r="X564" s="4">
        <v>1</v>
      </c>
      <c r="Y564" s="4">
        <v>0</v>
      </c>
      <c r="Z564" s="4">
        <v>0</v>
      </c>
    </row>
    <row r="565" spans="1:26" x14ac:dyDescent="0.75">
      <c r="A565" s="4">
        <f t="shared" si="64"/>
        <v>564</v>
      </c>
      <c r="B565" s="4">
        <v>523712</v>
      </c>
      <c r="C565" s="4">
        <f t="shared" si="65"/>
        <v>5</v>
      </c>
      <c r="D565" s="4">
        <f t="shared" si="59"/>
        <v>3</v>
      </c>
      <c r="E565" s="4">
        <v>0</v>
      </c>
      <c r="F565" s="4">
        <v>0</v>
      </c>
      <c r="G565" s="33">
        <v>0</v>
      </c>
      <c r="H565" s="38">
        <f t="shared" si="62"/>
        <v>1</v>
      </c>
      <c r="I565" s="33">
        <v>0</v>
      </c>
      <c r="J565" s="33">
        <v>0</v>
      </c>
      <c r="K565" s="4">
        <v>738165</v>
      </c>
      <c r="L565" s="5">
        <v>43238</v>
      </c>
      <c r="M565" s="34">
        <v>25569</v>
      </c>
      <c r="N565" s="5">
        <v>25569</v>
      </c>
      <c r="O565" s="1">
        <f t="shared" si="60"/>
        <v>0</v>
      </c>
      <c r="P565" s="4">
        <v>3</v>
      </c>
      <c r="Q565" s="4">
        <f t="shared" si="68"/>
        <v>5</v>
      </c>
      <c r="R565" s="4">
        <f t="shared" si="69"/>
        <v>18</v>
      </c>
      <c r="S565" s="4">
        <v>31</v>
      </c>
      <c r="T565" s="4">
        <f t="shared" si="63"/>
        <v>94</v>
      </c>
      <c r="U565" s="4">
        <f t="shared" si="66"/>
        <v>20</v>
      </c>
      <c r="V565" s="4">
        <f t="shared" si="70"/>
        <v>138</v>
      </c>
      <c r="W565" s="4">
        <f t="shared" si="67"/>
        <v>0</v>
      </c>
      <c r="X565" s="4">
        <v>1</v>
      </c>
      <c r="Y565" s="4">
        <v>0</v>
      </c>
      <c r="Z565" s="4">
        <v>0</v>
      </c>
    </row>
    <row r="566" spans="1:26" x14ac:dyDescent="0.75">
      <c r="A566" s="4">
        <f t="shared" si="64"/>
        <v>565</v>
      </c>
      <c r="B566" s="4">
        <v>93792</v>
      </c>
      <c r="C566" s="4">
        <f t="shared" si="65"/>
        <v>6</v>
      </c>
      <c r="D566" s="4">
        <f t="shared" si="59"/>
        <v>3</v>
      </c>
      <c r="E566" s="4">
        <v>0</v>
      </c>
      <c r="F566" s="4">
        <v>0</v>
      </c>
      <c r="G566" s="33">
        <v>0</v>
      </c>
      <c r="H566" s="38">
        <f t="shared" si="62"/>
        <v>0</v>
      </c>
      <c r="I566" s="33">
        <v>0</v>
      </c>
      <c r="J566" s="33">
        <v>0</v>
      </c>
      <c r="K566" s="4">
        <v>114044</v>
      </c>
      <c r="L566" s="5">
        <v>43239</v>
      </c>
      <c r="M566" s="34">
        <v>25569</v>
      </c>
      <c r="N566" s="5">
        <v>25569</v>
      </c>
      <c r="O566" s="1">
        <f t="shared" si="60"/>
        <v>0</v>
      </c>
      <c r="P566" s="4">
        <v>3</v>
      </c>
      <c r="Q566" s="4">
        <f t="shared" si="68"/>
        <v>5</v>
      </c>
      <c r="R566" s="4">
        <f t="shared" si="69"/>
        <v>19</v>
      </c>
      <c r="S566" s="4">
        <v>31</v>
      </c>
      <c r="T566" s="4">
        <f t="shared" si="63"/>
        <v>94</v>
      </c>
      <c r="U566" s="4">
        <f t="shared" si="66"/>
        <v>20</v>
      </c>
      <c r="V566" s="4">
        <f t="shared" si="70"/>
        <v>139</v>
      </c>
      <c r="W566" s="4">
        <f t="shared" si="67"/>
        <v>1</v>
      </c>
      <c r="X566" s="4">
        <v>0</v>
      </c>
      <c r="Y566" s="4">
        <v>0</v>
      </c>
      <c r="Z566" s="4">
        <v>0</v>
      </c>
    </row>
    <row r="567" spans="1:26" x14ac:dyDescent="0.75">
      <c r="A567" s="4">
        <f t="shared" si="64"/>
        <v>566</v>
      </c>
      <c r="B567" s="4">
        <v>126023</v>
      </c>
      <c r="C567" s="4">
        <f t="shared" si="65"/>
        <v>7</v>
      </c>
      <c r="D567" s="4">
        <f t="shared" si="59"/>
        <v>3</v>
      </c>
      <c r="E567" s="4">
        <v>0</v>
      </c>
      <c r="F567" s="4">
        <v>0</v>
      </c>
      <c r="G567" s="33">
        <v>0</v>
      </c>
      <c r="H567" s="38">
        <f t="shared" si="62"/>
        <v>0</v>
      </c>
      <c r="I567" s="33">
        <v>0</v>
      </c>
      <c r="J567" s="33">
        <v>0</v>
      </c>
      <c r="K567" s="4">
        <v>105870</v>
      </c>
      <c r="L567" s="5">
        <v>43240</v>
      </c>
      <c r="M567" s="34">
        <v>25569</v>
      </c>
      <c r="N567" s="5">
        <v>25569</v>
      </c>
      <c r="O567" s="1">
        <f t="shared" si="60"/>
        <v>0</v>
      </c>
      <c r="P567" s="4">
        <v>3</v>
      </c>
      <c r="Q567" s="4">
        <f t="shared" si="68"/>
        <v>5</v>
      </c>
      <c r="R567" s="4">
        <f t="shared" si="69"/>
        <v>20</v>
      </c>
      <c r="S567" s="4">
        <v>31</v>
      </c>
      <c r="T567" s="4">
        <f t="shared" si="63"/>
        <v>94</v>
      </c>
      <c r="U567" s="4">
        <f t="shared" si="66"/>
        <v>21</v>
      </c>
      <c r="V567" s="4">
        <f t="shared" si="70"/>
        <v>140</v>
      </c>
      <c r="W567" s="4">
        <f t="shared" si="67"/>
        <v>1</v>
      </c>
      <c r="X567" s="4">
        <v>0</v>
      </c>
      <c r="Y567" s="4">
        <v>0</v>
      </c>
      <c r="Z567" s="4">
        <v>0</v>
      </c>
    </row>
    <row r="568" spans="1:26" x14ac:dyDescent="0.75">
      <c r="A568" s="4">
        <f t="shared" si="64"/>
        <v>567</v>
      </c>
      <c r="B568" s="4">
        <v>819778</v>
      </c>
      <c r="C568" s="4">
        <f t="shared" si="65"/>
        <v>1</v>
      </c>
      <c r="D568" s="4">
        <f t="shared" si="59"/>
        <v>4</v>
      </c>
      <c r="E568" s="4">
        <v>0</v>
      </c>
      <c r="F568" s="4">
        <v>0</v>
      </c>
      <c r="G568" s="33">
        <v>0</v>
      </c>
      <c r="H568" s="38">
        <f t="shared" si="62"/>
        <v>0</v>
      </c>
      <c r="I568" s="33">
        <v>1</v>
      </c>
      <c r="J568" s="33">
        <v>0</v>
      </c>
      <c r="K568" s="4">
        <v>1117559</v>
      </c>
      <c r="L568" s="5">
        <v>43241</v>
      </c>
      <c r="M568" s="34">
        <v>43241</v>
      </c>
      <c r="N568" s="5">
        <v>25569</v>
      </c>
      <c r="O568" s="1">
        <f t="shared" si="60"/>
        <v>0</v>
      </c>
      <c r="P568" s="4">
        <v>3</v>
      </c>
      <c r="Q568" s="4">
        <f t="shared" si="68"/>
        <v>5</v>
      </c>
      <c r="R568" s="4">
        <f t="shared" si="69"/>
        <v>21</v>
      </c>
      <c r="S568" s="4">
        <v>31</v>
      </c>
      <c r="T568" s="4">
        <f t="shared" si="63"/>
        <v>95</v>
      </c>
      <c r="U568" s="4">
        <f t="shared" si="66"/>
        <v>21</v>
      </c>
      <c r="V568" s="4">
        <f t="shared" si="70"/>
        <v>141</v>
      </c>
      <c r="W568" s="4">
        <f t="shared" si="67"/>
        <v>0</v>
      </c>
      <c r="X568" s="4">
        <v>1</v>
      </c>
      <c r="Y568" s="4">
        <v>0</v>
      </c>
      <c r="Z568" s="4">
        <v>0</v>
      </c>
    </row>
    <row r="569" spans="1:26" x14ac:dyDescent="0.75">
      <c r="A569" s="4">
        <f t="shared" si="64"/>
        <v>568</v>
      </c>
      <c r="B569" s="4">
        <v>536716</v>
      </c>
      <c r="C569" s="4">
        <f t="shared" ref="C569:C625" si="71">+WEEKDAY(L569,2)</f>
        <v>2</v>
      </c>
      <c r="D569" s="4">
        <f t="shared" si="59"/>
        <v>4</v>
      </c>
      <c r="E569" s="4">
        <v>0</v>
      </c>
      <c r="F569" s="4">
        <v>0</v>
      </c>
      <c r="G569" s="33">
        <v>0</v>
      </c>
      <c r="H569" s="38">
        <f t="shared" si="62"/>
        <v>0</v>
      </c>
      <c r="I569" s="33">
        <v>1</v>
      </c>
      <c r="J569" s="33">
        <v>0</v>
      </c>
      <c r="K569" s="4">
        <v>760410</v>
      </c>
      <c r="L569" s="5">
        <v>43242</v>
      </c>
      <c r="M569" s="34">
        <v>25569</v>
      </c>
      <c r="N569" s="5">
        <v>25569</v>
      </c>
      <c r="O569" s="1">
        <f t="shared" si="60"/>
        <v>0</v>
      </c>
      <c r="P569" s="4">
        <v>3</v>
      </c>
      <c r="Q569" s="4">
        <f t="shared" si="68"/>
        <v>5</v>
      </c>
      <c r="R569" s="4">
        <f t="shared" si="69"/>
        <v>22</v>
      </c>
      <c r="S569" s="4">
        <v>31</v>
      </c>
      <c r="T569" s="4">
        <f t="shared" si="63"/>
        <v>95</v>
      </c>
      <c r="U569" s="4">
        <f t="shared" ref="U569:U625" si="72">+WEEKNUM(L569)</f>
        <v>21</v>
      </c>
      <c r="V569" s="4">
        <f t="shared" si="70"/>
        <v>142</v>
      </c>
      <c r="W569" s="4">
        <f t="shared" ref="W569:W625" si="73">+IF(OR(C569=6,C569=7),1,0)</f>
        <v>0</v>
      </c>
      <c r="X569" s="4">
        <v>1</v>
      </c>
      <c r="Y569" s="4">
        <v>0</v>
      </c>
      <c r="Z569" s="4">
        <v>0</v>
      </c>
    </row>
    <row r="570" spans="1:26" x14ac:dyDescent="0.75">
      <c r="A570" s="4">
        <f t="shared" si="64"/>
        <v>569</v>
      </c>
      <c r="B570" s="4">
        <v>516743</v>
      </c>
      <c r="C570" s="4">
        <f t="shared" si="71"/>
        <v>3</v>
      </c>
      <c r="D570" s="4">
        <f t="shared" si="59"/>
        <v>4</v>
      </c>
      <c r="E570" s="4">
        <v>0</v>
      </c>
      <c r="F570" s="4">
        <v>0</v>
      </c>
      <c r="G570" s="33">
        <v>0</v>
      </c>
      <c r="H570" s="38">
        <f t="shared" si="62"/>
        <v>0</v>
      </c>
      <c r="I570" s="33">
        <v>1</v>
      </c>
      <c r="J570" s="33">
        <v>0</v>
      </c>
      <c r="K570" s="4">
        <v>655923</v>
      </c>
      <c r="L570" s="5">
        <v>43243</v>
      </c>
      <c r="M570" s="34">
        <v>25569</v>
      </c>
      <c r="N570" s="5">
        <v>25569</v>
      </c>
      <c r="O570" s="1">
        <f t="shared" si="60"/>
        <v>0</v>
      </c>
      <c r="P570" s="4">
        <v>3</v>
      </c>
      <c r="Q570" s="4">
        <f t="shared" si="68"/>
        <v>5</v>
      </c>
      <c r="R570" s="4">
        <f t="shared" si="69"/>
        <v>23</v>
      </c>
      <c r="S570" s="4">
        <v>31</v>
      </c>
      <c r="T570" s="4">
        <f t="shared" si="63"/>
        <v>95</v>
      </c>
      <c r="U570" s="4">
        <f t="shared" si="72"/>
        <v>21</v>
      </c>
      <c r="V570" s="4">
        <f t="shared" si="70"/>
        <v>143</v>
      </c>
      <c r="W570" s="4">
        <f t="shared" si="73"/>
        <v>0</v>
      </c>
      <c r="X570" s="4">
        <v>1</v>
      </c>
      <c r="Y570" s="4">
        <v>0</v>
      </c>
      <c r="Z570" s="4">
        <v>0</v>
      </c>
    </row>
    <row r="571" spans="1:26" x14ac:dyDescent="0.75">
      <c r="A571" s="4">
        <f t="shared" si="64"/>
        <v>570</v>
      </c>
      <c r="B571" s="4">
        <v>451377</v>
      </c>
      <c r="C571" s="4">
        <f t="shared" si="71"/>
        <v>4</v>
      </c>
      <c r="D571" s="4">
        <f t="shared" si="59"/>
        <v>4</v>
      </c>
      <c r="E571" s="4">
        <v>0</v>
      </c>
      <c r="F571" s="4">
        <v>0</v>
      </c>
      <c r="G571" s="33">
        <v>1</v>
      </c>
      <c r="H571" s="38">
        <f t="shared" si="62"/>
        <v>0</v>
      </c>
      <c r="I571" s="33">
        <v>1</v>
      </c>
      <c r="J571" s="33">
        <v>0</v>
      </c>
      <c r="K571" s="4">
        <v>636858</v>
      </c>
      <c r="L571" s="5">
        <v>43244</v>
      </c>
      <c r="M571" s="34">
        <v>25569</v>
      </c>
      <c r="N571" s="5">
        <v>25569</v>
      </c>
      <c r="O571" s="1">
        <f t="shared" si="60"/>
        <v>0</v>
      </c>
      <c r="P571" s="4">
        <v>3</v>
      </c>
      <c r="Q571" s="4">
        <f t="shared" si="68"/>
        <v>5</v>
      </c>
      <c r="R571" s="4">
        <f t="shared" si="69"/>
        <v>24</v>
      </c>
      <c r="S571" s="4">
        <v>31</v>
      </c>
      <c r="T571" s="4">
        <f t="shared" si="63"/>
        <v>95</v>
      </c>
      <c r="U571" s="4">
        <f t="shared" si="72"/>
        <v>21</v>
      </c>
      <c r="V571" s="4">
        <f t="shared" si="70"/>
        <v>144</v>
      </c>
      <c r="W571" s="4">
        <f t="shared" si="73"/>
        <v>0</v>
      </c>
      <c r="X571" s="4">
        <v>1</v>
      </c>
      <c r="Y571" s="4">
        <v>0</v>
      </c>
      <c r="Z571" s="4">
        <v>0</v>
      </c>
    </row>
    <row r="572" spans="1:26" x14ac:dyDescent="0.75">
      <c r="A572" s="4">
        <f t="shared" si="64"/>
        <v>571</v>
      </c>
      <c r="B572" s="4">
        <v>88546</v>
      </c>
      <c r="C572" s="4">
        <f t="shared" si="71"/>
        <v>5</v>
      </c>
      <c r="D572" s="4">
        <f t="shared" si="59"/>
        <v>4</v>
      </c>
      <c r="E572" s="4">
        <v>1</v>
      </c>
      <c r="F572" s="4">
        <v>0</v>
      </c>
      <c r="G572" s="33">
        <v>0</v>
      </c>
      <c r="H572" s="38">
        <f t="shared" si="62"/>
        <v>0</v>
      </c>
      <c r="I572" s="33">
        <v>0</v>
      </c>
      <c r="J572" s="33">
        <v>0</v>
      </c>
      <c r="K572" s="4">
        <v>124011</v>
      </c>
      <c r="L572" s="5">
        <v>43245</v>
      </c>
      <c r="M572" s="5">
        <v>25569</v>
      </c>
      <c r="N572" s="5">
        <v>25569</v>
      </c>
      <c r="O572" s="1">
        <f t="shared" si="60"/>
        <v>0</v>
      </c>
      <c r="P572" s="4">
        <v>3</v>
      </c>
      <c r="Q572" s="4">
        <f t="shared" si="68"/>
        <v>5</v>
      </c>
      <c r="R572" s="4">
        <f t="shared" si="69"/>
        <v>25</v>
      </c>
      <c r="S572" s="4">
        <v>31</v>
      </c>
      <c r="T572" s="4">
        <f t="shared" si="63"/>
        <v>95</v>
      </c>
      <c r="U572" s="4">
        <f t="shared" si="72"/>
        <v>21</v>
      </c>
      <c r="V572" s="4">
        <f t="shared" si="70"/>
        <v>145</v>
      </c>
      <c r="W572" s="4">
        <f t="shared" si="73"/>
        <v>0</v>
      </c>
      <c r="X572" s="4">
        <v>0</v>
      </c>
      <c r="Y572" s="4">
        <v>0</v>
      </c>
      <c r="Z572" s="4">
        <v>0</v>
      </c>
    </row>
    <row r="573" spans="1:26" x14ac:dyDescent="0.75">
      <c r="A573" s="4">
        <f t="shared" si="64"/>
        <v>572</v>
      </c>
      <c r="B573" s="4">
        <v>70947</v>
      </c>
      <c r="C573" s="4">
        <f t="shared" si="71"/>
        <v>6</v>
      </c>
      <c r="D573" s="4">
        <f t="shared" si="59"/>
        <v>4</v>
      </c>
      <c r="E573" s="4">
        <v>0</v>
      </c>
      <c r="F573" s="4">
        <v>0</v>
      </c>
      <c r="G573" s="33">
        <v>0</v>
      </c>
      <c r="H573" s="38">
        <f t="shared" si="62"/>
        <v>0</v>
      </c>
      <c r="I573" s="33">
        <v>0</v>
      </c>
      <c r="J573" s="33">
        <v>0</v>
      </c>
      <c r="K573" s="4">
        <v>122728</v>
      </c>
      <c r="L573" s="5">
        <v>43246</v>
      </c>
      <c r="M573" s="34">
        <v>25569</v>
      </c>
      <c r="N573" s="5">
        <v>25569</v>
      </c>
      <c r="O573" s="1">
        <f t="shared" si="60"/>
        <v>0</v>
      </c>
      <c r="P573" s="4">
        <v>3</v>
      </c>
      <c r="Q573" s="4">
        <f t="shared" si="68"/>
        <v>5</v>
      </c>
      <c r="R573" s="4">
        <f t="shared" si="69"/>
        <v>26</v>
      </c>
      <c r="S573" s="4">
        <v>31</v>
      </c>
      <c r="T573" s="4">
        <f t="shared" si="63"/>
        <v>95</v>
      </c>
      <c r="U573" s="4">
        <f t="shared" si="72"/>
        <v>21</v>
      </c>
      <c r="V573" s="4">
        <f t="shared" si="70"/>
        <v>146</v>
      </c>
      <c r="W573" s="4">
        <f t="shared" si="73"/>
        <v>1</v>
      </c>
      <c r="X573" s="4">
        <v>0</v>
      </c>
      <c r="Y573" s="4">
        <v>0</v>
      </c>
      <c r="Z573" s="4">
        <v>0</v>
      </c>
    </row>
    <row r="574" spans="1:26" x14ac:dyDescent="0.75">
      <c r="A574" s="4">
        <f t="shared" si="64"/>
        <v>573</v>
      </c>
      <c r="B574" s="4">
        <v>128495</v>
      </c>
      <c r="C574" s="4">
        <f t="shared" si="71"/>
        <v>7</v>
      </c>
      <c r="D574" s="4">
        <f t="shared" si="59"/>
        <v>4</v>
      </c>
      <c r="E574" s="4">
        <v>0</v>
      </c>
      <c r="F574" s="4">
        <v>0</v>
      </c>
      <c r="G574" s="33">
        <v>0</v>
      </c>
      <c r="H574" s="38">
        <f t="shared" si="62"/>
        <v>0</v>
      </c>
      <c r="I574" s="33">
        <v>0</v>
      </c>
      <c r="J574" s="33">
        <v>0</v>
      </c>
      <c r="K574" s="4">
        <v>187004</v>
      </c>
      <c r="L574" s="5">
        <v>43247</v>
      </c>
      <c r="M574" s="34">
        <v>25569</v>
      </c>
      <c r="N574" s="5">
        <v>25569</v>
      </c>
      <c r="O574" s="1">
        <f t="shared" si="60"/>
        <v>0</v>
      </c>
      <c r="P574" s="4">
        <v>3</v>
      </c>
      <c r="Q574" s="4">
        <f t="shared" si="68"/>
        <v>5</v>
      </c>
      <c r="R574" s="4">
        <f t="shared" si="69"/>
        <v>27</v>
      </c>
      <c r="S574" s="4">
        <v>31</v>
      </c>
      <c r="T574" s="4">
        <f t="shared" si="63"/>
        <v>95</v>
      </c>
      <c r="U574" s="4">
        <f t="shared" si="72"/>
        <v>22</v>
      </c>
      <c r="V574" s="4">
        <f t="shared" si="70"/>
        <v>147</v>
      </c>
      <c r="W574" s="4">
        <f t="shared" si="73"/>
        <v>1</v>
      </c>
      <c r="X574" s="4">
        <v>0</v>
      </c>
      <c r="Y574" s="4">
        <v>0</v>
      </c>
      <c r="Z574" s="4">
        <v>0</v>
      </c>
    </row>
    <row r="575" spans="1:26" x14ac:dyDescent="0.75">
      <c r="A575" s="4">
        <f t="shared" si="64"/>
        <v>574</v>
      </c>
      <c r="B575" s="4">
        <v>793474</v>
      </c>
      <c r="C575" s="4">
        <f t="shared" si="71"/>
        <v>1</v>
      </c>
      <c r="D575" s="4">
        <f t="shared" si="59"/>
        <v>5</v>
      </c>
      <c r="E575" s="4">
        <v>0</v>
      </c>
      <c r="F575" s="4">
        <v>0</v>
      </c>
      <c r="G575" s="33">
        <v>0</v>
      </c>
      <c r="H575" s="38">
        <f t="shared" si="62"/>
        <v>1</v>
      </c>
      <c r="I575" s="33">
        <v>0</v>
      </c>
      <c r="J575" s="33">
        <v>0</v>
      </c>
      <c r="K575" s="4">
        <v>1126938</v>
      </c>
      <c r="L575" s="5">
        <v>43248</v>
      </c>
      <c r="M575" s="34">
        <v>43248</v>
      </c>
      <c r="N575" s="5">
        <v>25569</v>
      </c>
      <c r="O575" s="1">
        <f t="shared" si="60"/>
        <v>0</v>
      </c>
      <c r="P575" s="4">
        <v>3</v>
      </c>
      <c r="Q575" s="4">
        <f t="shared" si="68"/>
        <v>5</v>
      </c>
      <c r="R575" s="4">
        <f t="shared" si="69"/>
        <v>28</v>
      </c>
      <c r="S575" s="4">
        <v>31</v>
      </c>
      <c r="T575" s="4">
        <f t="shared" si="63"/>
        <v>96</v>
      </c>
      <c r="U575" s="4">
        <f t="shared" si="72"/>
        <v>22</v>
      </c>
      <c r="V575" s="4">
        <f t="shared" si="70"/>
        <v>148</v>
      </c>
      <c r="W575" s="4">
        <f t="shared" si="73"/>
        <v>0</v>
      </c>
      <c r="X575" s="4">
        <v>1</v>
      </c>
      <c r="Y575" s="4">
        <v>0</v>
      </c>
      <c r="Z575" s="4">
        <v>0</v>
      </c>
    </row>
    <row r="576" spans="1:26" x14ac:dyDescent="0.75">
      <c r="A576" s="4">
        <f t="shared" si="64"/>
        <v>575</v>
      </c>
      <c r="B576" s="4">
        <v>521998</v>
      </c>
      <c r="C576" s="4">
        <f t="shared" si="71"/>
        <v>2</v>
      </c>
      <c r="D576" s="4">
        <f t="shared" ref="D576:D625" si="74">+IF(OR(R576=1,AND(C576=1,R576&lt;3)),1,IF(C576&lt;&gt;1,D575,1+D575))</f>
        <v>5</v>
      </c>
      <c r="E576" s="4">
        <v>0</v>
      </c>
      <c r="F576" s="4">
        <v>0</v>
      </c>
      <c r="G576" s="33">
        <v>0</v>
      </c>
      <c r="H576" s="38">
        <f t="shared" si="62"/>
        <v>1</v>
      </c>
      <c r="I576" s="33">
        <v>0</v>
      </c>
      <c r="J576" s="33">
        <v>0</v>
      </c>
      <c r="K576" s="4">
        <v>701986</v>
      </c>
      <c r="L576" s="5">
        <v>43249</v>
      </c>
      <c r="M576" s="34">
        <v>25569</v>
      </c>
      <c r="N576" s="5">
        <v>25569</v>
      </c>
      <c r="O576" s="1">
        <f t="shared" ref="O576:O625" si="75">+IF(OR(M576=$L$2,N576=$M$2),0,IF(M576=N576,1,0))</f>
        <v>0</v>
      </c>
      <c r="P576" s="4">
        <v>3</v>
      </c>
      <c r="Q576" s="4">
        <f t="shared" si="68"/>
        <v>5</v>
      </c>
      <c r="R576" s="4">
        <f t="shared" si="69"/>
        <v>29</v>
      </c>
      <c r="S576" s="4">
        <v>31</v>
      </c>
      <c r="T576" s="4">
        <f t="shared" si="63"/>
        <v>96</v>
      </c>
      <c r="U576" s="4">
        <f t="shared" si="72"/>
        <v>22</v>
      </c>
      <c r="V576" s="4">
        <f t="shared" si="70"/>
        <v>149</v>
      </c>
      <c r="W576" s="4">
        <f t="shared" si="73"/>
        <v>0</v>
      </c>
      <c r="X576" s="4">
        <v>1</v>
      </c>
      <c r="Y576" s="4">
        <v>0</v>
      </c>
      <c r="Z576" s="4">
        <v>0</v>
      </c>
    </row>
    <row r="577" spans="1:26" x14ac:dyDescent="0.75">
      <c r="A577" s="4">
        <f t="shared" si="64"/>
        <v>576</v>
      </c>
      <c r="B577" s="4">
        <v>583470</v>
      </c>
      <c r="C577" s="4">
        <f t="shared" si="71"/>
        <v>3</v>
      </c>
      <c r="D577" s="4">
        <f t="shared" si="74"/>
        <v>5</v>
      </c>
      <c r="E577" s="4">
        <v>0</v>
      </c>
      <c r="F577" s="4">
        <v>0</v>
      </c>
      <c r="G577" s="33">
        <v>0</v>
      </c>
      <c r="H577" s="38">
        <f t="shared" si="62"/>
        <v>1</v>
      </c>
      <c r="I577" s="33">
        <v>0</v>
      </c>
      <c r="J577" s="33">
        <v>0</v>
      </c>
      <c r="K577" s="4">
        <v>637913</v>
      </c>
      <c r="L577" s="5">
        <v>43250</v>
      </c>
      <c r="M577" s="34">
        <v>25569</v>
      </c>
      <c r="N577" s="5">
        <v>25569</v>
      </c>
      <c r="O577" s="1">
        <f t="shared" si="75"/>
        <v>0</v>
      </c>
      <c r="P577" s="4">
        <v>3</v>
      </c>
      <c r="Q577" s="4">
        <f t="shared" si="68"/>
        <v>5</v>
      </c>
      <c r="R577" s="4">
        <f t="shared" si="69"/>
        <v>30</v>
      </c>
      <c r="S577" s="4">
        <v>31</v>
      </c>
      <c r="T577" s="4">
        <f t="shared" si="63"/>
        <v>96</v>
      </c>
      <c r="U577" s="4">
        <f t="shared" si="72"/>
        <v>22</v>
      </c>
      <c r="V577" s="4">
        <f t="shared" si="70"/>
        <v>150</v>
      </c>
      <c r="W577" s="4">
        <f t="shared" si="73"/>
        <v>0</v>
      </c>
      <c r="X577" s="4">
        <v>1</v>
      </c>
      <c r="Y577" s="4">
        <v>0</v>
      </c>
      <c r="Z577" s="4">
        <v>0</v>
      </c>
    </row>
    <row r="578" spans="1:26" x14ac:dyDescent="0.75">
      <c r="A578" s="4">
        <f t="shared" si="64"/>
        <v>577</v>
      </c>
      <c r="B578" s="4">
        <v>708349</v>
      </c>
      <c r="C578" s="4">
        <f t="shared" si="71"/>
        <v>4</v>
      </c>
      <c r="D578" s="4">
        <f t="shared" si="74"/>
        <v>5</v>
      </c>
      <c r="E578" s="4">
        <v>0</v>
      </c>
      <c r="F578" s="4">
        <v>0</v>
      </c>
      <c r="G578" s="33">
        <v>0</v>
      </c>
      <c r="H578" s="38">
        <f t="shared" si="62"/>
        <v>1</v>
      </c>
      <c r="I578" s="33">
        <v>0</v>
      </c>
      <c r="J578" s="33">
        <v>0</v>
      </c>
      <c r="K578" s="4">
        <v>696590</v>
      </c>
      <c r="L578" s="5">
        <v>43251</v>
      </c>
      <c r="M578" s="34">
        <v>25569</v>
      </c>
      <c r="N578" s="5">
        <v>25569</v>
      </c>
      <c r="O578" s="1">
        <f t="shared" si="75"/>
        <v>0</v>
      </c>
      <c r="P578" s="4">
        <v>3</v>
      </c>
      <c r="Q578" s="4">
        <f t="shared" si="68"/>
        <v>5</v>
      </c>
      <c r="R578" s="4">
        <f t="shared" si="69"/>
        <v>31</v>
      </c>
      <c r="S578" s="4">
        <v>31</v>
      </c>
      <c r="T578" s="4">
        <f t="shared" si="63"/>
        <v>96</v>
      </c>
      <c r="U578" s="4">
        <f t="shared" si="72"/>
        <v>22</v>
      </c>
      <c r="V578" s="4">
        <f t="shared" si="70"/>
        <v>151</v>
      </c>
      <c r="W578" s="4">
        <f t="shared" si="73"/>
        <v>0</v>
      </c>
      <c r="X578" s="4">
        <v>1</v>
      </c>
      <c r="Y578" s="4">
        <v>0</v>
      </c>
      <c r="Z578" s="4">
        <v>1</v>
      </c>
    </row>
    <row r="579" spans="1:26" x14ac:dyDescent="0.75">
      <c r="A579" s="4">
        <f t="shared" si="64"/>
        <v>578</v>
      </c>
      <c r="B579" s="4">
        <v>828196</v>
      </c>
      <c r="C579" s="4">
        <f t="shared" si="71"/>
        <v>5</v>
      </c>
      <c r="D579" s="4">
        <f t="shared" si="74"/>
        <v>1</v>
      </c>
      <c r="E579" s="4">
        <v>0</v>
      </c>
      <c r="F579" s="4">
        <v>0</v>
      </c>
      <c r="G579" s="33">
        <v>0</v>
      </c>
      <c r="H579" s="38">
        <f t="shared" ref="H579:H608" si="76">+IF(AND(W579=0,E579=0),IF(AND(I579=0,J579=0),1,0),0)</f>
        <v>1</v>
      </c>
      <c r="I579" s="33">
        <v>0</v>
      </c>
      <c r="J579" s="33">
        <v>0</v>
      </c>
      <c r="K579" s="4">
        <v>912245</v>
      </c>
      <c r="L579" s="5">
        <v>43252</v>
      </c>
      <c r="M579" s="34">
        <v>25569</v>
      </c>
      <c r="N579" s="5">
        <v>25569</v>
      </c>
      <c r="O579" s="1">
        <f t="shared" si="75"/>
        <v>0</v>
      </c>
      <c r="P579" s="4">
        <v>3</v>
      </c>
      <c r="Q579" s="4">
        <f t="shared" si="68"/>
        <v>6</v>
      </c>
      <c r="R579" s="4">
        <f t="shared" si="69"/>
        <v>1</v>
      </c>
      <c r="S579" s="4">
        <v>30</v>
      </c>
      <c r="T579" s="4">
        <f t="shared" ref="T579:T625" si="77">+IF(D579=D578,T578,1+T578)</f>
        <v>97</v>
      </c>
      <c r="U579" s="4">
        <f t="shared" si="72"/>
        <v>22</v>
      </c>
      <c r="V579" s="4">
        <f t="shared" si="70"/>
        <v>152</v>
      </c>
      <c r="W579" s="4">
        <f t="shared" si="73"/>
        <v>0</v>
      </c>
      <c r="X579" s="4">
        <v>1</v>
      </c>
      <c r="Y579" s="4">
        <v>1</v>
      </c>
      <c r="Z579" s="4">
        <v>0</v>
      </c>
    </row>
    <row r="580" spans="1:26" x14ac:dyDescent="0.75">
      <c r="A580" s="4">
        <f t="shared" ref="A580:A625" si="78">1+A579</f>
        <v>579</v>
      </c>
      <c r="B580" s="4">
        <v>147779</v>
      </c>
      <c r="C580" s="4">
        <f t="shared" si="71"/>
        <v>6</v>
      </c>
      <c r="D580" s="4">
        <f t="shared" si="74"/>
        <v>1</v>
      </c>
      <c r="E580" s="4">
        <v>0</v>
      </c>
      <c r="F580" s="4">
        <v>0</v>
      </c>
      <c r="G580" s="33">
        <v>0</v>
      </c>
      <c r="H580" s="38">
        <f t="shared" si="76"/>
        <v>0</v>
      </c>
      <c r="I580" s="33">
        <v>0</v>
      </c>
      <c r="J580" s="33">
        <v>0</v>
      </c>
      <c r="K580" s="4">
        <v>218121</v>
      </c>
      <c r="L580" s="5">
        <v>43253</v>
      </c>
      <c r="M580" s="34">
        <v>25569</v>
      </c>
      <c r="N580" s="5">
        <v>25569</v>
      </c>
      <c r="O580" s="1">
        <f t="shared" si="75"/>
        <v>0</v>
      </c>
      <c r="P580" s="4">
        <v>3</v>
      </c>
      <c r="Q580" s="4">
        <f t="shared" si="68"/>
        <v>6</v>
      </c>
      <c r="R580" s="4">
        <f t="shared" si="69"/>
        <v>2</v>
      </c>
      <c r="S580" s="4">
        <v>30</v>
      </c>
      <c r="T580" s="4">
        <f t="shared" si="77"/>
        <v>97</v>
      </c>
      <c r="U580" s="4">
        <f t="shared" si="72"/>
        <v>22</v>
      </c>
      <c r="V580" s="4">
        <f t="shared" si="70"/>
        <v>153</v>
      </c>
      <c r="W580" s="4">
        <f t="shared" si="73"/>
        <v>1</v>
      </c>
      <c r="X580" s="4">
        <v>0</v>
      </c>
      <c r="Y580" s="4">
        <v>0</v>
      </c>
      <c r="Z580" s="4">
        <v>0</v>
      </c>
    </row>
    <row r="581" spans="1:26" x14ac:dyDescent="0.75">
      <c r="A581" s="4">
        <f t="shared" si="78"/>
        <v>580</v>
      </c>
      <c r="B581" s="4">
        <v>231006</v>
      </c>
      <c r="C581" s="4">
        <f t="shared" si="71"/>
        <v>7</v>
      </c>
      <c r="D581" s="4">
        <f t="shared" si="74"/>
        <v>1</v>
      </c>
      <c r="E581" s="4">
        <v>0</v>
      </c>
      <c r="F581" s="4">
        <v>0</v>
      </c>
      <c r="G581" s="33">
        <v>0</v>
      </c>
      <c r="H581" s="38">
        <f t="shared" si="76"/>
        <v>0</v>
      </c>
      <c r="I581" s="33">
        <v>0</v>
      </c>
      <c r="J581" s="33">
        <v>0</v>
      </c>
      <c r="K581" s="4">
        <v>199057</v>
      </c>
      <c r="L581" s="5">
        <v>43254</v>
      </c>
      <c r="M581" s="34">
        <v>25569</v>
      </c>
      <c r="N581" s="5">
        <v>25569</v>
      </c>
      <c r="O581" s="1">
        <f t="shared" si="75"/>
        <v>0</v>
      </c>
      <c r="P581" s="4">
        <v>3</v>
      </c>
      <c r="Q581" s="4">
        <f t="shared" si="68"/>
        <v>6</v>
      </c>
      <c r="R581" s="4">
        <f t="shared" si="69"/>
        <v>3</v>
      </c>
      <c r="S581" s="4">
        <v>30</v>
      </c>
      <c r="T581" s="4">
        <f t="shared" si="77"/>
        <v>97</v>
      </c>
      <c r="U581" s="4">
        <f t="shared" si="72"/>
        <v>23</v>
      </c>
      <c r="V581" s="4">
        <f t="shared" si="70"/>
        <v>154</v>
      </c>
      <c r="W581" s="4">
        <f t="shared" si="73"/>
        <v>1</v>
      </c>
      <c r="X581" s="4">
        <v>0</v>
      </c>
      <c r="Y581" s="4">
        <v>0</v>
      </c>
      <c r="Z581" s="4">
        <v>0</v>
      </c>
    </row>
    <row r="582" spans="1:26" x14ac:dyDescent="0.75">
      <c r="A582" s="4">
        <f t="shared" si="78"/>
        <v>581</v>
      </c>
      <c r="B582" s="4">
        <v>1174956</v>
      </c>
      <c r="C582" s="4">
        <f t="shared" si="71"/>
        <v>1</v>
      </c>
      <c r="D582" s="4">
        <f t="shared" si="74"/>
        <v>2</v>
      </c>
      <c r="E582" s="4">
        <v>0</v>
      </c>
      <c r="F582" s="4">
        <v>0</v>
      </c>
      <c r="G582" s="33">
        <v>0</v>
      </c>
      <c r="H582" s="38">
        <f t="shared" si="76"/>
        <v>1</v>
      </c>
      <c r="I582" s="33">
        <v>0</v>
      </c>
      <c r="J582" s="33">
        <v>0</v>
      </c>
      <c r="K582" s="4">
        <v>994979</v>
      </c>
      <c r="L582" s="5">
        <v>43255</v>
      </c>
      <c r="M582" s="34">
        <v>43255</v>
      </c>
      <c r="N582" s="5">
        <v>43255</v>
      </c>
      <c r="O582" s="1">
        <f t="shared" si="75"/>
        <v>1</v>
      </c>
      <c r="P582" s="4">
        <v>3</v>
      </c>
      <c r="Q582" s="4">
        <f t="shared" si="68"/>
        <v>6</v>
      </c>
      <c r="R582" s="4">
        <f t="shared" si="69"/>
        <v>4</v>
      </c>
      <c r="S582" s="4">
        <v>30</v>
      </c>
      <c r="T582" s="4">
        <f t="shared" si="77"/>
        <v>98</v>
      </c>
      <c r="U582" s="4">
        <f t="shared" si="72"/>
        <v>23</v>
      </c>
      <c r="V582" s="4">
        <f t="shared" si="70"/>
        <v>155</v>
      </c>
      <c r="W582" s="4">
        <f t="shared" si="73"/>
        <v>0</v>
      </c>
      <c r="X582" s="4">
        <v>1</v>
      </c>
      <c r="Y582" s="4">
        <v>0</v>
      </c>
      <c r="Z582" s="4">
        <v>0</v>
      </c>
    </row>
    <row r="583" spans="1:26" x14ac:dyDescent="0.75">
      <c r="A583" s="4">
        <f t="shared" si="78"/>
        <v>582</v>
      </c>
      <c r="B583" s="4">
        <v>906614</v>
      </c>
      <c r="C583" s="4">
        <f t="shared" si="71"/>
        <v>2</v>
      </c>
      <c r="D583" s="4">
        <f t="shared" si="74"/>
        <v>2</v>
      </c>
      <c r="E583" s="4">
        <v>0</v>
      </c>
      <c r="F583" s="4">
        <v>0</v>
      </c>
      <c r="G583" s="33">
        <v>0</v>
      </c>
      <c r="H583" s="38">
        <f t="shared" si="76"/>
        <v>1</v>
      </c>
      <c r="I583" s="33">
        <v>0</v>
      </c>
      <c r="J583" s="33">
        <v>0</v>
      </c>
      <c r="K583" s="4">
        <v>480939</v>
      </c>
      <c r="L583" s="5">
        <v>43256</v>
      </c>
      <c r="M583" s="34">
        <v>25569</v>
      </c>
      <c r="N583" s="5">
        <v>25569</v>
      </c>
      <c r="O583" s="1">
        <f t="shared" si="75"/>
        <v>0</v>
      </c>
      <c r="P583" s="4">
        <v>3</v>
      </c>
      <c r="Q583" s="4">
        <f t="shared" si="68"/>
        <v>6</v>
      </c>
      <c r="R583" s="4">
        <f t="shared" si="69"/>
        <v>5</v>
      </c>
      <c r="S583" s="4">
        <v>30</v>
      </c>
      <c r="T583" s="4">
        <f t="shared" si="77"/>
        <v>98</v>
      </c>
      <c r="U583" s="4">
        <f t="shared" si="72"/>
        <v>23</v>
      </c>
      <c r="V583" s="4">
        <f t="shared" si="70"/>
        <v>156</v>
      </c>
      <c r="W583" s="4">
        <f t="shared" si="73"/>
        <v>0</v>
      </c>
      <c r="X583" s="4">
        <v>1</v>
      </c>
      <c r="Y583" s="4">
        <v>0</v>
      </c>
      <c r="Z583" s="4">
        <v>0</v>
      </c>
    </row>
    <row r="584" spans="1:26" x14ac:dyDescent="0.75">
      <c r="A584" s="4">
        <f t="shared" si="78"/>
        <v>583</v>
      </c>
      <c r="B584" s="4">
        <v>864206</v>
      </c>
      <c r="C584" s="4">
        <f t="shared" si="71"/>
        <v>3</v>
      </c>
      <c r="D584" s="4">
        <f t="shared" si="74"/>
        <v>2</v>
      </c>
      <c r="E584" s="4">
        <v>0</v>
      </c>
      <c r="F584" s="4">
        <v>0</v>
      </c>
      <c r="G584" s="33">
        <v>0</v>
      </c>
      <c r="H584" s="38">
        <f t="shared" si="76"/>
        <v>1</v>
      </c>
      <c r="I584" s="33">
        <v>0</v>
      </c>
      <c r="J584" s="33">
        <v>0</v>
      </c>
      <c r="K584" s="4">
        <v>507432</v>
      </c>
      <c r="L584" s="5">
        <v>43257</v>
      </c>
      <c r="M584" s="34">
        <v>25569</v>
      </c>
      <c r="N584" s="5">
        <v>25569</v>
      </c>
      <c r="O584" s="1">
        <f t="shared" si="75"/>
        <v>0</v>
      </c>
      <c r="P584" s="4">
        <v>3</v>
      </c>
      <c r="Q584" s="4">
        <f t="shared" si="68"/>
        <v>6</v>
      </c>
      <c r="R584" s="4">
        <f t="shared" si="69"/>
        <v>6</v>
      </c>
      <c r="S584" s="4">
        <v>30</v>
      </c>
      <c r="T584" s="4">
        <f t="shared" si="77"/>
        <v>98</v>
      </c>
      <c r="U584" s="4">
        <f t="shared" si="72"/>
        <v>23</v>
      </c>
      <c r="V584" s="4">
        <f t="shared" si="70"/>
        <v>157</v>
      </c>
      <c r="W584" s="4">
        <f t="shared" si="73"/>
        <v>0</v>
      </c>
      <c r="X584" s="4">
        <v>1</v>
      </c>
      <c r="Y584" s="4">
        <v>0</v>
      </c>
      <c r="Z584" s="4">
        <v>0</v>
      </c>
    </row>
    <row r="585" spans="1:26" x14ac:dyDescent="0.75">
      <c r="A585" s="4">
        <f t="shared" si="78"/>
        <v>584</v>
      </c>
      <c r="B585" s="4">
        <v>757980</v>
      </c>
      <c r="C585" s="4">
        <f t="shared" si="71"/>
        <v>4</v>
      </c>
      <c r="D585" s="4">
        <f t="shared" si="74"/>
        <v>2</v>
      </c>
      <c r="E585" s="4">
        <v>0</v>
      </c>
      <c r="F585" s="4">
        <v>0</v>
      </c>
      <c r="G585" s="33">
        <v>0</v>
      </c>
      <c r="H585" s="38">
        <f t="shared" si="76"/>
        <v>1</v>
      </c>
      <c r="I585" s="33">
        <v>0</v>
      </c>
      <c r="J585" s="33">
        <v>0</v>
      </c>
      <c r="K585" s="4">
        <v>480037</v>
      </c>
      <c r="L585" s="5">
        <v>43258</v>
      </c>
      <c r="M585" s="34">
        <v>25569</v>
      </c>
      <c r="N585" s="5">
        <v>25569</v>
      </c>
      <c r="O585" s="1">
        <f t="shared" si="75"/>
        <v>0</v>
      </c>
      <c r="P585" s="4">
        <v>3</v>
      </c>
      <c r="Q585" s="4">
        <f t="shared" si="68"/>
        <v>6</v>
      </c>
      <c r="R585" s="4">
        <f t="shared" si="69"/>
        <v>7</v>
      </c>
      <c r="S585" s="4">
        <v>30</v>
      </c>
      <c r="T585" s="4">
        <f t="shared" si="77"/>
        <v>98</v>
      </c>
      <c r="U585" s="4">
        <f t="shared" si="72"/>
        <v>23</v>
      </c>
      <c r="V585" s="4">
        <f t="shared" si="70"/>
        <v>158</v>
      </c>
      <c r="W585" s="4">
        <f t="shared" si="73"/>
        <v>0</v>
      </c>
      <c r="X585" s="4">
        <v>1</v>
      </c>
      <c r="Y585" s="4">
        <v>0</v>
      </c>
      <c r="Z585" s="4">
        <v>0</v>
      </c>
    </row>
    <row r="586" spans="1:26" x14ac:dyDescent="0.75">
      <c r="A586" s="4">
        <f t="shared" si="78"/>
        <v>585</v>
      </c>
      <c r="B586" s="33">
        <v>684282</v>
      </c>
      <c r="C586" s="4">
        <f t="shared" si="71"/>
        <v>5</v>
      </c>
      <c r="D586" s="4">
        <f t="shared" si="74"/>
        <v>2</v>
      </c>
      <c r="E586" s="4">
        <v>0</v>
      </c>
      <c r="F586" s="4">
        <v>0</v>
      </c>
      <c r="G586" s="33">
        <v>0</v>
      </c>
      <c r="H586" s="38">
        <f t="shared" si="76"/>
        <v>1</v>
      </c>
      <c r="I586" s="33">
        <v>0</v>
      </c>
      <c r="J586" s="33">
        <v>0</v>
      </c>
      <c r="K586" s="4">
        <v>538695</v>
      </c>
      <c r="L586" s="5">
        <v>43259</v>
      </c>
      <c r="M586" s="34">
        <v>25569</v>
      </c>
      <c r="N586" s="5">
        <v>25569</v>
      </c>
      <c r="O586" s="1">
        <f t="shared" si="75"/>
        <v>0</v>
      </c>
      <c r="P586" s="4">
        <v>3</v>
      </c>
      <c r="Q586" s="4">
        <f t="shared" si="68"/>
        <v>6</v>
      </c>
      <c r="R586" s="4">
        <f t="shared" si="69"/>
        <v>8</v>
      </c>
      <c r="S586" s="4">
        <v>30</v>
      </c>
      <c r="T586" s="4">
        <f t="shared" si="77"/>
        <v>98</v>
      </c>
      <c r="U586" s="4">
        <f t="shared" si="72"/>
        <v>23</v>
      </c>
      <c r="V586" s="4">
        <f t="shared" si="70"/>
        <v>159</v>
      </c>
      <c r="W586" s="4">
        <f t="shared" si="73"/>
        <v>0</v>
      </c>
      <c r="X586" s="4">
        <v>1</v>
      </c>
      <c r="Y586" s="4">
        <v>0</v>
      </c>
      <c r="Z586" s="4">
        <v>0</v>
      </c>
    </row>
    <row r="587" spans="1:26" x14ac:dyDescent="0.75">
      <c r="A587" s="4">
        <f t="shared" si="78"/>
        <v>586</v>
      </c>
      <c r="B587" s="33">
        <v>138934</v>
      </c>
      <c r="C587" s="4">
        <f t="shared" si="71"/>
        <v>6</v>
      </c>
      <c r="D587" s="4">
        <f t="shared" si="74"/>
        <v>2</v>
      </c>
      <c r="E587" s="4">
        <v>0</v>
      </c>
      <c r="F587" s="4">
        <v>0</v>
      </c>
      <c r="G587" s="33">
        <v>0</v>
      </c>
      <c r="H587" s="38">
        <f t="shared" si="76"/>
        <v>0</v>
      </c>
      <c r="I587" s="33">
        <v>0</v>
      </c>
      <c r="J587" s="33">
        <v>0</v>
      </c>
      <c r="K587" s="4">
        <v>149322</v>
      </c>
      <c r="L587" s="5">
        <v>43260</v>
      </c>
      <c r="M587" s="34">
        <v>25569</v>
      </c>
      <c r="N587" s="5">
        <v>25569</v>
      </c>
      <c r="O587" s="1">
        <f t="shared" si="75"/>
        <v>0</v>
      </c>
      <c r="P587" s="4">
        <v>3</v>
      </c>
      <c r="Q587" s="4">
        <f t="shared" si="68"/>
        <v>6</v>
      </c>
      <c r="R587" s="4">
        <f t="shared" si="69"/>
        <v>9</v>
      </c>
      <c r="S587" s="4">
        <v>30</v>
      </c>
      <c r="T587" s="4">
        <f t="shared" si="77"/>
        <v>98</v>
      </c>
      <c r="U587" s="4">
        <f t="shared" si="72"/>
        <v>23</v>
      </c>
      <c r="V587" s="4">
        <f t="shared" si="70"/>
        <v>160</v>
      </c>
      <c r="W587" s="4">
        <f t="shared" si="73"/>
        <v>1</v>
      </c>
      <c r="X587" s="4">
        <v>0</v>
      </c>
      <c r="Y587" s="4">
        <v>0</v>
      </c>
      <c r="Z587" s="4">
        <v>0</v>
      </c>
    </row>
    <row r="588" spans="1:26" x14ac:dyDescent="0.75">
      <c r="A588" s="4">
        <f t="shared" si="78"/>
        <v>587</v>
      </c>
      <c r="B588" s="33">
        <v>226057</v>
      </c>
      <c r="C588" s="4">
        <f t="shared" si="71"/>
        <v>7</v>
      </c>
      <c r="D588" s="4">
        <f t="shared" si="74"/>
        <v>2</v>
      </c>
      <c r="E588" s="4">
        <v>0</v>
      </c>
      <c r="F588" s="4">
        <v>0</v>
      </c>
      <c r="G588" s="33">
        <v>0</v>
      </c>
      <c r="H588" s="38">
        <f t="shared" si="76"/>
        <v>0</v>
      </c>
      <c r="I588" s="33">
        <v>0</v>
      </c>
      <c r="J588" s="33">
        <v>0</v>
      </c>
      <c r="K588" s="4">
        <v>186738</v>
      </c>
      <c r="L588" s="5">
        <v>43261</v>
      </c>
      <c r="M588" s="34">
        <v>25569</v>
      </c>
      <c r="N588" s="5">
        <v>25569</v>
      </c>
      <c r="O588" s="1">
        <f t="shared" si="75"/>
        <v>0</v>
      </c>
      <c r="P588" s="4">
        <v>3</v>
      </c>
      <c r="Q588" s="4">
        <f t="shared" si="68"/>
        <v>6</v>
      </c>
      <c r="R588" s="4">
        <f t="shared" si="69"/>
        <v>10</v>
      </c>
      <c r="S588" s="4">
        <v>30</v>
      </c>
      <c r="T588" s="4">
        <f t="shared" si="77"/>
        <v>98</v>
      </c>
      <c r="U588" s="4">
        <f t="shared" si="72"/>
        <v>24</v>
      </c>
      <c r="V588" s="4">
        <f t="shared" si="70"/>
        <v>161</v>
      </c>
      <c r="W588" s="4">
        <f t="shared" si="73"/>
        <v>1</v>
      </c>
      <c r="X588" s="4">
        <v>0</v>
      </c>
      <c r="Y588" s="4">
        <v>0</v>
      </c>
      <c r="Z588" s="4">
        <v>0</v>
      </c>
    </row>
    <row r="589" spans="1:26" x14ac:dyDescent="0.75">
      <c r="A589" s="4">
        <f t="shared" si="78"/>
        <v>588</v>
      </c>
      <c r="B589" s="33">
        <v>1176884</v>
      </c>
      <c r="C589" s="4">
        <f t="shared" si="71"/>
        <v>1</v>
      </c>
      <c r="D589" s="4">
        <f t="shared" si="74"/>
        <v>3</v>
      </c>
      <c r="E589" s="4">
        <v>0</v>
      </c>
      <c r="F589" s="4">
        <v>0</v>
      </c>
      <c r="G589" s="33">
        <v>0</v>
      </c>
      <c r="H589" s="38">
        <f t="shared" si="76"/>
        <v>1</v>
      </c>
      <c r="I589" s="33">
        <v>0</v>
      </c>
      <c r="J589" s="33">
        <v>0</v>
      </c>
      <c r="K589" s="4">
        <v>626794</v>
      </c>
      <c r="L589" s="5">
        <v>43262</v>
      </c>
      <c r="M589" s="34">
        <v>43262</v>
      </c>
      <c r="N589" s="5">
        <v>43262</v>
      </c>
      <c r="O589" s="1">
        <f t="shared" si="75"/>
        <v>1</v>
      </c>
      <c r="P589" s="4">
        <v>3</v>
      </c>
      <c r="Q589" s="4">
        <f t="shared" si="68"/>
        <v>6</v>
      </c>
      <c r="R589" s="4">
        <f t="shared" si="69"/>
        <v>11</v>
      </c>
      <c r="S589" s="4">
        <v>30</v>
      </c>
      <c r="T589" s="4">
        <f t="shared" si="77"/>
        <v>99</v>
      </c>
      <c r="U589" s="4">
        <f t="shared" si="72"/>
        <v>24</v>
      </c>
      <c r="V589" s="4">
        <f t="shared" si="70"/>
        <v>162</v>
      </c>
      <c r="W589" s="4">
        <f t="shared" si="73"/>
        <v>0</v>
      </c>
      <c r="X589" s="4">
        <v>1</v>
      </c>
      <c r="Y589" s="4">
        <v>0</v>
      </c>
      <c r="Z589" s="4">
        <v>0</v>
      </c>
    </row>
    <row r="590" spans="1:26" x14ac:dyDescent="0.75">
      <c r="A590" s="4">
        <f t="shared" si="78"/>
        <v>589</v>
      </c>
      <c r="B590" s="33">
        <v>734780</v>
      </c>
      <c r="C590" s="4">
        <f t="shared" si="71"/>
        <v>2</v>
      </c>
      <c r="D590" s="4">
        <f t="shared" si="74"/>
        <v>3</v>
      </c>
      <c r="E590" s="4">
        <v>0</v>
      </c>
      <c r="F590" s="4">
        <v>0</v>
      </c>
      <c r="G590" s="33">
        <v>0</v>
      </c>
      <c r="H590" s="38">
        <f t="shared" si="76"/>
        <v>1</v>
      </c>
      <c r="I590" s="33">
        <v>0</v>
      </c>
      <c r="J590" s="33">
        <v>0</v>
      </c>
      <c r="K590" s="32">
        <v>602526</v>
      </c>
      <c r="L590" s="5">
        <v>43263</v>
      </c>
      <c r="M590" s="34">
        <v>25569</v>
      </c>
      <c r="N590" s="5">
        <v>25569</v>
      </c>
      <c r="O590" s="1">
        <f t="shared" si="75"/>
        <v>0</v>
      </c>
      <c r="P590" s="4">
        <v>3</v>
      </c>
      <c r="Q590" s="4">
        <f t="shared" ref="Q590:Q625" si="79">+MONTH(L590)</f>
        <v>6</v>
      </c>
      <c r="R590" s="4">
        <f t="shared" ref="R590:R625" si="80">+DAY(L590)</f>
        <v>12</v>
      </c>
      <c r="S590" s="4">
        <v>30</v>
      </c>
      <c r="T590" s="4">
        <f t="shared" si="77"/>
        <v>99</v>
      </c>
      <c r="U590" s="4">
        <f t="shared" si="72"/>
        <v>24</v>
      </c>
      <c r="V590" s="4">
        <f t="shared" si="70"/>
        <v>163</v>
      </c>
      <c r="W590" s="4">
        <f t="shared" si="73"/>
        <v>0</v>
      </c>
      <c r="X590" s="4">
        <v>1</v>
      </c>
      <c r="Y590" s="4">
        <v>0</v>
      </c>
      <c r="Z590" s="4">
        <v>0</v>
      </c>
    </row>
    <row r="591" spans="1:26" x14ac:dyDescent="0.75">
      <c r="A591" s="4">
        <f t="shared" si="78"/>
        <v>590</v>
      </c>
      <c r="B591" s="33">
        <v>634312</v>
      </c>
      <c r="C591" s="4">
        <f t="shared" si="71"/>
        <v>3</v>
      </c>
      <c r="D591" s="4">
        <f t="shared" si="74"/>
        <v>3</v>
      </c>
      <c r="E591" s="4">
        <v>0</v>
      </c>
      <c r="F591" s="4">
        <v>0</v>
      </c>
      <c r="G591" s="33">
        <v>0</v>
      </c>
      <c r="H591" s="38">
        <f t="shared" si="76"/>
        <v>1</v>
      </c>
      <c r="I591" s="33">
        <v>0</v>
      </c>
      <c r="J591" s="33">
        <v>0</v>
      </c>
      <c r="K591" s="32">
        <v>819628</v>
      </c>
      <c r="L591" s="5">
        <v>43264</v>
      </c>
      <c r="M591" s="34">
        <v>25569</v>
      </c>
      <c r="N591" s="5">
        <v>25569</v>
      </c>
      <c r="O591" s="1">
        <f t="shared" si="75"/>
        <v>0</v>
      </c>
      <c r="P591" s="4">
        <v>3</v>
      </c>
      <c r="Q591" s="4">
        <f t="shared" si="79"/>
        <v>6</v>
      </c>
      <c r="R591" s="4">
        <f t="shared" si="80"/>
        <v>13</v>
      </c>
      <c r="S591" s="4">
        <v>30</v>
      </c>
      <c r="T591" s="4">
        <f t="shared" si="77"/>
        <v>99</v>
      </c>
      <c r="U591" s="4">
        <f t="shared" si="72"/>
        <v>24</v>
      </c>
      <c r="V591" s="4">
        <f t="shared" si="70"/>
        <v>164</v>
      </c>
      <c r="W591" s="4">
        <f t="shared" si="73"/>
        <v>0</v>
      </c>
      <c r="X591" s="4">
        <v>1</v>
      </c>
      <c r="Y591" s="4">
        <v>0</v>
      </c>
      <c r="Z591" s="4">
        <v>0</v>
      </c>
    </row>
    <row r="592" spans="1:26" x14ac:dyDescent="0.75">
      <c r="A592" s="4">
        <f t="shared" si="78"/>
        <v>591</v>
      </c>
      <c r="B592" s="33">
        <v>618756</v>
      </c>
      <c r="C592" s="4">
        <f t="shared" si="71"/>
        <v>4</v>
      </c>
      <c r="D592" s="4">
        <f t="shared" si="74"/>
        <v>3</v>
      </c>
      <c r="E592" s="4">
        <v>0</v>
      </c>
      <c r="F592" s="4">
        <v>0</v>
      </c>
      <c r="G592" s="33">
        <v>0</v>
      </c>
      <c r="H592" s="38">
        <f t="shared" si="76"/>
        <v>1</v>
      </c>
      <c r="I592" s="33">
        <v>0</v>
      </c>
      <c r="J592" s="33">
        <v>0</v>
      </c>
      <c r="K592" s="32">
        <v>763429</v>
      </c>
      <c r="L592" s="5">
        <v>43265</v>
      </c>
      <c r="M592" s="34">
        <v>25569</v>
      </c>
      <c r="N592" s="5">
        <v>25569</v>
      </c>
      <c r="O592" s="1">
        <f t="shared" si="75"/>
        <v>0</v>
      </c>
      <c r="P592" s="4">
        <v>3</v>
      </c>
      <c r="Q592" s="4">
        <f t="shared" si="79"/>
        <v>6</v>
      </c>
      <c r="R592" s="4">
        <f t="shared" si="80"/>
        <v>14</v>
      </c>
      <c r="S592" s="4">
        <v>30</v>
      </c>
      <c r="T592" s="4">
        <f t="shared" si="77"/>
        <v>99</v>
      </c>
      <c r="U592" s="4">
        <f t="shared" si="72"/>
        <v>24</v>
      </c>
      <c r="V592" s="4">
        <f t="shared" si="70"/>
        <v>165</v>
      </c>
      <c r="W592" s="4">
        <f t="shared" si="73"/>
        <v>0</v>
      </c>
      <c r="X592" s="4">
        <v>1</v>
      </c>
      <c r="Y592" s="4">
        <v>0</v>
      </c>
      <c r="Z592" s="4">
        <v>0</v>
      </c>
    </row>
    <row r="593" spans="1:26" x14ac:dyDescent="0.75">
      <c r="A593" s="4">
        <f t="shared" si="78"/>
        <v>592</v>
      </c>
      <c r="B593" s="33">
        <v>630988</v>
      </c>
      <c r="C593" s="4">
        <f t="shared" si="71"/>
        <v>5</v>
      </c>
      <c r="D593" s="4">
        <f t="shared" si="74"/>
        <v>3</v>
      </c>
      <c r="E593" s="4">
        <v>0</v>
      </c>
      <c r="F593" s="4">
        <v>0</v>
      </c>
      <c r="G593" s="33">
        <v>0</v>
      </c>
      <c r="H593" s="38">
        <f t="shared" si="76"/>
        <v>1</v>
      </c>
      <c r="I593" s="33">
        <v>0</v>
      </c>
      <c r="J593" s="33">
        <v>0</v>
      </c>
      <c r="K593" s="32">
        <v>750615</v>
      </c>
      <c r="L593" s="5">
        <v>43266</v>
      </c>
      <c r="M593" s="34">
        <v>25569</v>
      </c>
      <c r="N593" s="5">
        <v>25569</v>
      </c>
      <c r="O593" s="1">
        <f t="shared" si="75"/>
        <v>0</v>
      </c>
      <c r="P593" s="4">
        <v>3</v>
      </c>
      <c r="Q593" s="4">
        <f t="shared" si="79"/>
        <v>6</v>
      </c>
      <c r="R593" s="4">
        <f t="shared" si="80"/>
        <v>15</v>
      </c>
      <c r="S593" s="4">
        <v>30</v>
      </c>
      <c r="T593" s="4">
        <f t="shared" si="77"/>
        <v>99</v>
      </c>
      <c r="U593" s="4">
        <f t="shared" si="72"/>
        <v>24</v>
      </c>
      <c r="V593" s="4">
        <f t="shared" si="70"/>
        <v>166</v>
      </c>
      <c r="W593" s="4">
        <f t="shared" si="73"/>
        <v>0</v>
      </c>
      <c r="X593" s="4">
        <v>1</v>
      </c>
      <c r="Y593" s="4">
        <v>0</v>
      </c>
      <c r="Z593" s="4">
        <v>0</v>
      </c>
    </row>
    <row r="594" spans="1:26" x14ac:dyDescent="0.75">
      <c r="A594" s="4">
        <f t="shared" si="78"/>
        <v>593</v>
      </c>
      <c r="B594" s="33">
        <v>108673</v>
      </c>
      <c r="C594" s="4">
        <f t="shared" si="71"/>
        <v>6</v>
      </c>
      <c r="D594" s="4">
        <f t="shared" si="74"/>
        <v>3</v>
      </c>
      <c r="E594" s="4">
        <v>0</v>
      </c>
      <c r="F594" s="4">
        <v>0</v>
      </c>
      <c r="G594" s="33">
        <v>0</v>
      </c>
      <c r="H594" s="38">
        <f t="shared" si="76"/>
        <v>0</v>
      </c>
      <c r="I594" s="33">
        <v>0</v>
      </c>
      <c r="J594" s="33">
        <v>0</v>
      </c>
      <c r="K594" s="32">
        <v>104526</v>
      </c>
      <c r="L594" s="5">
        <v>43267</v>
      </c>
      <c r="M594" s="34">
        <v>25569</v>
      </c>
      <c r="N594" s="5">
        <v>25569</v>
      </c>
      <c r="O594" s="1">
        <f t="shared" si="75"/>
        <v>0</v>
      </c>
      <c r="P594" s="4">
        <v>3</v>
      </c>
      <c r="Q594" s="4">
        <f t="shared" si="79"/>
        <v>6</v>
      </c>
      <c r="R594" s="4">
        <f t="shared" si="80"/>
        <v>16</v>
      </c>
      <c r="S594" s="4">
        <v>30</v>
      </c>
      <c r="T594" s="4">
        <f t="shared" si="77"/>
        <v>99</v>
      </c>
      <c r="U594" s="4">
        <f t="shared" si="72"/>
        <v>24</v>
      </c>
      <c r="V594" s="4">
        <f t="shared" si="70"/>
        <v>167</v>
      </c>
      <c r="W594" s="4">
        <f t="shared" si="73"/>
        <v>1</v>
      </c>
      <c r="X594">
        <v>0</v>
      </c>
      <c r="Y594" s="4">
        <v>0</v>
      </c>
      <c r="Z594" s="4">
        <v>0</v>
      </c>
    </row>
    <row r="595" spans="1:26" x14ac:dyDescent="0.75">
      <c r="A595" s="4">
        <f t="shared" si="78"/>
        <v>594</v>
      </c>
      <c r="B595" s="33">
        <v>143668</v>
      </c>
      <c r="C595" s="4">
        <f t="shared" si="71"/>
        <v>7</v>
      </c>
      <c r="D595" s="4">
        <f t="shared" si="74"/>
        <v>3</v>
      </c>
      <c r="E595" s="4">
        <v>0</v>
      </c>
      <c r="F595" s="4">
        <v>0</v>
      </c>
      <c r="G595" s="33">
        <v>0</v>
      </c>
      <c r="H595" s="38">
        <f t="shared" si="76"/>
        <v>0</v>
      </c>
      <c r="I595" s="33">
        <v>0</v>
      </c>
      <c r="J595" s="33">
        <v>0</v>
      </c>
      <c r="K595" s="32">
        <v>93204</v>
      </c>
      <c r="L595" s="5">
        <v>43268</v>
      </c>
      <c r="M595" s="34">
        <v>25569</v>
      </c>
      <c r="N595" s="5">
        <v>25569</v>
      </c>
      <c r="O595" s="1">
        <f t="shared" si="75"/>
        <v>0</v>
      </c>
      <c r="P595" s="4">
        <v>3</v>
      </c>
      <c r="Q595" s="4">
        <f t="shared" si="79"/>
        <v>6</v>
      </c>
      <c r="R595" s="4">
        <f t="shared" si="80"/>
        <v>17</v>
      </c>
      <c r="S595" s="4">
        <v>30</v>
      </c>
      <c r="T595" s="4">
        <f t="shared" si="77"/>
        <v>99</v>
      </c>
      <c r="U595" s="4">
        <f t="shared" si="72"/>
        <v>25</v>
      </c>
      <c r="V595" s="4">
        <f t="shared" si="70"/>
        <v>168</v>
      </c>
      <c r="W595" s="4">
        <f t="shared" si="73"/>
        <v>1</v>
      </c>
      <c r="X595">
        <v>0</v>
      </c>
      <c r="Y595" s="4">
        <v>0</v>
      </c>
      <c r="Z595" s="4">
        <v>0</v>
      </c>
    </row>
    <row r="596" spans="1:26" x14ac:dyDescent="0.75">
      <c r="A596" s="4">
        <f t="shared" si="78"/>
        <v>595</v>
      </c>
      <c r="B596" s="33">
        <v>975014</v>
      </c>
      <c r="C596" s="4">
        <f t="shared" si="71"/>
        <v>1</v>
      </c>
      <c r="D596" s="4">
        <f t="shared" si="74"/>
        <v>4</v>
      </c>
      <c r="E596" s="4">
        <v>0</v>
      </c>
      <c r="F596" s="4">
        <v>0</v>
      </c>
      <c r="G596" s="33">
        <v>0</v>
      </c>
      <c r="H596" s="38">
        <f t="shared" si="76"/>
        <v>0</v>
      </c>
      <c r="I596" s="33">
        <v>1</v>
      </c>
      <c r="J596" s="33">
        <v>0</v>
      </c>
      <c r="K596" s="32">
        <v>927827</v>
      </c>
      <c r="L596" s="5">
        <v>43269</v>
      </c>
      <c r="M596" s="34">
        <v>43269</v>
      </c>
      <c r="N596" s="5">
        <v>25569</v>
      </c>
      <c r="O596" s="1">
        <f t="shared" si="75"/>
        <v>0</v>
      </c>
      <c r="P596" s="4">
        <v>3</v>
      </c>
      <c r="Q596" s="4">
        <f t="shared" si="79"/>
        <v>6</v>
      </c>
      <c r="R596" s="4">
        <f t="shared" si="80"/>
        <v>18</v>
      </c>
      <c r="S596" s="4">
        <v>30</v>
      </c>
      <c r="T596" s="4">
        <f t="shared" si="77"/>
        <v>100</v>
      </c>
      <c r="U596" s="4">
        <f t="shared" si="72"/>
        <v>25</v>
      </c>
      <c r="V596" s="4">
        <f t="shared" si="70"/>
        <v>169</v>
      </c>
      <c r="W596" s="4">
        <f t="shared" si="73"/>
        <v>0</v>
      </c>
      <c r="X596" s="4">
        <v>1</v>
      </c>
      <c r="Y596" s="4">
        <v>0</v>
      </c>
      <c r="Z596" s="4">
        <v>0</v>
      </c>
    </row>
    <row r="597" spans="1:26" x14ac:dyDescent="0.75">
      <c r="A597" s="4">
        <f t="shared" si="78"/>
        <v>596</v>
      </c>
      <c r="B597" s="33">
        <v>586678</v>
      </c>
      <c r="C597" s="4">
        <f t="shared" si="71"/>
        <v>2</v>
      </c>
      <c r="D597" s="4">
        <f t="shared" si="74"/>
        <v>4</v>
      </c>
      <c r="E597" s="4">
        <v>0</v>
      </c>
      <c r="F597" s="4">
        <v>0</v>
      </c>
      <c r="G597" s="33">
        <v>1</v>
      </c>
      <c r="H597" s="38">
        <f t="shared" si="76"/>
        <v>0</v>
      </c>
      <c r="I597" s="33">
        <v>1</v>
      </c>
      <c r="J597" s="33">
        <v>0</v>
      </c>
      <c r="K597" s="32">
        <v>598143</v>
      </c>
      <c r="L597" s="5">
        <v>43270</v>
      </c>
      <c r="M597" s="34">
        <v>25569</v>
      </c>
      <c r="N597" s="5">
        <v>25569</v>
      </c>
      <c r="O597" s="1">
        <f t="shared" si="75"/>
        <v>0</v>
      </c>
      <c r="P597" s="4">
        <v>3</v>
      </c>
      <c r="Q597" s="4">
        <f t="shared" si="79"/>
        <v>6</v>
      </c>
      <c r="R597" s="4">
        <f t="shared" si="80"/>
        <v>19</v>
      </c>
      <c r="S597" s="4">
        <v>30</v>
      </c>
      <c r="T597" s="4">
        <f t="shared" si="77"/>
        <v>100</v>
      </c>
      <c r="U597" s="4">
        <f t="shared" si="72"/>
        <v>25</v>
      </c>
      <c r="V597" s="4">
        <f t="shared" si="70"/>
        <v>170</v>
      </c>
      <c r="W597" s="4">
        <f t="shared" si="73"/>
        <v>0</v>
      </c>
      <c r="X597" s="4">
        <v>1</v>
      </c>
      <c r="Y597" s="4">
        <v>0</v>
      </c>
      <c r="Z597" s="4">
        <v>0</v>
      </c>
    </row>
    <row r="598" spans="1:26" x14ac:dyDescent="0.75">
      <c r="A598" s="4">
        <f t="shared" si="78"/>
        <v>597</v>
      </c>
      <c r="B598" s="33">
        <v>147480</v>
      </c>
      <c r="C598" s="4">
        <f t="shared" si="71"/>
        <v>3</v>
      </c>
      <c r="D598" s="4">
        <f t="shared" si="74"/>
        <v>4</v>
      </c>
      <c r="E598" s="4">
        <v>1</v>
      </c>
      <c r="F598" s="4">
        <v>0</v>
      </c>
      <c r="G598" s="33">
        <v>0</v>
      </c>
      <c r="H598" s="38">
        <f t="shared" si="76"/>
        <v>0</v>
      </c>
      <c r="I598" s="33">
        <v>0</v>
      </c>
      <c r="J598" s="33">
        <v>0</v>
      </c>
      <c r="K598" s="32">
        <v>125943</v>
      </c>
      <c r="L598" s="5">
        <v>43271</v>
      </c>
      <c r="M598" s="34">
        <v>25569</v>
      </c>
      <c r="N598" s="5">
        <v>25569</v>
      </c>
      <c r="O598" s="1">
        <f t="shared" si="75"/>
        <v>0</v>
      </c>
      <c r="P598" s="4">
        <v>3</v>
      </c>
      <c r="Q598" s="4">
        <f t="shared" si="79"/>
        <v>6</v>
      </c>
      <c r="R598" s="4">
        <f t="shared" si="80"/>
        <v>20</v>
      </c>
      <c r="S598" s="4">
        <v>30</v>
      </c>
      <c r="T598" s="4">
        <f t="shared" si="77"/>
        <v>100</v>
      </c>
      <c r="U598" s="4">
        <f t="shared" si="72"/>
        <v>25</v>
      </c>
      <c r="V598" s="4">
        <f t="shared" si="70"/>
        <v>171</v>
      </c>
      <c r="W598" s="4">
        <f t="shared" si="73"/>
        <v>0</v>
      </c>
      <c r="X598" s="4">
        <v>0</v>
      </c>
      <c r="Y598" s="4">
        <v>0</v>
      </c>
      <c r="Z598" s="4">
        <v>0</v>
      </c>
    </row>
    <row r="599" spans="1:26" x14ac:dyDescent="0.75">
      <c r="A599" s="4">
        <f t="shared" si="78"/>
        <v>598</v>
      </c>
      <c r="B599" s="39">
        <v>806682</v>
      </c>
      <c r="C599" s="4">
        <f t="shared" si="71"/>
        <v>4</v>
      </c>
      <c r="D599" s="4">
        <f t="shared" si="74"/>
        <v>4</v>
      </c>
      <c r="E599" s="4">
        <v>0</v>
      </c>
      <c r="F599" s="4">
        <v>1</v>
      </c>
      <c r="G599" s="33">
        <v>0</v>
      </c>
      <c r="H599" s="38">
        <f t="shared" si="76"/>
        <v>0</v>
      </c>
      <c r="I599" s="33">
        <v>1</v>
      </c>
      <c r="J599" s="33">
        <v>0</v>
      </c>
      <c r="K599" s="33">
        <v>125943</v>
      </c>
      <c r="L599" s="5">
        <v>43272</v>
      </c>
      <c r="M599" s="34">
        <v>25569</v>
      </c>
      <c r="N599" s="5">
        <v>25569</v>
      </c>
      <c r="O599" s="1">
        <f t="shared" si="75"/>
        <v>0</v>
      </c>
      <c r="P599" s="4">
        <v>3</v>
      </c>
      <c r="Q599" s="4">
        <f t="shared" si="79"/>
        <v>6</v>
      </c>
      <c r="R599" s="4">
        <f t="shared" si="80"/>
        <v>21</v>
      </c>
      <c r="S599" s="4">
        <v>30</v>
      </c>
      <c r="T599" s="4">
        <f t="shared" si="77"/>
        <v>100</v>
      </c>
      <c r="U599" s="4">
        <f t="shared" si="72"/>
        <v>25</v>
      </c>
      <c r="V599" s="4">
        <f t="shared" si="70"/>
        <v>172</v>
      </c>
      <c r="W599" s="4">
        <f t="shared" si="73"/>
        <v>0</v>
      </c>
      <c r="X599" s="4">
        <v>1</v>
      </c>
      <c r="Y599" s="4">
        <v>0</v>
      </c>
      <c r="Z599" s="4">
        <v>0</v>
      </c>
    </row>
    <row r="600" spans="1:26" x14ac:dyDescent="0.75">
      <c r="A600" s="4">
        <f t="shared" si="78"/>
        <v>599</v>
      </c>
      <c r="B600" s="39">
        <v>596456</v>
      </c>
      <c r="C600" s="4">
        <f t="shared" si="71"/>
        <v>5</v>
      </c>
      <c r="D600" s="4">
        <f t="shared" si="74"/>
        <v>4</v>
      </c>
      <c r="E600" s="4">
        <v>0</v>
      </c>
      <c r="F600" s="4">
        <v>0</v>
      </c>
      <c r="G600" s="33">
        <v>0</v>
      </c>
      <c r="H600" s="38">
        <f t="shared" si="76"/>
        <v>0</v>
      </c>
      <c r="I600" s="33">
        <v>1</v>
      </c>
      <c r="J600" s="33">
        <v>0</v>
      </c>
      <c r="K600" s="33">
        <v>125943</v>
      </c>
      <c r="L600" s="5">
        <v>43273</v>
      </c>
      <c r="M600" s="34">
        <v>25569</v>
      </c>
      <c r="N600" s="5">
        <v>25569</v>
      </c>
      <c r="O600" s="1">
        <f t="shared" si="75"/>
        <v>0</v>
      </c>
      <c r="P600" s="4">
        <v>3</v>
      </c>
      <c r="Q600" s="4">
        <f t="shared" si="79"/>
        <v>6</v>
      </c>
      <c r="R600" s="4">
        <f t="shared" si="80"/>
        <v>22</v>
      </c>
      <c r="S600" s="4">
        <v>30</v>
      </c>
      <c r="T600" s="4">
        <f t="shared" si="77"/>
        <v>100</v>
      </c>
      <c r="U600" s="4">
        <f t="shared" si="72"/>
        <v>25</v>
      </c>
      <c r="V600" s="4">
        <f t="shared" si="70"/>
        <v>173</v>
      </c>
      <c r="W600" s="4">
        <f t="shared" si="73"/>
        <v>0</v>
      </c>
      <c r="X600" s="4">
        <v>1</v>
      </c>
      <c r="Y600" s="4">
        <v>0</v>
      </c>
      <c r="Z600" s="4">
        <v>0</v>
      </c>
    </row>
    <row r="601" spans="1:26" x14ac:dyDescent="0.75">
      <c r="A601" s="4">
        <f t="shared" si="78"/>
        <v>600</v>
      </c>
      <c r="B601" s="39">
        <v>104105</v>
      </c>
      <c r="C601" s="4">
        <f t="shared" si="71"/>
        <v>6</v>
      </c>
      <c r="D601" s="4">
        <f t="shared" si="74"/>
        <v>4</v>
      </c>
      <c r="E601" s="4">
        <v>0</v>
      </c>
      <c r="F601" s="4">
        <v>0</v>
      </c>
      <c r="G601" s="33">
        <v>0</v>
      </c>
      <c r="H601" s="38">
        <f t="shared" si="76"/>
        <v>0</v>
      </c>
      <c r="I601" s="33">
        <v>0</v>
      </c>
      <c r="J601" s="33">
        <v>0</v>
      </c>
      <c r="K601" s="33">
        <v>125943</v>
      </c>
      <c r="L601" s="5">
        <v>43274</v>
      </c>
      <c r="M601" s="34">
        <v>25569</v>
      </c>
      <c r="N601" s="5">
        <v>25569</v>
      </c>
      <c r="O601" s="1">
        <f t="shared" si="75"/>
        <v>0</v>
      </c>
      <c r="P601" s="4">
        <v>3</v>
      </c>
      <c r="Q601" s="4">
        <f t="shared" si="79"/>
        <v>6</v>
      </c>
      <c r="R601" s="4">
        <f t="shared" si="80"/>
        <v>23</v>
      </c>
      <c r="S601" s="4">
        <v>30</v>
      </c>
      <c r="T601" s="4">
        <f t="shared" si="77"/>
        <v>100</v>
      </c>
      <c r="U601" s="4">
        <f t="shared" si="72"/>
        <v>25</v>
      </c>
      <c r="V601" s="4">
        <f t="shared" si="70"/>
        <v>174</v>
      </c>
      <c r="W601" s="4">
        <f t="shared" si="73"/>
        <v>1</v>
      </c>
      <c r="X601" s="4">
        <v>0</v>
      </c>
      <c r="Y601" s="4">
        <v>0</v>
      </c>
      <c r="Z601" s="4">
        <v>0</v>
      </c>
    </row>
    <row r="602" spans="1:26" s="6" customFormat="1" x14ac:dyDescent="0.75">
      <c r="A602" s="6">
        <f t="shared" si="78"/>
        <v>601</v>
      </c>
      <c r="B602" s="39">
        <v>124755</v>
      </c>
      <c r="C602" s="6">
        <f t="shared" si="71"/>
        <v>7</v>
      </c>
      <c r="D602" s="6">
        <f t="shared" si="74"/>
        <v>4</v>
      </c>
      <c r="E602" s="6">
        <v>0</v>
      </c>
      <c r="F602" s="6">
        <v>0</v>
      </c>
      <c r="G602" s="6">
        <v>0</v>
      </c>
      <c r="H602" s="38">
        <f t="shared" si="76"/>
        <v>0</v>
      </c>
      <c r="I602" s="6">
        <v>0</v>
      </c>
      <c r="J602" s="6">
        <v>0</v>
      </c>
      <c r="K602" s="6">
        <v>125943</v>
      </c>
      <c r="L602" s="8">
        <v>43275</v>
      </c>
      <c r="M602" s="8">
        <v>25569</v>
      </c>
      <c r="N602" s="8">
        <v>25569</v>
      </c>
      <c r="O602" s="9">
        <f t="shared" si="75"/>
        <v>0</v>
      </c>
      <c r="P602" s="6">
        <v>3</v>
      </c>
      <c r="Q602" s="6">
        <f t="shared" si="79"/>
        <v>6</v>
      </c>
      <c r="R602" s="6">
        <f t="shared" si="80"/>
        <v>24</v>
      </c>
      <c r="S602" s="6">
        <v>30</v>
      </c>
      <c r="T602" s="6">
        <f t="shared" si="77"/>
        <v>100</v>
      </c>
      <c r="U602" s="6">
        <f t="shared" si="72"/>
        <v>26</v>
      </c>
      <c r="V602" s="6">
        <f t="shared" ref="V602:V625" si="81">+V601+1</f>
        <v>175</v>
      </c>
      <c r="W602" s="6">
        <f t="shared" si="73"/>
        <v>1</v>
      </c>
      <c r="X602" s="6">
        <v>0</v>
      </c>
      <c r="Y602" s="6">
        <v>0</v>
      </c>
      <c r="Z602" s="6">
        <v>0</v>
      </c>
    </row>
    <row r="603" spans="1:26" x14ac:dyDescent="0.75">
      <c r="A603" s="4">
        <f t="shared" si="78"/>
        <v>602</v>
      </c>
      <c r="B603" s="39">
        <v>633208</v>
      </c>
      <c r="C603" s="4">
        <f t="shared" si="71"/>
        <v>1</v>
      </c>
      <c r="D603" s="4">
        <f t="shared" si="74"/>
        <v>5</v>
      </c>
      <c r="E603" s="4">
        <v>0</v>
      </c>
      <c r="F603" s="4">
        <v>0</v>
      </c>
      <c r="G603" s="33">
        <v>0</v>
      </c>
      <c r="H603" s="38">
        <f t="shared" si="76"/>
        <v>1</v>
      </c>
      <c r="I603" s="33">
        <v>0</v>
      </c>
      <c r="J603" s="33">
        <v>0</v>
      </c>
      <c r="K603" s="33">
        <v>125943</v>
      </c>
      <c r="L603" s="5">
        <v>43276</v>
      </c>
      <c r="M603" s="34">
        <v>43276</v>
      </c>
      <c r="N603" s="5">
        <v>25569</v>
      </c>
      <c r="O603" s="1">
        <f t="shared" si="75"/>
        <v>0</v>
      </c>
      <c r="P603" s="4">
        <v>3</v>
      </c>
      <c r="Q603" s="4">
        <f t="shared" si="79"/>
        <v>6</v>
      </c>
      <c r="R603" s="4">
        <f t="shared" si="80"/>
        <v>25</v>
      </c>
      <c r="S603" s="4">
        <v>30</v>
      </c>
      <c r="T603" s="4">
        <f t="shared" si="77"/>
        <v>101</v>
      </c>
      <c r="U603" s="4">
        <f t="shared" si="72"/>
        <v>26</v>
      </c>
      <c r="V603" s="4">
        <f t="shared" si="81"/>
        <v>176</v>
      </c>
      <c r="W603" s="4">
        <f t="shared" si="73"/>
        <v>0</v>
      </c>
      <c r="X603" s="4">
        <v>1</v>
      </c>
      <c r="Y603" s="4">
        <v>0</v>
      </c>
      <c r="Z603" s="4">
        <v>0</v>
      </c>
    </row>
    <row r="604" spans="1:26" x14ac:dyDescent="0.75">
      <c r="A604" s="4">
        <f t="shared" si="78"/>
        <v>603</v>
      </c>
      <c r="B604" s="39">
        <v>476738</v>
      </c>
      <c r="C604" s="4">
        <f t="shared" si="71"/>
        <v>2</v>
      </c>
      <c r="D604" s="4">
        <f t="shared" si="74"/>
        <v>5</v>
      </c>
      <c r="E604" s="4">
        <v>0</v>
      </c>
      <c r="F604" s="4">
        <v>0</v>
      </c>
      <c r="G604" s="33">
        <v>0</v>
      </c>
      <c r="H604" s="38">
        <f t="shared" si="76"/>
        <v>1</v>
      </c>
      <c r="I604" s="33">
        <v>0</v>
      </c>
      <c r="J604" s="33">
        <v>0</v>
      </c>
      <c r="K604" s="33">
        <v>125943</v>
      </c>
      <c r="L604" s="5">
        <v>43277</v>
      </c>
      <c r="M604" s="34">
        <v>25569</v>
      </c>
      <c r="N604" s="5">
        <v>25569</v>
      </c>
      <c r="O604" s="1">
        <f t="shared" si="75"/>
        <v>0</v>
      </c>
      <c r="P604" s="4">
        <v>3</v>
      </c>
      <c r="Q604" s="4">
        <f t="shared" si="79"/>
        <v>6</v>
      </c>
      <c r="R604" s="4">
        <f t="shared" si="80"/>
        <v>26</v>
      </c>
      <c r="S604" s="4">
        <v>30</v>
      </c>
      <c r="T604" s="4">
        <f t="shared" si="77"/>
        <v>101</v>
      </c>
      <c r="U604" s="4">
        <f t="shared" si="72"/>
        <v>26</v>
      </c>
      <c r="V604" s="4">
        <f t="shared" si="81"/>
        <v>177</v>
      </c>
      <c r="W604" s="4">
        <f t="shared" si="73"/>
        <v>0</v>
      </c>
      <c r="X604" s="4">
        <v>1</v>
      </c>
      <c r="Y604" s="4">
        <v>0</v>
      </c>
      <c r="Z604" s="4">
        <v>0</v>
      </c>
    </row>
    <row r="605" spans="1:26" s="6" customFormat="1" x14ac:dyDescent="0.75">
      <c r="A605" s="6">
        <f t="shared" si="78"/>
        <v>604</v>
      </c>
      <c r="B605" s="39">
        <v>525140</v>
      </c>
      <c r="C605" s="6">
        <f t="shared" si="71"/>
        <v>3</v>
      </c>
      <c r="D605" s="6">
        <f t="shared" si="74"/>
        <v>5</v>
      </c>
      <c r="E605" s="6">
        <v>0</v>
      </c>
      <c r="F605" s="6">
        <v>0</v>
      </c>
      <c r="G605" s="6">
        <v>0</v>
      </c>
      <c r="H605" s="38">
        <f t="shared" si="76"/>
        <v>1</v>
      </c>
      <c r="I605" s="6">
        <v>0</v>
      </c>
      <c r="J605" s="6">
        <v>0</v>
      </c>
      <c r="K605" s="6">
        <v>125943</v>
      </c>
      <c r="L605" s="8">
        <v>43278</v>
      </c>
      <c r="M605" s="8">
        <v>25569</v>
      </c>
      <c r="N605" s="8">
        <v>25569</v>
      </c>
      <c r="O605" s="9">
        <f t="shared" si="75"/>
        <v>0</v>
      </c>
      <c r="P605" s="6">
        <v>3</v>
      </c>
      <c r="Q605" s="6">
        <f t="shared" si="79"/>
        <v>6</v>
      </c>
      <c r="R605" s="6">
        <f t="shared" si="80"/>
        <v>27</v>
      </c>
      <c r="S605" s="6">
        <v>30</v>
      </c>
      <c r="T605" s="6">
        <f t="shared" si="77"/>
        <v>101</v>
      </c>
      <c r="U605" s="6">
        <f t="shared" si="72"/>
        <v>26</v>
      </c>
      <c r="V605" s="6">
        <f t="shared" si="81"/>
        <v>178</v>
      </c>
      <c r="W605" s="6">
        <f t="shared" si="73"/>
        <v>0</v>
      </c>
      <c r="X605" s="6">
        <v>1</v>
      </c>
      <c r="Y605" s="6">
        <v>0</v>
      </c>
      <c r="Z605" s="6">
        <v>0</v>
      </c>
    </row>
    <row r="606" spans="1:26" x14ac:dyDescent="0.75">
      <c r="A606" s="4">
        <f t="shared" si="78"/>
        <v>605</v>
      </c>
      <c r="B606" s="40">
        <v>627625</v>
      </c>
      <c r="C606" s="4">
        <f t="shared" si="71"/>
        <v>4</v>
      </c>
      <c r="D606" s="4">
        <f t="shared" si="74"/>
        <v>5</v>
      </c>
      <c r="E606" s="40">
        <v>0</v>
      </c>
      <c r="F606" s="4">
        <v>0</v>
      </c>
      <c r="G606" s="33">
        <v>0</v>
      </c>
      <c r="H606" s="38">
        <f t="shared" si="76"/>
        <v>1</v>
      </c>
      <c r="I606" s="33">
        <v>0</v>
      </c>
      <c r="J606" s="33">
        <v>0</v>
      </c>
      <c r="K606" s="33">
        <v>125943</v>
      </c>
      <c r="L606" s="5">
        <v>43279</v>
      </c>
      <c r="M606" s="34">
        <v>25569</v>
      </c>
      <c r="N606" s="5">
        <v>25569</v>
      </c>
      <c r="O606" s="1">
        <f t="shared" si="75"/>
        <v>0</v>
      </c>
      <c r="P606" s="4">
        <v>3</v>
      </c>
      <c r="Q606" s="4">
        <f t="shared" si="79"/>
        <v>6</v>
      </c>
      <c r="R606" s="4">
        <f t="shared" si="80"/>
        <v>28</v>
      </c>
      <c r="S606" s="4">
        <v>30</v>
      </c>
      <c r="T606" s="4">
        <f t="shared" si="77"/>
        <v>101</v>
      </c>
      <c r="U606" s="4">
        <f t="shared" si="72"/>
        <v>26</v>
      </c>
      <c r="V606" s="4">
        <f t="shared" si="81"/>
        <v>179</v>
      </c>
      <c r="W606" s="4">
        <f t="shared" si="73"/>
        <v>0</v>
      </c>
      <c r="X606" s="4">
        <v>1</v>
      </c>
      <c r="Y606" s="4">
        <v>0</v>
      </c>
      <c r="Z606" s="4">
        <v>0</v>
      </c>
    </row>
    <row r="607" spans="1:26" x14ac:dyDescent="0.75">
      <c r="A607" s="4">
        <f t="shared" si="78"/>
        <v>606</v>
      </c>
      <c r="B607" s="40">
        <v>827999</v>
      </c>
      <c r="C607" s="4">
        <f t="shared" si="71"/>
        <v>5</v>
      </c>
      <c r="D607" s="4">
        <f t="shared" si="74"/>
        <v>5</v>
      </c>
      <c r="E607" s="40">
        <v>0</v>
      </c>
      <c r="F607" s="4">
        <v>0</v>
      </c>
      <c r="G607" s="33">
        <v>0</v>
      </c>
      <c r="H607" s="38">
        <f t="shared" si="76"/>
        <v>1</v>
      </c>
      <c r="I607" s="33">
        <v>0</v>
      </c>
      <c r="J607" s="33">
        <v>0</v>
      </c>
      <c r="K607" s="33">
        <v>125943</v>
      </c>
      <c r="L607" s="5">
        <v>43280</v>
      </c>
      <c r="M607" s="34">
        <v>25569</v>
      </c>
      <c r="N607" s="5">
        <v>25569</v>
      </c>
      <c r="O607" s="1">
        <f t="shared" si="75"/>
        <v>0</v>
      </c>
      <c r="P607" s="4">
        <v>3</v>
      </c>
      <c r="Q607" s="4">
        <f t="shared" si="79"/>
        <v>6</v>
      </c>
      <c r="R607" s="4">
        <f t="shared" si="80"/>
        <v>29</v>
      </c>
      <c r="S607" s="4">
        <v>30</v>
      </c>
      <c r="T607" s="4">
        <f t="shared" si="77"/>
        <v>101</v>
      </c>
      <c r="U607" s="4">
        <f t="shared" si="72"/>
        <v>26</v>
      </c>
      <c r="V607" s="4">
        <f t="shared" si="81"/>
        <v>180</v>
      </c>
      <c r="W607" s="4">
        <f t="shared" si="73"/>
        <v>0</v>
      </c>
      <c r="X607" s="4">
        <v>1</v>
      </c>
      <c r="Y607" s="4">
        <v>0</v>
      </c>
      <c r="Z607" s="4">
        <v>1</v>
      </c>
    </row>
    <row r="608" spans="1:26" x14ac:dyDescent="0.75">
      <c r="A608" s="4">
        <f t="shared" si="78"/>
        <v>607</v>
      </c>
      <c r="B608" s="40">
        <v>182052</v>
      </c>
      <c r="C608" s="4">
        <f t="shared" si="71"/>
        <v>6</v>
      </c>
      <c r="D608" s="4">
        <f t="shared" si="74"/>
        <v>5</v>
      </c>
      <c r="E608" s="40">
        <v>0</v>
      </c>
      <c r="F608" s="4">
        <v>0</v>
      </c>
      <c r="G608" s="33">
        <v>0</v>
      </c>
      <c r="H608" s="38">
        <f t="shared" si="76"/>
        <v>0</v>
      </c>
      <c r="I608" s="33">
        <v>0</v>
      </c>
      <c r="J608" s="33">
        <v>0</v>
      </c>
      <c r="K608" s="33">
        <v>125943</v>
      </c>
      <c r="L608" s="5">
        <v>43281</v>
      </c>
      <c r="M608" s="34">
        <v>25569</v>
      </c>
      <c r="N608" s="5">
        <v>25569</v>
      </c>
      <c r="O608" s="1">
        <f t="shared" si="75"/>
        <v>0</v>
      </c>
      <c r="P608" s="4">
        <v>3</v>
      </c>
      <c r="Q608" s="4">
        <f t="shared" si="79"/>
        <v>6</v>
      </c>
      <c r="R608" s="4">
        <f t="shared" si="80"/>
        <v>30</v>
      </c>
      <c r="S608" s="4">
        <v>30</v>
      </c>
      <c r="T608" s="4">
        <f t="shared" si="77"/>
        <v>101</v>
      </c>
      <c r="U608" s="4">
        <f t="shared" si="72"/>
        <v>26</v>
      </c>
      <c r="V608" s="4">
        <f t="shared" si="81"/>
        <v>181</v>
      </c>
      <c r="W608" s="4">
        <f t="shared" si="73"/>
        <v>1</v>
      </c>
      <c r="X608" s="4">
        <v>0</v>
      </c>
      <c r="Y608" s="4">
        <v>0</v>
      </c>
      <c r="Z608" s="4">
        <v>0</v>
      </c>
    </row>
    <row r="609" spans="1:26" x14ac:dyDescent="0.75">
      <c r="A609" s="40">
        <f t="shared" si="78"/>
        <v>608</v>
      </c>
      <c r="B609" s="40">
        <v>262829</v>
      </c>
      <c r="C609" s="40">
        <f t="shared" si="71"/>
        <v>7</v>
      </c>
      <c r="D609" s="40">
        <f t="shared" si="74"/>
        <v>1</v>
      </c>
      <c r="E609" s="40">
        <v>0</v>
      </c>
      <c r="F609" s="40">
        <v>0</v>
      </c>
      <c r="G609" s="40">
        <v>0</v>
      </c>
      <c r="H609" s="40">
        <f t="shared" ref="H609:H625" si="82">+IF(AND(W609=0,E609=0),IF(AND(I609=0,J609=0),1,0),0)</f>
        <v>0</v>
      </c>
      <c r="I609" s="40">
        <v>0</v>
      </c>
      <c r="J609" s="40">
        <v>0</v>
      </c>
      <c r="K609" s="40">
        <v>125943</v>
      </c>
      <c r="L609" s="41">
        <v>43282</v>
      </c>
      <c r="M609" s="41">
        <v>25569</v>
      </c>
      <c r="N609" s="41">
        <v>25569</v>
      </c>
      <c r="O609" s="1">
        <f t="shared" si="75"/>
        <v>0</v>
      </c>
      <c r="P609" s="40">
        <v>3</v>
      </c>
      <c r="Q609" s="40">
        <f t="shared" si="79"/>
        <v>7</v>
      </c>
      <c r="R609" s="40">
        <f t="shared" si="80"/>
        <v>1</v>
      </c>
      <c r="S609" s="4">
        <v>31</v>
      </c>
      <c r="T609" s="40">
        <f t="shared" si="77"/>
        <v>102</v>
      </c>
      <c r="U609" s="40">
        <f t="shared" si="72"/>
        <v>27</v>
      </c>
      <c r="V609" s="40">
        <f t="shared" si="81"/>
        <v>182</v>
      </c>
      <c r="W609" s="40">
        <f t="shared" si="73"/>
        <v>1</v>
      </c>
      <c r="X609" s="40">
        <v>0</v>
      </c>
      <c r="Y609" s="40">
        <v>0</v>
      </c>
      <c r="Z609" s="40">
        <v>0</v>
      </c>
    </row>
    <row r="610" spans="1:26" x14ac:dyDescent="0.75">
      <c r="A610" s="40">
        <f t="shared" si="78"/>
        <v>609</v>
      </c>
      <c r="B610" s="40">
        <v>1399128</v>
      </c>
      <c r="C610" s="40">
        <f t="shared" si="71"/>
        <v>1</v>
      </c>
      <c r="D610" s="40">
        <f t="shared" si="74"/>
        <v>1</v>
      </c>
      <c r="E610" s="40">
        <v>0</v>
      </c>
      <c r="F610" s="40">
        <v>0</v>
      </c>
      <c r="G610" s="40">
        <v>0</v>
      </c>
      <c r="H610" s="40">
        <f t="shared" si="82"/>
        <v>1</v>
      </c>
      <c r="I610" s="40">
        <v>0</v>
      </c>
      <c r="J610" s="40">
        <v>0</v>
      </c>
      <c r="K610" s="40">
        <v>125943</v>
      </c>
      <c r="L610" s="41">
        <v>43283</v>
      </c>
      <c r="M610" s="41">
        <v>43283</v>
      </c>
      <c r="N610" s="41">
        <v>43283</v>
      </c>
      <c r="O610" s="1">
        <f t="shared" si="75"/>
        <v>1</v>
      </c>
      <c r="P610" s="40">
        <v>3</v>
      </c>
      <c r="Q610" s="40">
        <f t="shared" si="79"/>
        <v>7</v>
      </c>
      <c r="R610" s="40">
        <f t="shared" si="80"/>
        <v>2</v>
      </c>
      <c r="S610" s="40">
        <v>31</v>
      </c>
      <c r="T610" s="40">
        <f t="shared" si="77"/>
        <v>102</v>
      </c>
      <c r="U610" s="40">
        <f t="shared" si="72"/>
        <v>27</v>
      </c>
      <c r="V610" s="40">
        <f t="shared" si="81"/>
        <v>183</v>
      </c>
      <c r="W610" s="40">
        <f t="shared" si="73"/>
        <v>0</v>
      </c>
      <c r="X610" s="40">
        <v>1</v>
      </c>
      <c r="Y610" s="40">
        <v>1</v>
      </c>
      <c r="Z610" s="40">
        <v>0</v>
      </c>
    </row>
    <row r="611" spans="1:26" x14ac:dyDescent="0.75">
      <c r="A611" s="40">
        <f t="shared" si="78"/>
        <v>610</v>
      </c>
      <c r="B611" s="40">
        <v>963923</v>
      </c>
      <c r="C611" s="40">
        <f t="shared" si="71"/>
        <v>2</v>
      </c>
      <c r="D611" s="40">
        <f t="shared" si="74"/>
        <v>1</v>
      </c>
      <c r="E611" s="40">
        <v>0</v>
      </c>
      <c r="F611" s="40">
        <v>0</v>
      </c>
      <c r="G611" s="40">
        <v>0</v>
      </c>
      <c r="H611" s="40">
        <f t="shared" si="82"/>
        <v>1</v>
      </c>
      <c r="I611" s="40">
        <v>0</v>
      </c>
      <c r="J611" s="40">
        <v>0</v>
      </c>
      <c r="K611" s="40">
        <v>125943</v>
      </c>
      <c r="L611" s="41">
        <v>43284</v>
      </c>
      <c r="M611" s="41">
        <v>25569</v>
      </c>
      <c r="N611" s="41">
        <v>25569</v>
      </c>
      <c r="O611" s="1">
        <f t="shared" si="75"/>
        <v>0</v>
      </c>
      <c r="P611" s="40">
        <v>3</v>
      </c>
      <c r="Q611" s="40">
        <f t="shared" si="79"/>
        <v>7</v>
      </c>
      <c r="R611" s="40">
        <f t="shared" si="80"/>
        <v>3</v>
      </c>
      <c r="S611" s="40">
        <v>31</v>
      </c>
      <c r="T611" s="40">
        <f t="shared" si="77"/>
        <v>102</v>
      </c>
      <c r="U611" s="40">
        <f t="shared" si="72"/>
        <v>27</v>
      </c>
      <c r="V611" s="40">
        <f t="shared" si="81"/>
        <v>184</v>
      </c>
      <c r="W611" s="40">
        <f t="shared" si="73"/>
        <v>0</v>
      </c>
      <c r="X611" s="40">
        <v>1</v>
      </c>
      <c r="Y611" s="40">
        <v>0</v>
      </c>
      <c r="Z611" s="40">
        <v>0</v>
      </c>
    </row>
    <row r="612" spans="1:26" x14ac:dyDescent="0.75">
      <c r="A612" s="40">
        <f t="shared" si="78"/>
        <v>611</v>
      </c>
      <c r="B612" s="40">
        <v>954724</v>
      </c>
      <c r="C612" s="40">
        <f t="shared" si="71"/>
        <v>3</v>
      </c>
      <c r="D612" s="40">
        <f t="shared" si="74"/>
        <v>1</v>
      </c>
      <c r="E612" s="40">
        <v>0</v>
      </c>
      <c r="F612" s="40">
        <v>0</v>
      </c>
      <c r="G612" s="40">
        <v>0</v>
      </c>
      <c r="H612" s="40">
        <f t="shared" si="82"/>
        <v>1</v>
      </c>
      <c r="I612" s="40">
        <v>0</v>
      </c>
      <c r="J612" s="40">
        <v>0</v>
      </c>
      <c r="K612" s="40">
        <v>125943</v>
      </c>
      <c r="L612" s="41">
        <v>43285</v>
      </c>
      <c r="M612" s="41">
        <v>25569</v>
      </c>
      <c r="N612" s="41">
        <v>25569</v>
      </c>
      <c r="O612" s="1">
        <f t="shared" si="75"/>
        <v>0</v>
      </c>
      <c r="P612" s="40">
        <v>3</v>
      </c>
      <c r="Q612" s="40">
        <f t="shared" si="79"/>
        <v>7</v>
      </c>
      <c r="R612" s="40">
        <f t="shared" si="80"/>
        <v>4</v>
      </c>
      <c r="S612" s="40">
        <v>31</v>
      </c>
      <c r="T612" s="40">
        <f t="shared" si="77"/>
        <v>102</v>
      </c>
      <c r="U612" s="40">
        <f t="shared" si="72"/>
        <v>27</v>
      </c>
      <c r="V612" s="40">
        <f t="shared" si="81"/>
        <v>185</v>
      </c>
      <c r="W612" s="40">
        <f t="shared" si="73"/>
        <v>0</v>
      </c>
      <c r="X612" s="40">
        <v>1</v>
      </c>
      <c r="Y612" s="40">
        <v>0</v>
      </c>
      <c r="Z612">
        <v>0</v>
      </c>
    </row>
    <row r="613" spans="1:26" x14ac:dyDescent="0.75">
      <c r="A613" s="40">
        <f t="shared" si="78"/>
        <v>612</v>
      </c>
      <c r="B613" s="40">
        <v>904421</v>
      </c>
      <c r="C613" s="40">
        <f t="shared" si="71"/>
        <v>4</v>
      </c>
      <c r="D613" s="40">
        <f t="shared" si="74"/>
        <v>1</v>
      </c>
      <c r="E613" s="40">
        <v>0</v>
      </c>
      <c r="F613" s="40">
        <v>0</v>
      </c>
      <c r="G613" s="40">
        <v>0</v>
      </c>
      <c r="H613" s="40">
        <f t="shared" si="82"/>
        <v>1</v>
      </c>
      <c r="I613" s="40">
        <v>0</v>
      </c>
      <c r="J613" s="40">
        <v>0</v>
      </c>
      <c r="K613" s="40">
        <v>125943</v>
      </c>
      <c r="L613" s="41">
        <v>43286</v>
      </c>
      <c r="M613" s="41">
        <v>25569</v>
      </c>
      <c r="N613" s="41">
        <v>25569</v>
      </c>
      <c r="O613" s="1">
        <f t="shared" si="75"/>
        <v>0</v>
      </c>
      <c r="P613" s="40">
        <v>3</v>
      </c>
      <c r="Q613" s="40">
        <f t="shared" si="79"/>
        <v>7</v>
      </c>
      <c r="R613" s="40">
        <f t="shared" si="80"/>
        <v>5</v>
      </c>
      <c r="S613" s="40">
        <v>31</v>
      </c>
      <c r="T613" s="40">
        <f t="shared" si="77"/>
        <v>102</v>
      </c>
      <c r="U613" s="40">
        <f t="shared" si="72"/>
        <v>27</v>
      </c>
      <c r="V613" s="40">
        <f t="shared" si="81"/>
        <v>186</v>
      </c>
      <c r="W613" s="40">
        <f t="shared" si="73"/>
        <v>0</v>
      </c>
      <c r="X613" s="40">
        <v>1</v>
      </c>
      <c r="Y613" s="40">
        <v>0</v>
      </c>
      <c r="Z613" s="40">
        <v>0</v>
      </c>
    </row>
    <row r="614" spans="1:26" x14ac:dyDescent="0.75">
      <c r="A614" s="40">
        <f t="shared" si="78"/>
        <v>613</v>
      </c>
      <c r="B614" s="40">
        <v>751628</v>
      </c>
      <c r="C614" s="40">
        <f t="shared" si="71"/>
        <v>5</v>
      </c>
      <c r="D614" s="40">
        <f t="shared" si="74"/>
        <v>1</v>
      </c>
      <c r="E614" s="40">
        <v>0</v>
      </c>
      <c r="F614" s="40">
        <v>0</v>
      </c>
      <c r="G614" s="40">
        <v>0</v>
      </c>
      <c r="H614" s="40">
        <f t="shared" si="82"/>
        <v>1</v>
      </c>
      <c r="I614" s="40">
        <v>0</v>
      </c>
      <c r="J614" s="40">
        <v>0</v>
      </c>
      <c r="K614" s="40">
        <v>125943</v>
      </c>
      <c r="L614" s="41">
        <v>43287</v>
      </c>
      <c r="M614" s="41">
        <v>25569</v>
      </c>
      <c r="N614" s="41">
        <v>25569</v>
      </c>
      <c r="O614" s="1">
        <f t="shared" si="75"/>
        <v>0</v>
      </c>
      <c r="P614" s="40">
        <v>3</v>
      </c>
      <c r="Q614" s="40">
        <f t="shared" si="79"/>
        <v>7</v>
      </c>
      <c r="R614" s="40">
        <f t="shared" si="80"/>
        <v>6</v>
      </c>
      <c r="S614" s="40">
        <v>31</v>
      </c>
      <c r="T614" s="40">
        <f t="shared" si="77"/>
        <v>102</v>
      </c>
      <c r="U614" s="40">
        <f t="shared" si="72"/>
        <v>27</v>
      </c>
      <c r="V614" s="40">
        <f t="shared" si="81"/>
        <v>187</v>
      </c>
      <c r="W614" s="40">
        <f t="shared" si="73"/>
        <v>0</v>
      </c>
      <c r="X614" s="40">
        <v>1</v>
      </c>
      <c r="Y614" s="40">
        <v>0</v>
      </c>
      <c r="Z614" s="40">
        <v>0</v>
      </c>
    </row>
    <row r="615" spans="1:26" x14ac:dyDescent="0.75">
      <c r="A615" s="40">
        <f t="shared" si="78"/>
        <v>614</v>
      </c>
      <c r="B615" s="40">
        <v>157026</v>
      </c>
      <c r="C615" s="40">
        <f t="shared" si="71"/>
        <v>6</v>
      </c>
      <c r="D615" s="40">
        <f t="shared" si="74"/>
        <v>1</v>
      </c>
      <c r="E615" s="40">
        <v>0</v>
      </c>
      <c r="F615" s="40">
        <v>0</v>
      </c>
      <c r="G615" s="40">
        <v>0</v>
      </c>
      <c r="H615" s="40">
        <f t="shared" si="82"/>
        <v>0</v>
      </c>
      <c r="I615" s="40">
        <v>0</v>
      </c>
      <c r="J615" s="40">
        <v>0</v>
      </c>
      <c r="K615" s="40">
        <v>125943</v>
      </c>
      <c r="L615" s="41">
        <v>43288</v>
      </c>
      <c r="M615" s="41">
        <v>25569</v>
      </c>
      <c r="N615" s="41">
        <v>25569</v>
      </c>
      <c r="O615" s="1">
        <f t="shared" si="75"/>
        <v>0</v>
      </c>
      <c r="P615" s="40">
        <v>3</v>
      </c>
      <c r="Q615" s="40">
        <f t="shared" si="79"/>
        <v>7</v>
      </c>
      <c r="R615" s="40">
        <f t="shared" si="80"/>
        <v>7</v>
      </c>
      <c r="S615" s="40">
        <v>31</v>
      </c>
      <c r="T615" s="40">
        <f t="shared" si="77"/>
        <v>102</v>
      </c>
      <c r="U615" s="40">
        <f t="shared" si="72"/>
        <v>27</v>
      </c>
      <c r="V615" s="40">
        <f t="shared" si="81"/>
        <v>188</v>
      </c>
      <c r="W615" s="40">
        <f t="shared" si="73"/>
        <v>1</v>
      </c>
      <c r="X615" s="40">
        <v>0</v>
      </c>
      <c r="Y615" s="40">
        <v>0</v>
      </c>
      <c r="Z615" s="40">
        <v>0</v>
      </c>
    </row>
    <row r="616" spans="1:26" x14ac:dyDescent="0.75">
      <c r="A616" s="40">
        <f t="shared" si="78"/>
        <v>615</v>
      </c>
      <c r="B616" s="40">
        <v>147756</v>
      </c>
      <c r="C616" s="40">
        <f t="shared" si="71"/>
        <v>7</v>
      </c>
      <c r="D616" s="40">
        <f t="shared" si="74"/>
        <v>1</v>
      </c>
      <c r="E616" s="40">
        <v>0</v>
      </c>
      <c r="F616" s="40">
        <v>0</v>
      </c>
      <c r="G616" s="40">
        <v>1</v>
      </c>
      <c r="H616" s="40">
        <f t="shared" si="82"/>
        <v>0</v>
      </c>
      <c r="I616" s="40">
        <v>0</v>
      </c>
      <c r="J616" s="40">
        <v>0</v>
      </c>
      <c r="K616" s="40">
        <v>125943</v>
      </c>
      <c r="L616" s="41">
        <v>43289</v>
      </c>
      <c r="M616" s="41">
        <v>25569</v>
      </c>
      <c r="N616" s="41">
        <v>25569</v>
      </c>
      <c r="O616" s="1">
        <f t="shared" si="75"/>
        <v>0</v>
      </c>
      <c r="P616" s="40">
        <v>3</v>
      </c>
      <c r="Q616" s="40">
        <f t="shared" si="79"/>
        <v>7</v>
      </c>
      <c r="R616" s="40">
        <f t="shared" si="80"/>
        <v>8</v>
      </c>
      <c r="S616" s="40">
        <v>31</v>
      </c>
      <c r="T616" s="40">
        <f t="shared" si="77"/>
        <v>102</v>
      </c>
      <c r="U616" s="40">
        <f t="shared" si="72"/>
        <v>28</v>
      </c>
      <c r="V616" s="40">
        <f t="shared" si="81"/>
        <v>189</v>
      </c>
      <c r="W616" s="40">
        <f t="shared" si="73"/>
        <v>1</v>
      </c>
      <c r="X616" s="40">
        <v>0</v>
      </c>
      <c r="Y616" s="40">
        <v>0</v>
      </c>
      <c r="Z616" s="40">
        <v>0</v>
      </c>
    </row>
    <row r="617" spans="1:26" x14ac:dyDescent="0.75">
      <c r="A617" s="40">
        <f t="shared" si="78"/>
        <v>616</v>
      </c>
      <c r="B617" s="40">
        <v>207428</v>
      </c>
      <c r="C617" s="40">
        <f t="shared" si="71"/>
        <v>1</v>
      </c>
      <c r="D617" s="40">
        <f t="shared" si="74"/>
        <v>2</v>
      </c>
      <c r="E617" s="40">
        <v>1</v>
      </c>
      <c r="F617" s="40">
        <v>0</v>
      </c>
      <c r="G617" s="40">
        <v>0</v>
      </c>
      <c r="H617" s="40">
        <f t="shared" si="82"/>
        <v>0</v>
      </c>
      <c r="I617" s="40">
        <v>0</v>
      </c>
      <c r="J617" s="40">
        <v>0</v>
      </c>
      <c r="K617" s="40">
        <v>125943</v>
      </c>
      <c r="L617" s="41">
        <v>43290</v>
      </c>
      <c r="M617" s="41">
        <f>+VLOOKUP(L617,'Venc Tarjeas Visa y Master'!$C$50:$C$147,1,FALSE)</f>
        <v>43290</v>
      </c>
      <c r="N617" s="41">
        <f>+VLOOKUP(M617,'Venc Tarjeas Visa y Master'!$C$2:$C$49,1,FALSE)</f>
        <v>43290</v>
      </c>
      <c r="O617" s="1">
        <f t="shared" si="75"/>
        <v>1</v>
      </c>
      <c r="P617" s="40">
        <v>3</v>
      </c>
      <c r="Q617" s="40">
        <f t="shared" si="79"/>
        <v>7</v>
      </c>
      <c r="R617" s="40">
        <f t="shared" si="80"/>
        <v>9</v>
      </c>
      <c r="S617" s="40">
        <v>31</v>
      </c>
      <c r="T617" s="40">
        <f t="shared" si="77"/>
        <v>103</v>
      </c>
      <c r="U617" s="40">
        <f t="shared" si="72"/>
        <v>28</v>
      </c>
      <c r="V617" s="40">
        <f t="shared" si="81"/>
        <v>190</v>
      </c>
      <c r="W617" s="40">
        <f t="shared" si="73"/>
        <v>0</v>
      </c>
      <c r="X617" s="40">
        <v>1</v>
      </c>
      <c r="Y617" s="40">
        <v>0</v>
      </c>
      <c r="Z617" s="40">
        <v>0</v>
      </c>
    </row>
    <row r="618" spans="1:26" x14ac:dyDescent="0.75">
      <c r="A618" s="40">
        <f t="shared" si="78"/>
        <v>617</v>
      </c>
      <c r="B618" s="40">
        <v>1432674</v>
      </c>
      <c r="C618" s="40">
        <f t="shared" si="71"/>
        <v>2</v>
      </c>
      <c r="D618" s="40">
        <f t="shared" si="74"/>
        <v>2</v>
      </c>
      <c r="E618" s="40">
        <v>0</v>
      </c>
      <c r="F618" s="40">
        <v>1</v>
      </c>
      <c r="G618" s="40">
        <v>0</v>
      </c>
      <c r="H618" s="40">
        <f t="shared" si="82"/>
        <v>0</v>
      </c>
      <c r="I618" s="40">
        <v>1</v>
      </c>
      <c r="J618" s="40">
        <v>0</v>
      </c>
      <c r="K618" s="40">
        <v>125943</v>
      </c>
      <c r="L618" s="41">
        <v>43291</v>
      </c>
      <c r="M618" s="41">
        <v>25569</v>
      </c>
      <c r="N618" s="41">
        <v>25569</v>
      </c>
      <c r="O618" s="1">
        <f t="shared" si="75"/>
        <v>0</v>
      </c>
      <c r="P618" s="40">
        <v>3</v>
      </c>
      <c r="Q618" s="40">
        <f t="shared" si="79"/>
        <v>7</v>
      </c>
      <c r="R618" s="40">
        <f t="shared" si="80"/>
        <v>10</v>
      </c>
      <c r="S618" s="40">
        <v>31</v>
      </c>
      <c r="T618" s="40">
        <f t="shared" si="77"/>
        <v>103</v>
      </c>
      <c r="U618" s="40">
        <f t="shared" si="72"/>
        <v>28</v>
      </c>
      <c r="V618" s="40">
        <f t="shared" si="81"/>
        <v>191</v>
      </c>
      <c r="W618" s="40">
        <f t="shared" si="73"/>
        <v>0</v>
      </c>
      <c r="X618" s="40">
        <v>1</v>
      </c>
      <c r="Y618" s="40">
        <v>0</v>
      </c>
      <c r="Z618" s="40">
        <v>0</v>
      </c>
    </row>
    <row r="619" spans="1:26" x14ac:dyDescent="0.75">
      <c r="A619" s="40">
        <f t="shared" si="78"/>
        <v>618</v>
      </c>
      <c r="B619" s="40">
        <v>765528</v>
      </c>
      <c r="C619" s="40">
        <f t="shared" si="71"/>
        <v>3</v>
      </c>
      <c r="D619" s="40">
        <f t="shared" si="74"/>
        <v>2</v>
      </c>
      <c r="E619" s="40">
        <v>0</v>
      </c>
      <c r="F619" s="40">
        <v>0</v>
      </c>
      <c r="G619" s="40">
        <v>0</v>
      </c>
      <c r="H619" s="40">
        <f t="shared" si="82"/>
        <v>0</v>
      </c>
      <c r="I619" s="40">
        <v>1</v>
      </c>
      <c r="J619" s="40">
        <v>0</v>
      </c>
      <c r="K619" s="40">
        <v>125943</v>
      </c>
      <c r="L619" s="41">
        <v>43292</v>
      </c>
      <c r="M619" s="41">
        <v>25569</v>
      </c>
      <c r="N619" s="41">
        <v>25569</v>
      </c>
      <c r="O619" s="1">
        <f t="shared" si="75"/>
        <v>0</v>
      </c>
      <c r="P619" s="40">
        <v>3</v>
      </c>
      <c r="Q619" s="40">
        <f t="shared" si="79"/>
        <v>7</v>
      </c>
      <c r="R619" s="40">
        <f t="shared" si="80"/>
        <v>11</v>
      </c>
      <c r="S619" s="40">
        <v>31</v>
      </c>
      <c r="T619" s="40">
        <f t="shared" si="77"/>
        <v>103</v>
      </c>
      <c r="U619" s="40">
        <f t="shared" si="72"/>
        <v>28</v>
      </c>
      <c r="V619" s="40">
        <f t="shared" si="81"/>
        <v>192</v>
      </c>
      <c r="W619" s="40">
        <f t="shared" si="73"/>
        <v>0</v>
      </c>
      <c r="X619" s="40">
        <v>1</v>
      </c>
      <c r="Y619" s="40">
        <v>0</v>
      </c>
      <c r="Z619" s="40">
        <v>0</v>
      </c>
    </row>
    <row r="620" spans="1:26" x14ac:dyDescent="0.75">
      <c r="A620" s="40">
        <f t="shared" si="78"/>
        <v>619</v>
      </c>
      <c r="B620" s="40">
        <v>685569</v>
      </c>
      <c r="C620" s="40">
        <f t="shared" si="71"/>
        <v>4</v>
      </c>
      <c r="D620" s="40">
        <f t="shared" si="74"/>
        <v>2</v>
      </c>
      <c r="E620" s="40">
        <v>0</v>
      </c>
      <c r="F620" s="40">
        <v>0</v>
      </c>
      <c r="G620" s="40">
        <v>0</v>
      </c>
      <c r="H620" s="40">
        <f t="shared" si="82"/>
        <v>0</v>
      </c>
      <c r="I620" s="40">
        <v>1</v>
      </c>
      <c r="J620" s="40">
        <v>0</v>
      </c>
      <c r="K620" s="40">
        <v>125943</v>
      </c>
      <c r="L620" s="41">
        <v>43293</v>
      </c>
      <c r="M620" s="41">
        <v>25569</v>
      </c>
      <c r="N620" s="41">
        <v>25569</v>
      </c>
      <c r="O620" s="1">
        <f t="shared" si="75"/>
        <v>0</v>
      </c>
      <c r="P620" s="40">
        <v>3</v>
      </c>
      <c r="Q620" s="40">
        <f t="shared" si="79"/>
        <v>7</v>
      </c>
      <c r="R620" s="40">
        <f t="shared" si="80"/>
        <v>12</v>
      </c>
      <c r="S620" s="40">
        <v>31</v>
      </c>
      <c r="T620" s="40">
        <f t="shared" si="77"/>
        <v>103</v>
      </c>
      <c r="U620" s="40">
        <f t="shared" si="72"/>
        <v>28</v>
      </c>
      <c r="V620" s="40">
        <f t="shared" si="81"/>
        <v>193</v>
      </c>
      <c r="W620" s="40">
        <f t="shared" si="73"/>
        <v>0</v>
      </c>
      <c r="X620" s="40">
        <v>1</v>
      </c>
      <c r="Y620" s="40">
        <v>0</v>
      </c>
      <c r="Z620" s="40">
        <v>0</v>
      </c>
    </row>
    <row r="621" spans="1:26" x14ac:dyDescent="0.75">
      <c r="A621" s="40">
        <f t="shared" si="78"/>
        <v>620</v>
      </c>
      <c r="B621" s="40">
        <v>648959</v>
      </c>
      <c r="C621" s="40">
        <f t="shared" si="71"/>
        <v>5</v>
      </c>
      <c r="D621" s="40">
        <f t="shared" si="74"/>
        <v>2</v>
      </c>
      <c r="E621" s="40">
        <v>0</v>
      </c>
      <c r="F621" s="40">
        <v>0</v>
      </c>
      <c r="G621" s="40">
        <v>0</v>
      </c>
      <c r="H621" s="40">
        <f t="shared" si="82"/>
        <v>0</v>
      </c>
      <c r="I621" s="40">
        <v>1</v>
      </c>
      <c r="J621" s="40">
        <v>0</v>
      </c>
      <c r="K621" s="40">
        <v>125943</v>
      </c>
      <c r="L621" s="41">
        <v>43294</v>
      </c>
      <c r="M621" s="41">
        <v>25569</v>
      </c>
      <c r="N621" s="41">
        <v>25569</v>
      </c>
      <c r="O621" s="1">
        <f t="shared" si="75"/>
        <v>0</v>
      </c>
      <c r="P621" s="40">
        <v>3</v>
      </c>
      <c r="Q621" s="40">
        <f t="shared" si="79"/>
        <v>7</v>
      </c>
      <c r="R621" s="40">
        <f t="shared" si="80"/>
        <v>13</v>
      </c>
      <c r="S621" s="40">
        <v>31</v>
      </c>
      <c r="T621" s="40">
        <f t="shared" si="77"/>
        <v>103</v>
      </c>
      <c r="U621" s="40">
        <f t="shared" si="72"/>
        <v>28</v>
      </c>
      <c r="V621" s="40">
        <f t="shared" si="81"/>
        <v>194</v>
      </c>
      <c r="W621" s="40">
        <f t="shared" si="73"/>
        <v>0</v>
      </c>
      <c r="X621" s="40">
        <v>1</v>
      </c>
      <c r="Y621" s="40">
        <v>0</v>
      </c>
      <c r="Z621" s="40">
        <v>0</v>
      </c>
    </row>
    <row r="622" spans="1:26" x14ac:dyDescent="0.75">
      <c r="A622" s="40">
        <f t="shared" si="78"/>
        <v>621</v>
      </c>
      <c r="B622" s="40">
        <v>110661</v>
      </c>
      <c r="C622" s="40">
        <f t="shared" si="71"/>
        <v>6</v>
      </c>
      <c r="D622" s="40">
        <f t="shared" si="74"/>
        <v>2</v>
      </c>
      <c r="E622" s="40">
        <v>0</v>
      </c>
      <c r="F622" s="40">
        <v>0</v>
      </c>
      <c r="G622" s="40">
        <v>0</v>
      </c>
      <c r="H622" s="40">
        <f t="shared" si="82"/>
        <v>0</v>
      </c>
      <c r="I622" s="40">
        <v>0</v>
      </c>
      <c r="J622" s="40">
        <v>0</v>
      </c>
      <c r="K622" s="40">
        <v>125943</v>
      </c>
      <c r="L622" s="41">
        <v>43295</v>
      </c>
      <c r="M622" s="41">
        <v>25569</v>
      </c>
      <c r="N622" s="41">
        <v>25569</v>
      </c>
      <c r="O622" s="1">
        <f t="shared" si="75"/>
        <v>0</v>
      </c>
      <c r="P622" s="40">
        <v>3</v>
      </c>
      <c r="Q622" s="40">
        <f t="shared" si="79"/>
        <v>7</v>
      </c>
      <c r="R622" s="40">
        <f t="shared" si="80"/>
        <v>14</v>
      </c>
      <c r="S622" s="40">
        <v>31</v>
      </c>
      <c r="T622" s="40">
        <f t="shared" si="77"/>
        <v>103</v>
      </c>
      <c r="U622" s="40">
        <f t="shared" si="72"/>
        <v>28</v>
      </c>
      <c r="V622" s="40">
        <f t="shared" si="81"/>
        <v>195</v>
      </c>
      <c r="W622" s="40">
        <f t="shared" si="73"/>
        <v>1</v>
      </c>
      <c r="X622" s="40">
        <v>0</v>
      </c>
      <c r="Y622" s="40">
        <v>0</v>
      </c>
      <c r="Z622" s="40">
        <v>0</v>
      </c>
    </row>
    <row r="623" spans="1:26" x14ac:dyDescent="0.75">
      <c r="A623" s="40">
        <f t="shared" si="78"/>
        <v>622</v>
      </c>
      <c r="B623" s="40">
        <v>153437</v>
      </c>
      <c r="C623" s="40">
        <f t="shared" si="71"/>
        <v>7</v>
      </c>
      <c r="D623" s="40">
        <f t="shared" si="74"/>
        <v>2</v>
      </c>
      <c r="E623" s="40">
        <v>0</v>
      </c>
      <c r="F623" s="40">
        <v>0</v>
      </c>
      <c r="G623" s="40">
        <v>0</v>
      </c>
      <c r="H623" s="40">
        <f t="shared" si="82"/>
        <v>0</v>
      </c>
      <c r="I623" s="40">
        <v>0</v>
      </c>
      <c r="J623" s="40">
        <v>0</v>
      </c>
      <c r="K623" s="40">
        <v>125943</v>
      </c>
      <c r="L623" s="41">
        <v>43296</v>
      </c>
      <c r="M623" s="41">
        <v>25569</v>
      </c>
      <c r="N623" s="41">
        <v>25569</v>
      </c>
      <c r="O623" s="1">
        <f t="shared" si="75"/>
        <v>0</v>
      </c>
      <c r="P623" s="40">
        <v>3</v>
      </c>
      <c r="Q623" s="40">
        <f t="shared" si="79"/>
        <v>7</v>
      </c>
      <c r="R623" s="40">
        <f t="shared" si="80"/>
        <v>15</v>
      </c>
      <c r="S623" s="40">
        <v>31</v>
      </c>
      <c r="T623" s="40">
        <f t="shared" si="77"/>
        <v>103</v>
      </c>
      <c r="U623" s="40">
        <f t="shared" si="72"/>
        <v>29</v>
      </c>
      <c r="V623" s="40">
        <f t="shared" si="81"/>
        <v>196</v>
      </c>
      <c r="W623" s="40">
        <f t="shared" si="73"/>
        <v>1</v>
      </c>
      <c r="X623" s="40">
        <v>0</v>
      </c>
      <c r="Y623" s="40">
        <v>0</v>
      </c>
      <c r="Z623" s="40">
        <v>0</v>
      </c>
    </row>
    <row r="624" spans="1:26" x14ac:dyDescent="0.75">
      <c r="A624" s="40">
        <f t="shared" si="78"/>
        <v>623</v>
      </c>
      <c r="B624" s="40">
        <v>728351</v>
      </c>
      <c r="C624" s="40">
        <f t="shared" si="71"/>
        <v>1</v>
      </c>
      <c r="D624" s="40">
        <f t="shared" si="74"/>
        <v>3</v>
      </c>
      <c r="E624" s="40">
        <v>0</v>
      </c>
      <c r="F624" s="40">
        <v>0</v>
      </c>
      <c r="G624" s="40">
        <v>0</v>
      </c>
      <c r="H624" s="40">
        <f t="shared" si="82"/>
        <v>1</v>
      </c>
      <c r="I624" s="40">
        <v>0</v>
      </c>
      <c r="J624" s="40">
        <v>0</v>
      </c>
      <c r="K624" s="40">
        <v>125943</v>
      </c>
      <c r="L624" s="41">
        <v>43297</v>
      </c>
      <c r="M624" s="41">
        <f>+VLOOKUP(L624,'Venc Tarjeas Visa y Master'!$C$50:$C$147,1,FALSE)</f>
        <v>43297</v>
      </c>
      <c r="N624" s="41">
        <v>25569</v>
      </c>
      <c r="O624" s="1">
        <f t="shared" si="75"/>
        <v>0</v>
      </c>
      <c r="P624" s="40">
        <v>3</v>
      </c>
      <c r="Q624" s="40">
        <f t="shared" si="79"/>
        <v>7</v>
      </c>
      <c r="R624" s="40">
        <f t="shared" si="80"/>
        <v>16</v>
      </c>
      <c r="S624" s="40">
        <v>31</v>
      </c>
      <c r="T624" s="40">
        <f t="shared" si="77"/>
        <v>104</v>
      </c>
      <c r="U624" s="40">
        <f t="shared" si="72"/>
        <v>29</v>
      </c>
      <c r="V624" s="40">
        <f t="shared" si="81"/>
        <v>197</v>
      </c>
      <c r="W624" s="40">
        <f t="shared" si="73"/>
        <v>0</v>
      </c>
      <c r="X624" s="40">
        <v>1</v>
      </c>
      <c r="Y624" s="40">
        <v>0</v>
      </c>
      <c r="Z624" s="40">
        <v>0</v>
      </c>
    </row>
    <row r="625" spans="1:26" x14ac:dyDescent="0.75">
      <c r="A625" s="40">
        <f t="shared" si="78"/>
        <v>624</v>
      </c>
      <c r="B625" s="40">
        <v>0</v>
      </c>
      <c r="C625" s="40">
        <f t="shared" si="71"/>
        <v>2</v>
      </c>
      <c r="D625" s="40">
        <f t="shared" si="74"/>
        <v>3</v>
      </c>
      <c r="E625" s="40">
        <v>0</v>
      </c>
      <c r="F625" s="40">
        <v>0</v>
      </c>
      <c r="G625" s="40">
        <v>0</v>
      </c>
      <c r="H625" s="40">
        <f t="shared" si="82"/>
        <v>1</v>
      </c>
      <c r="I625" s="40">
        <v>0</v>
      </c>
      <c r="J625" s="40">
        <v>0</v>
      </c>
      <c r="K625" s="40">
        <v>125943</v>
      </c>
      <c r="L625" s="41">
        <v>43298</v>
      </c>
      <c r="M625" s="41">
        <v>25569</v>
      </c>
      <c r="N625" s="41">
        <v>25569</v>
      </c>
      <c r="O625" s="1">
        <f t="shared" si="75"/>
        <v>0</v>
      </c>
      <c r="P625" s="40">
        <v>3</v>
      </c>
      <c r="Q625" s="40">
        <f t="shared" si="79"/>
        <v>7</v>
      </c>
      <c r="R625" s="40">
        <f t="shared" si="80"/>
        <v>17</v>
      </c>
      <c r="S625" s="40">
        <v>31</v>
      </c>
      <c r="T625" s="40">
        <f t="shared" si="77"/>
        <v>104</v>
      </c>
      <c r="U625" s="40">
        <f t="shared" si="72"/>
        <v>29</v>
      </c>
      <c r="V625" s="40">
        <f t="shared" si="81"/>
        <v>198</v>
      </c>
      <c r="W625" s="40">
        <f t="shared" si="73"/>
        <v>0</v>
      </c>
      <c r="X625" s="40">
        <v>1</v>
      </c>
      <c r="Y625" s="40">
        <v>0</v>
      </c>
      <c r="Z625" s="40">
        <v>0</v>
      </c>
    </row>
    <row r="626" spans="1:26" x14ac:dyDescent="0.75">
      <c r="C626" s="42"/>
      <c r="L626" s="5"/>
    </row>
    <row r="627" spans="1:26" x14ac:dyDescent="0.75">
      <c r="C627" s="42"/>
      <c r="L627" s="5"/>
    </row>
    <row r="628" spans="1:26" x14ac:dyDescent="0.75">
      <c r="C628" s="40"/>
      <c r="L628" s="5"/>
    </row>
    <row r="629" spans="1:26" x14ac:dyDescent="0.75">
      <c r="C629" s="40"/>
      <c r="L629" s="5"/>
    </row>
    <row r="630" spans="1:26" x14ac:dyDescent="0.75">
      <c r="C630" s="40"/>
      <c r="L630" s="5"/>
    </row>
    <row r="631" spans="1:26" x14ac:dyDescent="0.75">
      <c r="C631" s="40"/>
      <c r="F631" s="41"/>
      <c r="G631"/>
      <c r="L631" s="5"/>
    </row>
    <row r="632" spans="1:26" x14ac:dyDescent="0.75">
      <c r="C632" s="40"/>
      <c r="L632" s="5"/>
    </row>
    <row r="633" spans="1:26" x14ac:dyDescent="0.75">
      <c r="C633" s="40"/>
      <c r="L633" s="5"/>
    </row>
    <row r="634" spans="1:26" x14ac:dyDescent="0.75">
      <c r="C634" s="40"/>
      <c r="L634" s="5"/>
    </row>
    <row r="635" spans="1:26" x14ac:dyDescent="0.75">
      <c r="L635" s="5"/>
    </row>
    <row r="636" spans="1:26" x14ac:dyDescent="0.75">
      <c r="L636" s="5"/>
    </row>
    <row r="637" spans="1:26" x14ac:dyDescent="0.75">
      <c r="L637" s="5"/>
    </row>
    <row r="638" spans="1:26" x14ac:dyDescent="0.75">
      <c r="L638" s="5"/>
    </row>
    <row r="639" spans="1:26" x14ac:dyDescent="0.75">
      <c r="L639" s="5"/>
    </row>
    <row r="640" spans="1:26" x14ac:dyDescent="0.75">
      <c r="L640" s="5"/>
    </row>
    <row r="641" spans="12:12" x14ac:dyDescent="0.75">
      <c r="L641" s="5"/>
    </row>
    <row r="642" spans="12:12" x14ac:dyDescent="0.75">
      <c r="L642" s="5"/>
    </row>
    <row r="643" spans="12:12" x14ac:dyDescent="0.75">
      <c r="L643" s="5"/>
    </row>
    <row r="644" spans="12:12" x14ac:dyDescent="0.75">
      <c r="L644" s="5"/>
    </row>
    <row r="645" spans="12:12" x14ac:dyDescent="0.75">
      <c r="L645" s="5"/>
    </row>
    <row r="646" spans="12:12" x14ac:dyDescent="0.75">
      <c r="L646" s="5"/>
    </row>
    <row r="647" spans="12:12" x14ac:dyDescent="0.75">
      <c r="L647" s="5"/>
    </row>
    <row r="648" spans="12:12" x14ac:dyDescent="0.75">
      <c r="L648" s="5"/>
    </row>
    <row r="649" spans="12:12" x14ac:dyDescent="0.75">
      <c r="L649" s="5"/>
    </row>
    <row r="650" spans="12:12" x14ac:dyDescent="0.75">
      <c r="L650" s="5"/>
    </row>
    <row r="651" spans="12:12" x14ac:dyDescent="0.75">
      <c r="L651" s="5"/>
    </row>
    <row r="652" spans="12:12" x14ac:dyDescent="0.75">
      <c r="L652" s="5"/>
    </row>
    <row r="653" spans="12:12" x14ac:dyDescent="0.75">
      <c r="L653" s="5"/>
    </row>
    <row r="654" spans="12:12" x14ac:dyDescent="0.75">
      <c r="L654" s="5"/>
    </row>
    <row r="655" spans="12:12" x14ac:dyDescent="0.75">
      <c r="L655" s="5"/>
    </row>
    <row r="656" spans="12:12" x14ac:dyDescent="0.75">
      <c r="L656" s="5"/>
    </row>
    <row r="657" spans="12:12" x14ac:dyDescent="0.75">
      <c r="L657" s="5"/>
    </row>
    <row r="658" spans="12:12" x14ac:dyDescent="0.75">
      <c r="L658" s="5"/>
    </row>
    <row r="659" spans="12:12" x14ac:dyDescent="0.75">
      <c r="L659" s="5"/>
    </row>
    <row r="660" spans="12:12" x14ac:dyDescent="0.75">
      <c r="L660" s="5"/>
    </row>
    <row r="661" spans="12:12" x14ac:dyDescent="0.75">
      <c r="L661" s="5"/>
    </row>
    <row r="662" spans="12:12" x14ac:dyDescent="0.75">
      <c r="L662" s="5"/>
    </row>
    <row r="663" spans="12:12" x14ac:dyDescent="0.75">
      <c r="L663" s="5"/>
    </row>
    <row r="664" spans="12:12" x14ac:dyDescent="0.75">
      <c r="L664" s="5"/>
    </row>
    <row r="665" spans="12:12" x14ac:dyDescent="0.75">
      <c r="L665" s="5"/>
    </row>
    <row r="666" spans="12:12" x14ac:dyDescent="0.75">
      <c r="L666" s="5"/>
    </row>
    <row r="667" spans="12:12" x14ac:dyDescent="0.75">
      <c r="L667" s="5"/>
    </row>
    <row r="668" spans="12:12" x14ac:dyDescent="0.75">
      <c r="L668" s="5"/>
    </row>
    <row r="669" spans="12:12" x14ac:dyDescent="0.75">
      <c r="L669" s="5"/>
    </row>
    <row r="670" spans="12:12" x14ac:dyDescent="0.75">
      <c r="L670" s="5"/>
    </row>
    <row r="671" spans="12:12" x14ac:dyDescent="0.75">
      <c r="L671" s="5"/>
    </row>
    <row r="672" spans="12:12" x14ac:dyDescent="0.75">
      <c r="L672" s="5"/>
    </row>
    <row r="673" spans="12:12" x14ac:dyDescent="0.75">
      <c r="L673" s="5"/>
    </row>
    <row r="674" spans="12:12" x14ac:dyDescent="0.75">
      <c r="L674" s="5"/>
    </row>
    <row r="675" spans="12:12" x14ac:dyDescent="0.75">
      <c r="L675" s="5"/>
    </row>
    <row r="676" spans="12:12" x14ac:dyDescent="0.75">
      <c r="L676" s="5"/>
    </row>
    <row r="677" spans="12:12" x14ac:dyDescent="0.75">
      <c r="L677" s="5"/>
    </row>
    <row r="678" spans="12:12" x14ac:dyDescent="0.75">
      <c r="L678" s="5"/>
    </row>
    <row r="679" spans="12:12" x14ac:dyDescent="0.75">
      <c r="L679" s="5"/>
    </row>
    <row r="680" spans="12:12" x14ac:dyDescent="0.75">
      <c r="L680" s="5"/>
    </row>
    <row r="681" spans="12:12" x14ac:dyDescent="0.75">
      <c r="L681" s="5"/>
    </row>
    <row r="682" spans="12:12" x14ac:dyDescent="0.75">
      <c r="L682" s="5"/>
    </row>
    <row r="683" spans="12:12" x14ac:dyDescent="0.75">
      <c r="L683" s="5"/>
    </row>
    <row r="684" spans="12:12" x14ac:dyDescent="0.75">
      <c r="L684" s="5"/>
    </row>
    <row r="685" spans="12:12" x14ac:dyDescent="0.75">
      <c r="L685" s="5"/>
    </row>
    <row r="686" spans="12:12" x14ac:dyDescent="0.75">
      <c r="L686" s="5"/>
    </row>
    <row r="687" spans="12:12" x14ac:dyDescent="0.75">
      <c r="L687" s="5"/>
    </row>
    <row r="688" spans="12:12" x14ac:dyDescent="0.75">
      <c r="L688" s="5"/>
    </row>
    <row r="689" spans="12:12" x14ac:dyDescent="0.75">
      <c r="L689" s="5"/>
    </row>
    <row r="690" spans="12:12" x14ac:dyDescent="0.75">
      <c r="L690" s="5"/>
    </row>
    <row r="691" spans="12:12" x14ac:dyDescent="0.75">
      <c r="L691" s="5"/>
    </row>
    <row r="692" spans="12:12" x14ac:dyDescent="0.75">
      <c r="L692" s="5"/>
    </row>
    <row r="693" spans="12:12" x14ac:dyDescent="0.75">
      <c r="L693" s="5"/>
    </row>
    <row r="694" spans="12:12" x14ac:dyDescent="0.75">
      <c r="L694" s="5"/>
    </row>
    <row r="695" spans="12:12" x14ac:dyDescent="0.75">
      <c r="L695" s="5"/>
    </row>
    <row r="696" spans="12:12" x14ac:dyDescent="0.75">
      <c r="L696" s="5"/>
    </row>
    <row r="697" spans="12:12" x14ac:dyDescent="0.75">
      <c r="L697" s="5"/>
    </row>
    <row r="698" spans="12:12" x14ac:dyDescent="0.75">
      <c r="L698" s="5"/>
    </row>
    <row r="699" spans="12:12" x14ac:dyDescent="0.75">
      <c r="L699" s="5"/>
    </row>
    <row r="700" spans="12:12" x14ac:dyDescent="0.75">
      <c r="L700" s="5"/>
    </row>
    <row r="701" spans="12:12" x14ac:dyDescent="0.75">
      <c r="L701" s="5"/>
    </row>
    <row r="702" spans="12:12" x14ac:dyDescent="0.75">
      <c r="L702" s="5"/>
    </row>
    <row r="703" spans="12:12" x14ac:dyDescent="0.75">
      <c r="L703" s="5"/>
    </row>
    <row r="704" spans="12:12" x14ac:dyDescent="0.75">
      <c r="L704" s="5"/>
    </row>
    <row r="705" spans="12:12" x14ac:dyDescent="0.75">
      <c r="L705" s="5"/>
    </row>
    <row r="706" spans="12:12" x14ac:dyDescent="0.75">
      <c r="L706" s="5"/>
    </row>
    <row r="707" spans="12:12" x14ac:dyDescent="0.75">
      <c r="L707" s="5"/>
    </row>
    <row r="708" spans="12:12" x14ac:dyDescent="0.75">
      <c r="L708" s="5"/>
    </row>
    <row r="709" spans="12:12" x14ac:dyDescent="0.75">
      <c r="L709" s="5"/>
    </row>
    <row r="710" spans="12:12" x14ac:dyDescent="0.75">
      <c r="L710" s="5"/>
    </row>
    <row r="711" spans="12:12" x14ac:dyDescent="0.75">
      <c r="L711" s="5"/>
    </row>
    <row r="712" spans="12:12" x14ac:dyDescent="0.75">
      <c r="L712" s="5"/>
    </row>
    <row r="713" spans="12:12" x14ac:dyDescent="0.75">
      <c r="L713" s="5"/>
    </row>
    <row r="714" spans="12:12" x14ac:dyDescent="0.75">
      <c r="L714" s="5"/>
    </row>
    <row r="715" spans="12:12" x14ac:dyDescent="0.75">
      <c r="L715" s="5"/>
    </row>
    <row r="716" spans="12:12" x14ac:dyDescent="0.75">
      <c r="L716" s="5"/>
    </row>
    <row r="717" spans="12:12" x14ac:dyDescent="0.75">
      <c r="L717" s="5"/>
    </row>
    <row r="718" spans="12:12" x14ac:dyDescent="0.75">
      <c r="L718" s="5"/>
    </row>
    <row r="719" spans="12:12" x14ac:dyDescent="0.75">
      <c r="L719" s="5"/>
    </row>
    <row r="720" spans="12:12" x14ac:dyDescent="0.75">
      <c r="L720" s="5"/>
    </row>
    <row r="721" spans="12:12" x14ac:dyDescent="0.75">
      <c r="L721" s="5"/>
    </row>
    <row r="722" spans="12:12" x14ac:dyDescent="0.75">
      <c r="L722" s="5"/>
    </row>
    <row r="723" spans="12:12" x14ac:dyDescent="0.75">
      <c r="L723" s="5"/>
    </row>
    <row r="724" spans="12:12" x14ac:dyDescent="0.75">
      <c r="L724" s="5"/>
    </row>
    <row r="725" spans="12:12" x14ac:dyDescent="0.75">
      <c r="L725" s="5"/>
    </row>
    <row r="726" spans="12:12" x14ac:dyDescent="0.75">
      <c r="L726" s="5"/>
    </row>
    <row r="727" spans="12:12" x14ac:dyDescent="0.75">
      <c r="L727" s="5"/>
    </row>
    <row r="728" spans="12:12" x14ac:dyDescent="0.75">
      <c r="L728" s="5"/>
    </row>
    <row r="729" spans="12:12" x14ac:dyDescent="0.75">
      <c r="L729" s="5"/>
    </row>
    <row r="730" spans="12:12" x14ac:dyDescent="0.75">
      <c r="L730" s="5"/>
    </row>
    <row r="731" spans="12:12" x14ac:dyDescent="0.75">
      <c r="L731" s="5"/>
    </row>
    <row r="732" spans="12:12" x14ac:dyDescent="0.75">
      <c r="L732" s="5"/>
    </row>
    <row r="733" spans="12:12" x14ac:dyDescent="0.75">
      <c r="L733" s="5"/>
    </row>
    <row r="734" spans="12:12" x14ac:dyDescent="0.75">
      <c r="L734" s="5"/>
    </row>
    <row r="735" spans="12:12" x14ac:dyDescent="0.75">
      <c r="L735" s="5"/>
    </row>
    <row r="736" spans="12:12" x14ac:dyDescent="0.75">
      <c r="L736" s="5"/>
    </row>
    <row r="737" spans="12:12" x14ac:dyDescent="0.75">
      <c r="L737" s="5"/>
    </row>
    <row r="738" spans="12:12" x14ac:dyDescent="0.75">
      <c r="L738" s="5"/>
    </row>
    <row r="739" spans="12:12" x14ac:dyDescent="0.75">
      <c r="L739" s="5"/>
    </row>
    <row r="740" spans="12:12" x14ac:dyDescent="0.75">
      <c r="L740" s="5"/>
    </row>
    <row r="741" spans="12:12" x14ac:dyDescent="0.75">
      <c r="L741" s="5"/>
    </row>
    <row r="742" spans="12:12" x14ac:dyDescent="0.75">
      <c r="L742" s="5"/>
    </row>
    <row r="743" spans="12:12" x14ac:dyDescent="0.75">
      <c r="L743" s="5"/>
    </row>
    <row r="744" spans="12:12" x14ac:dyDescent="0.75">
      <c r="L744" s="5"/>
    </row>
    <row r="745" spans="12:12" x14ac:dyDescent="0.75">
      <c r="L745" s="5"/>
    </row>
    <row r="746" spans="12:12" x14ac:dyDescent="0.75">
      <c r="L746" s="5"/>
    </row>
    <row r="747" spans="12:12" x14ac:dyDescent="0.75">
      <c r="L747" s="5"/>
    </row>
    <row r="748" spans="12:12" x14ac:dyDescent="0.75">
      <c r="L748" s="5"/>
    </row>
    <row r="749" spans="12:12" x14ac:dyDescent="0.75">
      <c r="L749" s="5"/>
    </row>
    <row r="750" spans="12:12" x14ac:dyDescent="0.75">
      <c r="L750" s="5"/>
    </row>
    <row r="751" spans="12:12" x14ac:dyDescent="0.75">
      <c r="L751" s="5"/>
    </row>
    <row r="752" spans="12:12" x14ac:dyDescent="0.75">
      <c r="L752" s="5"/>
    </row>
    <row r="753" spans="12:12" x14ac:dyDescent="0.75">
      <c r="L753" s="5"/>
    </row>
    <row r="754" spans="12:12" x14ac:dyDescent="0.75">
      <c r="L754" s="5"/>
    </row>
    <row r="755" spans="12:12" x14ac:dyDescent="0.75">
      <c r="L755" s="5"/>
    </row>
    <row r="756" spans="12:12" x14ac:dyDescent="0.75">
      <c r="L756" s="5"/>
    </row>
    <row r="757" spans="12:12" x14ac:dyDescent="0.75">
      <c r="L757" s="5"/>
    </row>
    <row r="758" spans="12:12" x14ac:dyDescent="0.75">
      <c r="L758" s="5"/>
    </row>
    <row r="759" spans="12:12" x14ac:dyDescent="0.75">
      <c r="L759" s="5"/>
    </row>
    <row r="760" spans="12:12" x14ac:dyDescent="0.75">
      <c r="L760" s="5"/>
    </row>
    <row r="761" spans="12:12" x14ac:dyDescent="0.75">
      <c r="L761" s="5"/>
    </row>
    <row r="762" spans="12:12" x14ac:dyDescent="0.75">
      <c r="L762" s="5"/>
    </row>
    <row r="763" spans="12:12" x14ac:dyDescent="0.75">
      <c r="L763" s="5"/>
    </row>
    <row r="764" spans="12:12" x14ac:dyDescent="0.75">
      <c r="L764" s="5"/>
    </row>
    <row r="765" spans="12:12" x14ac:dyDescent="0.75">
      <c r="L765" s="5"/>
    </row>
    <row r="766" spans="12:12" x14ac:dyDescent="0.75">
      <c r="L766" s="5"/>
    </row>
    <row r="767" spans="12:12" x14ac:dyDescent="0.75">
      <c r="L767" s="5"/>
    </row>
    <row r="768" spans="12:12" x14ac:dyDescent="0.75">
      <c r="L768" s="5"/>
    </row>
    <row r="769" spans="12:12" x14ac:dyDescent="0.75">
      <c r="L769" s="5"/>
    </row>
    <row r="770" spans="12:12" x14ac:dyDescent="0.75">
      <c r="L770" s="5"/>
    </row>
    <row r="771" spans="12:12" x14ac:dyDescent="0.75">
      <c r="L771" s="5"/>
    </row>
    <row r="772" spans="12:12" x14ac:dyDescent="0.75">
      <c r="L772" s="5"/>
    </row>
    <row r="773" spans="12:12" x14ac:dyDescent="0.75">
      <c r="L773" s="5"/>
    </row>
    <row r="774" spans="12:12" x14ac:dyDescent="0.75">
      <c r="L774" s="5"/>
    </row>
    <row r="775" spans="12:12" x14ac:dyDescent="0.75">
      <c r="L775" s="5"/>
    </row>
    <row r="776" spans="12:12" x14ac:dyDescent="0.75">
      <c r="L776" s="5"/>
    </row>
    <row r="777" spans="12:12" x14ac:dyDescent="0.75">
      <c r="L777" s="5"/>
    </row>
    <row r="778" spans="12:12" x14ac:dyDescent="0.75">
      <c r="L778" s="5"/>
    </row>
    <row r="779" spans="12:12" x14ac:dyDescent="0.75">
      <c r="L779" s="5"/>
    </row>
    <row r="780" spans="12:12" x14ac:dyDescent="0.75">
      <c r="L780" s="5"/>
    </row>
    <row r="781" spans="12:12" x14ac:dyDescent="0.75">
      <c r="L781" s="5"/>
    </row>
    <row r="782" spans="12:12" x14ac:dyDescent="0.75">
      <c r="L782" s="5"/>
    </row>
    <row r="783" spans="12:12" x14ac:dyDescent="0.75">
      <c r="L783" s="5"/>
    </row>
    <row r="784" spans="12:12" x14ac:dyDescent="0.75">
      <c r="L784" s="5"/>
    </row>
    <row r="785" spans="12:12" x14ac:dyDescent="0.75">
      <c r="L785" s="5"/>
    </row>
    <row r="786" spans="12:12" x14ac:dyDescent="0.75">
      <c r="L786" s="5"/>
    </row>
    <row r="787" spans="12:12" x14ac:dyDescent="0.75">
      <c r="L787" s="5"/>
    </row>
    <row r="788" spans="12:12" x14ac:dyDescent="0.75">
      <c r="L788" s="5"/>
    </row>
    <row r="789" spans="12:12" x14ac:dyDescent="0.75">
      <c r="L789" s="5"/>
    </row>
    <row r="790" spans="12:12" x14ac:dyDescent="0.75">
      <c r="L790" s="5"/>
    </row>
    <row r="791" spans="12:12" x14ac:dyDescent="0.75">
      <c r="L791" s="5"/>
    </row>
    <row r="792" spans="12:12" x14ac:dyDescent="0.75">
      <c r="L792" s="5"/>
    </row>
    <row r="793" spans="12:12" x14ac:dyDescent="0.75">
      <c r="L793" s="5"/>
    </row>
    <row r="794" spans="12:12" x14ac:dyDescent="0.75">
      <c r="L794" s="5"/>
    </row>
    <row r="795" spans="12:12" x14ac:dyDescent="0.75">
      <c r="L795" s="5"/>
    </row>
    <row r="796" spans="12:12" x14ac:dyDescent="0.75">
      <c r="L796" s="5"/>
    </row>
    <row r="797" spans="12:12" x14ac:dyDescent="0.75">
      <c r="L797" s="5"/>
    </row>
    <row r="798" spans="12:12" x14ac:dyDescent="0.75">
      <c r="L798" s="5"/>
    </row>
    <row r="799" spans="12:12" x14ac:dyDescent="0.75">
      <c r="L799" s="5"/>
    </row>
    <row r="800" spans="12:12" x14ac:dyDescent="0.75">
      <c r="L800" s="5"/>
    </row>
    <row r="801" spans="12:12" x14ac:dyDescent="0.75">
      <c r="L801" s="5"/>
    </row>
    <row r="802" spans="12:12" x14ac:dyDescent="0.75">
      <c r="L802" s="5"/>
    </row>
    <row r="803" spans="12:12" x14ac:dyDescent="0.75">
      <c r="L803" s="5"/>
    </row>
    <row r="804" spans="12:12" x14ac:dyDescent="0.75">
      <c r="L804" s="5"/>
    </row>
    <row r="805" spans="12:12" x14ac:dyDescent="0.75">
      <c r="L805" s="5"/>
    </row>
    <row r="806" spans="12:12" x14ac:dyDescent="0.75">
      <c r="L806" s="5"/>
    </row>
    <row r="807" spans="12:12" x14ac:dyDescent="0.75">
      <c r="L807" s="5"/>
    </row>
    <row r="808" spans="12:12" x14ac:dyDescent="0.75">
      <c r="L808" s="5"/>
    </row>
    <row r="809" spans="12:12" x14ac:dyDescent="0.75">
      <c r="L809" s="5"/>
    </row>
    <row r="810" spans="12:12" x14ac:dyDescent="0.75">
      <c r="L810" s="5"/>
    </row>
    <row r="811" spans="12:12" x14ac:dyDescent="0.75">
      <c r="L811" s="5"/>
    </row>
    <row r="812" spans="12:12" x14ac:dyDescent="0.75">
      <c r="L812" s="5"/>
    </row>
    <row r="813" spans="12:12" x14ac:dyDescent="0.75">
      <c r="L813" s="5"/>
    </row>
    <row r="814" spans="12:12" x14ac:dyDescent="0.75">
      <c r="L814" s="5"/>
    </row>
    <row r="815" spans="12:12" x14ac:dyDescent="0.75">
      <c r="L815" s="5"/>
    </row>
    <row r="816" spans="12:12" x14ac:dyDescent="0.75">
      <c r="L816" s="5"/>
    </row>
    <row r="817" spans="12:12" x14ac:dyDescent="0.75">
      <c r="L817" s="5"/>
    </row>
    <row r="818" spans="12:12" x14ac:dyDescent="0.75">
      <c r="L818" s="5"/>
    </row>
    <row r="819" spans="12:12" x14ac:dyDescent="0.75">
      <c r="L819" s="5"/>
    </row>
    <row r="820" spans="12:12" x14ac:dyDescent="0.75">
      <c r="L820" s="5"/>
    </row>
    <row r="821" spans="12:12" x14ac:dyDescent="0.75">
      <c r="L821" s="5"/>
    </row>
    <row r="822" spans="12:12" x14ac:dyDescent="0.75">
      <c r="L822" s="5"/>
    </row>
    <row r="823" spans="12:12" x14ac:dyDescent="0.75">
      <c r="L823" s="5"/>
    </row>
    <row r="824" spans="12:12" x14ac:dyDescent="0.75">
      <c r="L824" s="5"/>
    </row>
    <row r="825" spans="12:12" x14ac:dyDescent="0.75">
      <c r="L825" s="5"/>
    </row>
    <row r="826" spans="12:12" x14ac:dyDescent="0.75">
      <c r="L826" s="5"/>
    </row>
    <row r="827" spans="12:12" x14ac:dyDescent="0.75">
      <c r="L827" s="5"/>
    </row>
    <row r="828" spans="12:12" x14ac:dyDescent="0.75">
      <c r="L828" s="5"/>
    </row>
    <row r="829" spans="12:12" x14ac:dyDescent="0.75">
      <c r="L829" s="5"/>
    </row>
    <row r="830" spans="12:12" x14ac:dyDescent="0.75">
      <c r="L830" s="5"/>
    </row>
    <row r="831" spans="12:12" x14ac:dyDescent="0.75">
      <c r="L831" s="5"/>
    </row>
    <row r="832" spans="12:12" x14ac:dyDescent="0.75">
      <c r="L832" s="5"/>
    </row>
    <row r="833" spans="12:12" x14ac:dyDescent="0.75">
      <c r="L833" s="5"/>
    </row>
    <row r="834" spans="12:12" x14ac:dyDescent="0.75">
      <c r="L834" s="5"/>
    </row>
    <row r="835" spans="12:12" x14ac:dyDescent="0.75">
      <c r="L835" s="5"/>
    </row>
    <row r="836" spans="12:12" x14ac:dyDescent="0.75">
      <c r="L836" s="5"/>
    </row>
    <row r="837" spans="12:12" x14ac:dyDescent="0.75">
      <c r="L837" s="5"/>
    </row>
    <row r="838" spans="12:12" x14ac:dyDescent="0.75">
      <c r="L838" s="5"/>
    </row>
    <row r="839" spans="12:12" x14ac:dyDescent="0.75">
      <c r="L839" s="5"/>
    </row>
    <row r="840" spans="12:12" x14ac:dyDescent="0.75">
      <c r="L840" s="5"/>
    </row>
    <row r="841" spans="12:12" x14ac:dyDescent="0.75">
      <c r="L841" s="5"/>
    </row>
    <row r="842" spans="12:12" x14ac:dyDescent="0.75">
      <c r="L842" s="5"/>
    </row>
    <row r="843" spans="12:12" x14ac:dyDescent="0.75">
      <c r="L843" s="5"/>
    </row>
    <row r="844" spans="12:12" x14ac:dyDescent="0.75">
      <c r="L844" s="5"/>
    </row>
    <row r="845" spans="12:12" x14ac:dyDescent="0.75">
      <c r="L845" s="5"/>
    </row>
    <row r="846" spans="12:12" x14ac:dyDescent="0.75">
      <c r="L846" s="5"/>
    </row>
    <row r="847" spans="12:12" x14ac:dyDescent="0.75">
      <c r="L847" s="5"/>
    </row>
    <row r="848" spans="12:12" x14ac:dyDescent="0.75">
      <c r="L848" s="5"/>
    </row>
    <row r="849" spans="12:12" x14ac:dyDescent="0.75">
      <c r="L849" s="5"/>
    </row>
    <row r="850" spans="12:12" x14ac:dyDescent="0.75">
      <c r="L850" s="5"/>
    </row>
    <row r="851" spans="12:12" x14ac:dyDescent="0.75">
      <c r="L851" s="5"/>
    </row>
    <row r="852" spans="12:12" x14ac:dyDescent="0.75">
      <c r="L852" s="5"/>
    </row>
    <row r="853" spans="12:12" x14ac:dyDescent="0.75">
      <c r="L853" s="5"/>
    </row>
    <row r="854" spans="12:12" x14ac:dyDescent="0.75">
      <c r="L854" s="5"/>
    </row>
    <row r="855" spans="12:12" x14ac:dyDescent="0.75">
      <c r="L855" s="5"/>
    </row>
    <row r="856" spans="12:12" x14ac:dyDescent="0.75">
      <c r="L856" s="5"/>
    </row>
    <row r="857" spans="12:12" x14ac:dyDescent="0.75">
      <c r="L857" s="5"/>
    </row>
    <row r="858" spans="12:12" x14ac:dyDescent="0.75">
      <c r="L858" s="5"/>
    </row>
    <row r="859" spans="12:12" x14ac:dyDescent="0.75">
      <c r="L859" s="5"/>
    </row>
    <row r="860" spans="12:12" x14ac:dyDescent="0.75">
      <c r="L860" s="5"/>
    </row>
    <row r="861" spans="12:12" x14ac:dyDescent="0.75">
      <c r="L861" s="5"/>
    </row>
    <row r="862" spans="12:12" x14ac:dyDescent="0.75">
      <c r="L862" s="5"/>
    </row>
    <row r="863" spans="12:12" x14ac:dyDescent="0.75">
      <c r="L863" s="5"/>
    </row>
    <row r="864" spans="12:12" x14ac:dyDescent="0.75">
      <c r="L864" s="5"/>
    </row>
    <row r="865" spans="12:12" x14ac:dyDescent="0.75">
      <c r="L865" s="5"/>
    </row>
    <row r="866" spans="12:12" x14ac:dyDescent="0.75">
      <c r="L866" s="5"/>
    </row>
    <row r="867" spans="12:12" x14ac:dyDescent="0.75">
      <c r="L867" s="5"/>
    </row>
    <row r="868" spans="12:12" x14ac:dyDescent="0.75">
      <c r="L868" s="5"/>
    </row>
    <row r="869" spans="12:12" x14ac:dyDescent="0.75">
      <c r="L869" s="5"/>
    </row>
    <row r="870" spans="12:12" x14ac:dyDescent="0.75">
      <c r="L870" s="5"/>
    </row>
    <row r="871" spans="12:12" x14ac:dyDescent="0.75">
      <c r="L871" s="5"/>
    </row>
    <row r="872" spans="12:12" x14ac:dyDescent="0.75">
      <c r="L872" s="5"/>
    </row>
    <row r="873" spans="12:12" x14ac:dyDescent="0.75">
      <c r="L873" s="5"/>
    </row>
    <row r="874" spans="12:12" x14ac:dyDescent="0.75">
      <c r="L874" s="5"/>
    </row>
    <row r="875" spans="12:12" x14ac:dyDescent="0.75">
      <c r="L875" s="5"/>
    </row>
    <row r="876" spans="12:12" x14ac:dyDescent="0.75">
      <c r="L876" s="5"/>
    </row>
    <row r="877" spans="12:12" x14ac:dyDescent="0.75">
      <c r="L877" s="5"/>
    </row>
    <row r="878" spans="12:12" x14ac:dyDescent="0.75">
      <c r="L878" s="5"/>
    </row>
    <row r="879" spans="12:12" x14ac:dyDescent="0.75">
      <c r="L879" s="5"/>
    </row>
    <row r="880" spans="12:12" x14ac:dyDescent="0.75">
      <c r="L880" s="5"/>
    </row>
    <row r="881" spans="12:12" x14ac:dyDescent="0.75">
      <c r="L881" s="5"/>
    </row>
    <row r="882" spans="12:12" x14ac:dyDescent="0.75">
      <c r="L882" s="5"/>
    </row>
    <row r="883" spans="12:12" x14ac:dyDescent="0.75">
      <c r="L883" s="5"/>
    </row>
    <row r="884" spans="12:12" x14ac:dyDescent="0.75">
      <c r="L884" s="5"/>
    </row>
    <row r="885" spans="12:12" x14ac:dyDescent="0.75">
      <c r="L885" s="5"/>
    </row>
    <row r="886" spans="12:12" x14ac:dyDescent="0.75">
      <c r="L886" s="5"/>
    </row>
    <row r="887" spans="12:12" x14ac:dyDescent="0.75">
      <c r="L887" s="5"/>
    </row>
    <row r="888" spans="12:12" x14ac:dyDescent="0.75">
      <c r="L888" s="5"/>
    </row>
    <row r="889" spans="12:12" x14ac:dyDescent="0.75">
      <c r="L889" s="5"/>
    </row>
    <row r="890" spans="12:12" x14ac:dyDescent="0.75">
      <c r="L890" s="5"/>
    </row>
    <row r="891" spans="12:12" x14ac:dyDescent="0.75">
      <c r="L891" s="5"/>
    </row>
    <row r="892" spans="12:12" x14ac:dyDescent="0.75">
      <c r="L892" s="5"/>
    </row>
    <row r="893" spans="12:12" x14ac:dyDescent="0.75">
      <c r="L893" s="5"/>
    </row>
    <row r="894" spans="12:12" x14ac:dyDescent="0.75">
      <c r="L894" s="5"/>
    </row>
    <row r="895" spans="12:12" x14ac:dyDescent="0.75">
      <c r="L895" s="5"/>
    </row>
    <row r="896" spans="12:12" x14ac:dyDescent="0.75">
      <c r="L896" s="5"/>
    </row>
    <row r="897" spans="12:12" x14ac:dyDescent="0.75">
      <c r="L897" s="5"/>
    </row>
    <row r="898" spans="12:12" x14ac:dyDescent="0.75">
      <c r="L898" s="5"/>
    </row>
    <row r="899" spans="12:12" x14ac:dyDescent="0.75">
      <c r="L899" s="5"/>
    </row>
    <row r="900" spans="12:12" x14ac:dyDescent="0.75">
      <c r="L900" s="5"/>
    </row>
    <row r="901" spans="12:12" x14ac:dyDescent="0.75">
      <c r="L901" s="5"/>
    </row>
    <row r="902" spans="12:12" x14ac:dyDescent="0.75">
      <c r="L902" s="5"/>
    </row>
    <row r="903" spans="12:12" x14ac:dyDescent="0.75">
      <c r="L903" s="5"/>
    </row>
    <row r="904" spans="12:12" x14ac:dyDescent="0.75">
      <c r="L904" s="5"/>
    </row>
    <row r="905" spans="12:12" x14ac:dyDescent="0.75">
      <c r="L905" s="5"/>
    </row>
    <row r="906" spans="12:12" x14ac:dyDescent="0.75">
      <c r="L906" s="5"/>
    </row>
    <row r="907" spans="12:12" x14ac:dyDescent="0.75">
      <c r="L907" s="5"/>
    </row>
    <row r="908" spans="12:12" x14ac:dyDescent="0.75">
      <c r="L908" s="5"/>
    </row>
    <row r="909" spans="12:12" x14ac:dyDescent="0.75">
      <c r="L909" s="5"/>
    </row>
    <row r="910" spans="12:12" x14ac:dyDescent="0.75">
      <c r="L910" s="5"/>
    </row>
    <row r="911" spans="12:12" x14ac:dyDescent="0.75">
      <c r="L911" s="5"/>
    </row>
    <row r="912" spans="12:12" x14ac:dyDescent="0.75">
      <c r="L912" s="5"/>
    </row>
    <row r="913" spans="12:12" x14ac:dyDescent="0.75">
      <c r="L913" s="5"/>
    </row>
    <row r="914" spans="12:12" x14ac:dyDescent="0.75">
      <c r="L914" s="5"/>
    </row>
    <row r="915" spans="12:12" x14ac:dyDescent="0.75">
      <c r="L915" s="5"/>
    </row>
    <row r="916" spans="12:12" x14ac:dyDescent="0.75">
      <c r="L916" s="5"/>
    </row>
    <row r="917" spans="12:12" x14ac:dyDescent="0.75">
      <c r="L917" s="5"/>
    </row>
    <row r="918" spans="12:12" x14ac:dyDescent="0.75">
      <c r="L918" s="5"/>
    </row>
    <row r="919" spans="12:12" x14ac:dyDescent="0.75">
      <c r="L919" s="5"/>
    </row>
    <row r="920" spans="12:12" x14ac:dyDescent="0.75">
      <c r="L920" s="5"/>
    </row>
    <row r="921" spans="12:12" x14ac:dyDescent="0.75">
      <c r="L921" s="5"/>
    </row>
    <row r="922" spans="12:12" x14ac:dyDescent="0.75">
      <c r="L922" s="5"/>
    </row>
    <row r="923" spans="12:12" x14ac:dyDescent="0.75">
      <c r="L923" s="5"/>
    </row>
    <row r="924" spans="12:12" x14ac:dyDescent="0.75">
      <c r="L924" s="5"/>
    </row>
    <row r="925" spans="12:12" x14ac:dyDescent="0.75">
      <c r="L925" s="5"/>
    </row>
    <row r="926" spans="12:12" x14ac:dyDescent="0.75">
      <c r="L926" s="5"/>
    </row>
    <row r="927" spans="12:12" x14ac:dyDescent="0.75">
      <c r="L927" s="5"/>
    </row>
    <row r="928" spans="12:12" x14ac:dyDescent="0.75">
      <c r="L928" s="5"/>
    </row>
    <row r="929" spans="12:12" x14ac:dyDescent="0.75">
      <c r="L929" s="5"/>
    </row>
    <row r="930" spans="12:12" x14ac:dyDescent="0.75">
      <c r="L930" s="5"/>
    </row>
    <row r="931" spans="12:12" x14ac:dyDescent="0.75">
      <c r="L931" s="5"/>
    </row>
    <row r="932" spans="12:12" x14ac:dyDescent="0.75">
      <c r="L932" s="5"/>
    </row>
    <row r="933" spans="12:12" x14ac:dyDescent="0.75">
      <c r="L933" s="5"/>
    </row>
    <row r="934" spans="12:12" x14ac:dyDescent="0.75">
      <c r="L934" s="5"/>
    </row>
    <row r="935" spans="12:12" x14ac:dyDescent="0.75">
      <c r="L935" s="5"/>
    </row>
    <row r="936" spans="12:12" x14ac:dyDescent="0.75">
      <c r="L936" s="5"/>
    </row>
    <row r="937" spans="12:12" x14ac:dyDescent="0.75">
      <c r="L937" s="5"/>
    </row>
    <row r="938" spans="12:12" x14ac:dyDescent="0.75">
      <c r="L938" s="5"/>
    </row>
    <row r="939" spans="12:12" x14ac:dyDescent="0.75">
      <c r="L939" s="5"/>
    </row>
    <row r="940" spans="12:12" x14ac:dyDescent="0.75">
      <c r="L940" s="5"/>
    </row>
    <row r="941" spans="12:12" x14ac:dyDescent="0.75">
      <c r="L941" s="5"/>
    </row>
    <row r="942" spans="12:12" x14ac:dyDescent="0.75">
      <c r="L942" s="5"/>
    </row>
    <row r="943" spans="12:12" x14ac:dyDescent="0.75">
      <c r="L943" s="5"/>
    </row>
    <row r="944" spans="12:12" x14ac:dyDescent="0.75">
      <c r="L944" s="5"/>
    </row>
    <row r="945" spans="12:12" x14ac:dyDescent="0.75">
      <c r="L945" s="5"/>
    </row>
    <row r="946" spans="12:12" x14ac:dyDescent="0.75">
      <c r="L946" s="5"/>
    </row>
    <row r="947" spans="12:12" x14ac:dyDescent="0.75">
      <c r="L947" s="5"/>
    </row>
    <row r="948" spans="12:12" x14ac:dyDescent="0.75">
      <c r="L948" s="5"/>
    </row>
    <row r="949" spans="12:12" x14ac:dyDescent="0.75">
      <c r="L949" s="5"/>
    </row>
    <row r="950" spans="12:12" x14ac:dyDescent="0.75">
      <c r="L950" s="5"/>
    </row>
    <row r="951" spans="12:12" x14ac:dyDescent="0.75">
      <c r="L951" s="5"/>
    </row>
    <row r="952" spans="12:12" x14ac:dyDescent="0.75">
      <c r="L952" s="5"/>
    </row>
    <row r="953" spans="12:12" x14ac:dyDescent="0.75">
      <c r="L953" s="5"/>
    </row>
    <row r="954" spans="12:12" x14ac:dyDescent="0.75">
      <c r="L954" s="5"/>
    </row>
    <row r="955" spans="12:12" x14ac:dyDescent="0.75">
      <c r="L955" s="5"/>
    </row>
    <row r="956" spans="12:12" x14ac:dyDescent="0.75">
      <c r="L956" s="5"/>
    </row>
    <row r="957" spans="12:12" x14ac:dyDescent="0.75">
      <c r="L957" s="5"/>
    </row>
    <row r="958" spans="12:12" x14ac:dyDescent="0.75">
      <c r="L958" s="5"/>
    </row>
    <row r="959" spans="12:12" x14ac:dyDescent="0.75">
      <c r="L959" s="5"/>
    </row>
    <row r="960" spans="12:12" x14ac:dyDescent="0.75">
      <c r="L960" s="5"/>
    </row>
    <row r="961" spans="12:12" x14ac:dyDescent="0.75">
      <c r="L961" s="5"/>
    </row>
    <row r="962" spans="12:12" x14ac:dyDescent="0.75">
      <c r="L962" s="5"/>
    </row>
    <row r="963" spans="12:12" x14ac:dyDescent="0.75">
      <c r="L963" s="5"/>
    </row>
    <row r="964" spans="12:12" x14ac:dyDescent="0.75">
      <c r="L964" s="5"/>
    </row>
    <row r="965" spans="12:12" x14ac:dyDescent="0.75">
      <c r="L965" s="5"/>
    </row>
    <row r="966" spans="12:12" x14ac:dyDescent="0.75">
      <c r="L966" s="5"/>
    </row>
    <row r="967" spans="12:12" x14ac:dyDescent="0.75">
      <c r="L967" s="5"/>
    </row>
    <row r="968" spans="12:12" x14ac:dyDescent="0.75">
      <c r="L968" s="5"/>
    </row>
    <row r="969" spans="12:12" x14ac:dyDescent="0.75">
      <c r="L969" s="5"/>
    </row>
    <row r="970" spans="12:12" x14ac:dyDescent="0.75">
      <c r="L970" s="5"/>
    </row>
    <row r="971" spans="12:12" x14ac:dyDescent="0.75">
      <c r="L971" s="5"/>
    </row>
    <row r="972" spans="12:12" x14ac:dyDescent="0.75">
      <c r="L972" s="5"/>
    </row>
    <row r="973" spans="12:12" x14ac:dyDescent="0.75">
      <c r="L973" s="5"/>
    </row>
    <row r="974" spans="12:12" x14ac:dyDescent="0.75">
      <c r="L974" s="5"/>
    </row>
    <row r="975" spans="12:12" x14ac:dyDescent="0.75">
      <c r="L975" s="5"/>
    </row>
    <row r="976" spans="12:12" x14ac:dyDescent="0.75">
      <c r="L976" s="5"/>
    </row>
    <row r="977" spans="12:12" x14ac:dyDescent="0.75">
      <c r="L977" s="5"/>
    </row>
    <row r="978" spans="12:12" x14ac:dyDescent="0.75">
      <c r="L978" s="5"/>
    </row>
    <row r="979" spans="12:12" x14ac:dyDescent="0.75">
      <c r="L979" s="5"/>
    </row>
    <row r="980" spans="12:12" x14ac:dyDescent="0.75">
      <c r="L980" s="5"/>
    </row>
    <row r="981" spans="12:12" x14ac:dyDescent="0.75">
      <c r="L981" s="5"/>
    </row>
    <row r="982" spans="12:12" x14ac:dyDescent="0.75">
      <c r="L982" s="5"/>
    </row>
    <row r="983" spans="12:12" x14ac:dyDescent="0.75">
      <c r="L983" s="5"/>
    </row>
    <row r="984" spans="12:12" x14ac:dyDescent="0.75">
      <c r="L984" s="5"/>
    </row>
    <row r="985" spans="12:12" x14ac:dyDescent="0.75">
      <c r="L985" s="5"/>
    </row>
    <row r="986" spans="12:12" x14ac:dyDescent="0.75">
      <c r="L986" s="5"/>
    </row>
    <row r="987" spans="12:12" x14ac:dyDescent="0.75">
      <c r="L987" s="5"/>
    </row>
    <row r="988" spans="12:12" x14ac:dyDescent="0.75">
      <c r="L988" s="5"/>
    </row>
    <row r="989" spans="12:12" x14ac:dyDescent="0.75">
      <c r="L989" s="5"/>
    </row>
    <row r="990" spans="12:12" x14ac:dyDescent="0.75">
      <c r="L990" s="5"/>
    </row>
    <row r="991" spans="12:12" x14ac:dyDescent="0.75">
      <c r="L991" s="5"/>
    </row>
    <row r="992" spans="12:12" x14ac:dyDescent="0.75">
      <c r="L992" s="5"/>
    </row>
    <row r="993" spans="12:12" x14ac:dyDescent="0.75">
      <c r="L993" s="5"/>
    </row>
    <row r="994" spans="12:12" x14ac:dyDescent="0.75">
      <c r="L994" s="5"/>
    </row>
    <row r="995" spans="12:12" x14ac:dyDescent="0.75">
      <c r="L995" s="5"/>
    </row>
    <row r="996" spans="12:12" x14ac:dyDescent="0.75">
      <c r="L996" s="5"/>
    </row>
    <row r="997" spans="12:12" x14ac:dyDescent="0.75">
      <c r="L997" s="5"/>
    </row>
    <row r="998" spans="12:12" x14ac:dyDescent="0.75">
      <c r="L998" s="5"/>
    </row>
    <row r="999" spans="12:12" x14ac:dyDescent="0.75">
      <c r="L999" s="5"/>
    </row>
    <row r="1000" spans="12:12" x14ac:dyDescent="0.75">
      <c r="L1000" s="5"/>
    </row>
    <row r="1001" spans="12:12" x14ac:dyDescent="0.75">
      <c r="L1001" s="5"/>
    </row>
    <row r="1002" spans="12:12" x14ac:dyDescent="0.75">
      <c r="L1002" s="5"/>
    </row>
    <row r="1003" spans="12:12" x14ac:dyDescent="0.75">
      <c r="L1003" s="5"/>
    </row>
    <row r="1004" spans="12:12" x14ac:dyDescent="0.75">
      <c r="L1004" s="5"/>
    </row>
    <row r="1005" spans="12:12" x14ac:dyDescent="0.75">
      <c r="L1005" s="5"/>
    </row>
    <row r="1006" spans="12:12" x14ac:dyDescent="0.75">
      <c r="L1006" s="5"/>
    </row>
    <row r="1007" spans="12:12" x14ac:dyDescent="0.75">
      <c r="L1007" s="5"/>
    </row>
    <row r="1008" spans="12:12" x14ac:dyDescent="0.75">
      <c r="L1008" s="5"/>
    </row>
    <row r="1009" spans="12:12" x14ac:dyDescent="0.75">
      <c r="L1009" s="5"/>
    </row>
    <row r="1010" spans="12:12" x14ac:dyDescent="0.75">
      <c r="L1010" s="5"/>
    </row>
    <row r="1011" spans="12:12" x14ac:dyDescent="0.75">
      <c r="L1011" s="5"/>
    </row>
    <row r="1012" spans="12:12" x14ac:dyDescent="0.75">
      <c r="L1012" s="5"/>
    </row>
    <row r="1013" spans="12:12" x14ac:dyDescent="0.75">
      <c r="L1013" s="5"/>
    </row>
    <row r="1014" spans="12:12" x14ac:dyDescent="0.75">
      <c r="L1014" s="5"/>
    </row>
    <row r="1015" spans="12:12" x14ac:dyDescent="0.75">
      <c r="L1015" s="5"/>
    </row>
    <row r="1016" spans="12:12" x14ac:dyDescent="0.75">
      <c r="L1016" s="5"/>
    </row>
    <row r="1017" spans="12:12" x14ac:dyDescent="0.75">
      <c r="L1017" s="5"/>
    </row>
    <row r="1018" spans="12:12" x14ac:dyDescent="0.75">
      <c r="L1018" s="5"/>
    </row>
    <row r="1019" spans="12:12" x14ac:dyDescent="0.75">
      <c r="L1019" s="5"/>
    </row>
    <row r="1020" spans="12:12" x14ac:dyDescent="0.75">
      <c r="L1020" s="5"/>
    </row>
    <row r="1021" spans="12:12" x14ac:dyDescent="0.75">
      <c r="L1021" s="5"/>
    </row>
    <row r="1022" spans="12:12" x14ac:dyDescent="0.75">
      <c r="L1022" s="5"/>
    </row>
    <row r="1023" spans="12:12" x14ac:dyDescent="0.75">
      <c r="L1023" s="5"/>
    </row>
    <row r="1024" spans="12:12" x14ac:dyDescent="0.75">
      <c r="L1024" s="5"/>
    </row>
    <row r="1025" spans="12:12" x14ac:dyDescent="0.75">
      <c r="L1025" s="5"/>
    </row>
    <row r="1026" spans="12:12" x14ac:dyDescent="0.75">
      <c r="L1026" s="5"/>
    </row>
    <row r="1027" spans="12:12" x14ac:dyDescent="0.75">
      <c r="L1027" s="5"/>
    </row>
    <row r="1028" spans="12:12" x14ac:dyDescent="0.75">
      <c r="L1028" s="5"/>
    </row>
    <row r="1029" spans="12:12" x14ac:dyDescent="0.75">
      <c r="L1029" s="5"/>
    </row>
    <row r="1030" spans="12:12" x14ac:dyDescent="0.75">
      <c r="L1030" s="5"/>
    </row>
    <row r="1031" spans="12:12" x14ac:dyDescent="0.75">
      <c r="L1031" s="5"/>
    </row>
    <row r="1032" spans="12:12" x14ac:dyDescent="0.75">
      <c r="L1032" s="5"/>
    </row>
    <row r="1033" spans="12:12" x14ac:dyDescent="0.75">
      <c r="L1033" s="5"/>
    </row>
    <row r="1034" spans="12:12" x14ac:dyDescent="0.75">
      <c r="L1034" s="5"/>
    </row>
    <row r="1035" spans="12:12" x14ac:dyDescent="0.75">
      <c r="L1035" s="5"/>
    </row>
    <row r="1036" spans="12:12" x14ac:dyDescent="0.75">
      <c r="L1036" s="5"/>
    </row>
    <row r="1037" spans="12:12" x14ac:dyDescent="0.75">
      <c r="L1037" s="5"/>
    </row>
    <row r="1038" spans="12:12" x14ac:dyDescent="0.75">
      <c r="L1038" s="5"/>
    </row>
    <row r="1039" spans="12:12" x14ac:dyDescent="0.75">
      <c r="L1039" s="5"/>
    </row>
    <row r="1040" spans="12:12" x14ac:dyDescent="0.75">
      <c r="L1040" s="5"/>
    </row>
    <row r="1041" spans="12:12" x14ac:dyDescent="0.75">
      <c r="L1041" s="5"/>
    </row>
    <row r="1042" spans="12:12" x14ac:dyDescent="0.75">
      <c r="L1042" s="5"/>
    </row>
    <row r="1043" spans="12:12" x14ac:dyDescent="0.75">
      <c r="L1043" s="5"/>
    </row>
    <row r="1044" spans="12:12" x14ac:dyDescent="0.75">
      <c r="L1044" s="5"/>
    </row>
    <row r="1045" spans="12:12" x14ac:dyDescent="0.75">
      <c r="L1045" s="5"/>
    </row>
    <row r="1046" spans="12:12" x14ac:dyDescent="0.75">
      <c r="L1046" s="5"/>
    </row>
    <row r="1047" spans="12:12" x14ac:dyDescent="0.75">
      <c r="L1047" s="5"/>
    </row>
    <row r="1048" spans="12:12" x14ac:dyDescent="0.75">
      <c r="L1048" s="5"/>
    </row>
    <row r="1049" spans="12:12" x14ac:dyDescent="0.75">
      <c r="L1049" s="5"/>
    </row>
    <row r="1050" spans="12:12" x14ac:dyDescent="0.75">
      <c r="L1050" s="5"/>
    </row>
    <row r="1051" spans="12:12" x14ac:dyDescent="0.75">
      <c r="L1051" s="5"/>
    </row>
    <row r="1052" spans="12:12" x14ac:dyDescent="0.75">
      <c r="L1052" s="5"/>
    </row>
    <row r="1053" spans="12:12" x14ac:dyDescent="0.75">
      <c r="L1053" s="5"/>
    </row>
    <row r="1054" spans="12:12" x14ac:dyDescent="0.75">
      <c r="L1054" s="5"/>
    </row>
    <row r="1055" spans="12:12" x14ac:dyDescent="0.75">
      <c r="L1055" s="5"/>
    </row>
    <row r="1056" spans="12:12" x14ac:dyDescent="0.75">
      <c r="L1056" s="5"/>
    </row>
    <row r="1057" spans="12:12" x14ac:dyDescent="0.75">
      <c r="L1057" s="5"/>
    </row>
    <row r="1058" spans="12:12" x14ac:dyDescent="0.75">
      <c r="L1058" s="5"/>
    </row>
    <row r="1059" spans="12:12" x14ac:dyDescent="0.75">
      <c r="L1059" s="5"/>
    </row>
    <row r="1060" spans="12:12" x14ac:dyDescent="0.75">
      <c r="L1060" s="5"/>
    </row>
    <row r="1061" spans="12:12" x14ac:dyDescent="0.75">
      <c r="L1061" s="5"/>
    </row>
    <row r="1062" spans="12:12" x14ac:dyDescent="0.75">
      <c r="L1062" s="5"/>
    </row>
    <row r="1063" spans="12:12" x14ac:dyDescent="0.75">
      <c r="L1063" s="5"/>
    </row>
    <row r="1064" spans="12:12" x14ac:dyDescent="0.75">
      <c r="L1064" s="5"/>
    </row>
    <row r="1065" spans="12:12" x14ac:dyDescent="0.75">
      <c r="L1065" s="5"/>
    </row>
    <row r="1066" spans="12:12" x14ac:dyDescent="0.75">
      <c r="L1066" s="5"/>
    </row>
    <row r="1067" spans="12:12" x14ac:dyDescent="0.75">
      <c r="L1067" s="5"/>
    </row>
    <row r="1068" spans="12:12" x14ac:dyDescent="0.75">
      <c r="L1068" s="5"/>
    </row>
    <row r="1069" spans="12:12" x14ac:dyDescent="0.75">
      <c r="L1069" s="5"/>
    </row>
    <row r="1070" spans="12:12" x14ac:dyDescent="0.75">
      <c r="L1070" s="5"/>
    </row>
    <row r="1071" spans="12:12" x14ac:dyDescent="0.75">
      <c r="L1071" s="5"/>
    </row>
    <row r="1072" spans="12:12" x14ac:dyDescent="0.75">
      <c r="L1072" s="5"/>
    </row>
    <row r="1073" spans="12:12" x14ac:dyDescent="0.75">
      <c r="L1073" s="5"/>
    </row>
    <row r="1074" spans="12:12" x14ac:dyDescent="0.75">
      <c r="L1074" s="5"/>
    </row>
    <row r="1075" spans="12:12" x14ac:dyDescent="0.75">
      <c r="L1075" s="5"/>
    </row>
    <row r="1076" spans="12:12" x14ac:dyDescent="0.75">
      <c r="L1076" s="5"/>
    </row>
    <row r="1077" spans="12:12" x14ac:dyDescent="0.75">
      <c r="L1077" s="5"/>
    </row>
    <row r="1078" spans="12:12" x14ac:dyDescent="0.75">
      <c r="L1078" s="5"/>
    </row>
    <row r="1079" spans="12:12" x14ac:dyDescent="0.75">
      <c r="L1079" s="5"/>
    </row>
    <row r="1080" spans="12:12" x14ac:dyDescent="0.75">
      <c r="L1080" s="5"/>
    </row>
    <row r="1081" spans="12:12" x14ac:dyDescent="0.75">
      <c r="L1081" s="5"/>
    </row>
    <row r="1082" spans="12:12" x14ac:dyDescent="0.75">
      <c r="L1082" s="5"/>
    </row>
    <row r="1083" spans="12:12" x14ac:dyDescent="0.75">
      <c r="L1083" s="5"/>
    </row>
    <row r="1084" spans="12:12" x14ac:dyDescent="0.75">
      <c r="L1084" s="5"/>
    </row>
    <row r="1085" spans="12:12" x14ac:dyDescent="0.75">
      <c r="L1085" s="5"/>
    </row>
    <row r="1086" spans="12:12" x14ac:dyDescent="0.75">
      <c r="L1086" s="5"/>
    </row>
    <row r="1087" spans="12:12" x14ac:dyDescent="0.75">
      <c r="L1087" s="5"/>
    </row>
    <row r="1088" spans="12:12" x14ac:dyDescent="0.75">
      <c r="L1088" s="5"/>
    </row>
    <row r="1089" spans="12:12" x14ac:dyDescent="0.75">
      <c r="L1089" s="5"/>
    </row>
    <row r="1090" spans="12:12" x14ac:dyDescent="0.75">
      <c r="L1090" s="5"/>
    </row>
    <row r="1091" spans="12:12" x14ac:dyDescent="0.75">
      <c r="L1091" s="5"/>
    </row>
    <row r="1092" spans="12:12" x14ac:dyDescent="0.75">
      <c r="L1092" s="5"/>
    </row>
    <row r="1093" spans="12:12" x14ac:dyDescent="0.75">
      <c r="L1093" s="5"/>
    </row>
    <row r="1094" spans="12:12" x14ac:dyDescent="0.75">
      <c r="L1094" s="5"/>
    </row>
    <row r="1095" spans="12:12" x14ac:dyDescent="0.75">
      <c r="L1095" s="5"/>
    </row>
    <row r="1096" spans="12:12" x14ac:dyDescent="0.75">
      <c r="L1096" s="5"/>
    </row>
    <row r="1097" spans="12:12" x14ac:dyDescent="0.75">
      <c r="L1097" s="5"/>
    </row>
    <row r="1098" spans="12:12" x14ac:dyDescent="0.75">
      <c r="L1098" s="5"/>
    </row>
    <row r="1099" spans="12:12" x14ac:dyDescent="0.75">
      <c r="L1099" s="5"/>
    </row>
    <row r="1100" spans="12:12" x14ac:dyDescent="0.75">
      <c r="L1100" s="5"/>
    </row>
    <row r="1101" spans="12:12" x14ac:dyDescent="0.75">
      <c r="L1101" s="5"/>
    </row>
    <row r="1102" spans="12:12" x14ac:dyDescent="0.75">
      <c r="L1102" s="5"/>
    </row>
    <row r="1103" spans="12:12" x14ac:dyDescent="0.75">
      <c r="L1103" s="5"/>
    </row>
    <row r="1104" spans="12:12" x14ac:dyDescent="0.75">
      <c r="L1104" s="5"/>
    </row>
    <row r="1105" spans="12:12" x14ac:dyDescent="0.75">
      <c r="L1105" s="5"/>
    </row>
    <row r="1106" spans="12:12" x14ac:dyDescent="0.75">
      <c r="L1106" s="5"/>
    </row>
    <row r="1107" spans="12:12" x14ac:dyDescent="0.75">
      <c r="L1107" s="5"/>
    </row>
    <row r="1108" spans="12:12" x14ac:dyDescent="0.75">
      <c r="L1108" s="5"/>
    </row>
    <row r="1109" spans="12:12" x14ac:dyDescent="0.75">
      <c r="L1109" s="5"/>
    </row>
    <row r="1110" spans="12:12" x14ac:dyDescent="0.75">
      <c r="L1110" s="5"/>
    </row>
    <row r="1111" spans="12:12" x14ac:dyDescent="0.75">
      <c r="L1111" s="5"/>
    </row>
    <row r="1112" spans="12:12" x14ac:dyDescent="0.75">
      <c r="L1112" s="5"/>
    </row>
    <row r="1113" spans="12:12" x14ac:dyDescent="0.75">
      <c r="L1113" s="5"/>
    </row>
    <row r="1114" spans="12:12" x14ac:dyDescent="0.75">
      <c r="L1114" s="5"/>
    </row>
    <row r="1115" spans="12:12" x14ac:dyDescent="0.75">
      <c r="L1115" s="5"/>
    </row>
    <row r="1116" spans="12:12" x14ac:dyDescent="0.75">
      <c r="L1116" s="5"/>
    </row>
    <row r="1117" spans="12:12" x14ac:dyDescent="0.75">
      <c r="L1117" s="5"/>
    </row>
    <row r="1118" spans="12:12" x14ac:dyDescent="0.75">
      <c r="L1118" s="5"/>
    </row>
    <row r="1119" spans="12:12" x14ac:dyDescent="0.75">
      <c r="L1119" s="5"/>
    </row>
    <row r="1120" spans="12:12" x14ac:dyDescent="0.75">
      <c r="L1120" s="5"/>
    </row>
    <row r="1121" spans="12:12" x14ac:dyDescent="0.75">
      <c r="L1121" s="5"/>
    </row>
    <row r="1122" spans="12:12" x14ac:dyDescent="0.75">
      <c r="L1122" s="5"/>
    </row>
    <row r="1123" spans="12:12" x14ac:dyDescent="0.75">
      <c r="L1123" s="5"/>
    </row>
    <row r="1124" spans="12:12" x14ac:dyDescent="0.75">
      <c r="L1124" s="5"/>
    </row>
    <row r="1125" spans="12:12" x14ac:dyDescent="0.75">
      <c r="L1125" s="5"/>
    </row>
    <row r="1126" spans="12:12" x14ac:dyDescent="0.75">
      <c r="L1126" s="5"/>
    </row>
    <row r="1127" spans="12:12" x14ac:dyDescent="0.75">
      <c r="L1127" s="5"/>
    </row>
    <row r="1128" spans="12:12" x14ac:dyDescent="0.75">
      <c r="L1128" s="5"/>
    </row>
    <row r="1129" spans="12:12" x14ac:dyDescent="0.75">
      <c r="L1129" s="5"/>
    </row>
    <row r="1130" spans="12:12" x14ac:dyDescent="0.75">
      <c r="L1130" s="5"/>
    </row>
    <row r="1131" spans="12:12" x14ac:dyDescent="0.75">
      <c r="L1131" s="5"/>
    </row>
    <row r="1132" spans="12:12" x14ac:dyDescent="0.75">
      <c r="L1132" s="5"/>
    </row>
    <row r="1133" spans="12:12" x14ac:dyDescent="0.75">
      <c r="L1133" s="5"/>
    </row>
    <row r="1134" spans="12:12" x14ac:dyDescent="0.75">
      <c r="L1134" s="5"/>
    </row>
    <row r="1135" spans="12:12" x14ac:dyDescent="0.75">
      <c r="L1135" s="5"/>
    </row>
    <row r="1136" spans="12:12" x14ac:dyDescent="0.75">
      <c r="L1136" s="5"/>
    </row>
  </sheetData>
  <sortState ref="A2:Z537">
    <sortCondition ref="L2:L5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B19" workbookViewId="0">
      <selection activeCell="L1" sqref="L1:O32"/>
    </sheetView>
  </sheetViews>
  <sheetFormatPr baseColWidth="10" defaultRowHeight="14.75" x14ac:dyDescent="0.75"/>
  <cols>
    <col min="14" max="14" width="20.40625" bestFit="1" customWidth="1"/>
  </cols>
  <sheetData>
    <row r="1" spans="1:15" s="33" customFormat="1" x14ac:dyDescent="0.75">
      <c r="L1" s="33" t="s">
        <v>27</v>
      </c>
      <c r="M1" s="33" t="s">
        <v>28</v>
      </c>
      <c r="N1" s="33" t="s">
        <v>38</v>
      </c>
      <c r="O1" s="33" t="s">
        <v>20</v>
      </c>
    </row>
    <row r="2" spans="1:15" x14ac:dyDescent="0.75">
      <c r="A2">
        <v>745969.96024158201</v>
      </c>
      <c r="C2" s="33">
        <v>708349</v>
      </c>
      <c r="D2" s="33">
        <f t="shared" ref="D2:D32" si="0">+WEEKDAY(L2,2)</f>
        <v>4</v>
      </c>
      <c r="E2" s="33"/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696590</v>
      </c>
      <c r="L2" s="34">
        <v>43251</v>
      </c>
      <c r="M2" s="36">
        <f>+C2</f>
        <v>708349</v>
      </c>
      <c r="N2" s="36">
        <f>+A2</f>
        <v>745969.96024158201</v>
      </c>
      <c r="O2" s="36">
        <f>+WEEKDAY(L2)</f>
        <v>5</v>
      </c>
    </row>
    <row r="3" spans="1:15" x14ac:dyDescent="0.75">
      <c r="A3">
        <v>882048.64135832596</v>
      </c>
      <c r="C3" s="33">
        <v>828196</v>
      </c>
      <c r="D3" s="33">
        <f t="shared" si="0"/>
        <v>5</v>
      </c>
      <c r="E3" s="33"/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912245</v>
      </c>
      <c r="L3" s="34">
        <v>43252</v>
      </c>
      <c r="M3" s="36">
        <f t="shared" ref="M3:M32" si="1">+C3</f>
        <v>828196</v>
      </c>
      <c r="N3" s="36">
        <f t="shared" ref="N3:N32" si="2">+A3</f>
        <v>882048.64135832596</v>
      </c>
      <c r="O3" s="36">
        <f t="shared" ref="O3:O32" si="3">+WEEKDAY(L3)</f>
        <v>6</v>
      </c>
    </row>
    <row r="4" spans="1:15" x14ac:dyDescent="0.75">
      <c r="A4">
        <v>193066.461361383</v>
      </c>
      <c r="C4" s="33">
        <v>147779</v>
      </c>
      <c r="D4" s="33">
        <f t="shared" si="0"/>
        <v>6</v>
      </c>
      <c r="E4" s="33"/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218121</v>
      </c>
      <c r="L4" s="34">
        <v>43253</v>
      </c>
      <c r="M4" s="36">
        <f t="shared" si="1"/>
        <v>147779</v>
      </c>
      <c r="N4" s="36">
        <f t="shared" si="2"/>
        <v>193066.461361383</v>
      </c>
      <c r="O4" s="36">
        <f t="shared" si="3"/>
        <v>7</v>
      </c>
    </row>
    <row r="5" spans="1:15" x14ac:dyDescent="0.75">
      <c r="A5">
        <v>222001.825556564</v>
      </c>
      <c r="C5" s="33">
        <v>231006</v>
      </c>
      <c r="D5" s="33">
        <f t="shared" si="0"/>
        <v>7</v>
      </c>
      <c r="E5" s="33"/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199057</v>
      </c>
      <c r="L5" s="34">
        <v>43254</v>
      </c>
      <c r="M5" s="36">
        <f t="shared" si="1"/>
        <v>231006</v>
      </c>
      <c r="N5" s="36">
        <f t="shared" si="2"/>
        <v>222001.825556564</v>
      </c>
      <c r="O5" s="36">
        <f t="shared" si="3"/>
        <v>1</v>
      </c>
    </row>
    <row r="6" spans="1:15" x14ac:dyDescent="0.75">
      <c r="A6">
        <v>1340971.94325081</v>
      </c>
      <c r="C6" s="33">
        <v>1174956</v>
      </c>
      <c r="D6" s="33">
        <f t="shared" si="0"/>
        <v>1</v>
      </c>
      <c r="E6" s="33"/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994979</v>
      </c>
      <c r="L6" s="34">
        <v>43255</v>
      </c>
      <c r="M6" s="36">
        <f t="shared" si="1"/>
        <v>1174956</v>
      </c>
      <c r="N6" s="36">
        <f t="shared" si="2"/>
        <v>1340971.94325081</v>
      </c>
      <c r="O6" s="36">
        <f t="shared" si="3"/>
        <v>2</v>
      </c>
    </row>
    <row r="7" spans="1:15" x14ac:dyDescent="0.75">
      <c r="A7">
        <v>971960.793894595</v>
      </c>
      <c r="C7" s="33">
        <v>906614</v>
      </c>
      <c r="D7" s="33">
        <f t="shared" si="0"/>
        <v>2</v>
      </c>
      <c r="E7" s="33"/>
      <c r="F7" s="33">
        <v>0</v>
      </c>
      <c r="G7" s="33">
        <v>0</v>
      </c>
      <c r="H7" s="33">
        <v>0</v>
      </c>
      <c r="I7" s="33">
        <v>0</v>
      </c>
      <c r="J7" s="33">
        <v>0</v>
      </c>
      <c r="K7" s="33">
        <v>480939</v>
      </c>
      <c r="L7" s="34">
        <v>43256</v>
      </c>
      <c r="M7" s="36">
        <f t="shared" si="1"/>
        <v>906614</v>
      </c>
      <c r="N7" s="36">
        <f t="shared" si="2"/>
        <v>971960.793894595</v>
      </c>
      <c r="O7" s="36">
        <f t="shared" si="3"/>
        <v>3</v>
      </c>
    </row>
    <row r="8" spans="1:15" x14ac:dyDescent="0.75">
      <c r="A8">
        <v>911752.78835255303</v>
      </c>
      <c r="C8" s="33">
        <v>864206</v>
      </c>
      <c r="D8" s="33">
        <f t="shared" si="0"/>
        <v>3</v>
      </c>
      <c r="E8" s="33"/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507432</v>
      </c>
      <c r="L8" s="34">
        <v>43257</v>
      </c>
      <c r="M8" s="36">
        <f t="shared" si="1"/>
        <v>864206</v>
      </c>
      <c r="N8" s="36">
        <f t="shared" si="2"/>
        <v>911752.78835255303</v>
      </c>
      <c r="O8" s="36">
        <f t="shared" si="3"/>
        <v>4</v>
      </c>
    </row>
    <row r="9" spans="1:15" x14ac:dyDescent="0.75">
      <c r="A9">
        <v>817605.50490900001</v>
      </c>
      <c r="C9" s="33">
        <v>757980</v>
      </c>
      <c r="D9" s="33">
        <f t="shared" si="0"/>
        <v>4</v>
      </c>
      <c r="E9" s="33"/>
      <c r="F9" s="33">
        <v>0</v>
      </c>
      <c r="G9" s="33">
        <v>0</v>
      </c>
      <c r="H9" s="33">
        <v>0</v>
      </c>
      <c r="I9" s="33">
        <v>0</v>
      </c>
      <c r="J9" s="33">
        <v>0</v>
      </c>
      <c r="K9" s="33">
        <v>480037</v>
      </c>
      <c r="L9" s="34">
        <v>43258</v>
      </c>
      <c r="M9" s="36">
        <f t="shared" si="1"/>
        <v>757980</v>
      </c>
      <c r="N9" s="36">
        <f t="shared" si="2"/>
        <v>817605.50490900001</v>
      </c>
      <c r="O9" s="36">
        <f t="shared" si="3"/>
        <v>5</v>
      </c>
    </row>
    <row r="10" spans="1:15" x14ac:dyDescent="0.75">
      <c r="A10">
        <v>744720.33225379803</v>
      </c>
      <c r="C10" s="33">
        <v>684282</v>
      </c>
      <c r="D10" s="33">
        <f t="shared" si="0"/>
        <v>5</v>
      </c>
      <c r="E10" s="33"/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538695</v>
      </c>
      <c r="L10" s="34">
        <v>43259</v>
      </c>
      <c r="M10" s="36">
        <f t="shared" si="1"/>
        <v>684282</v>
      </c>
      <c r="N10" s="36">
        <f t="shared" si="2"/>
        <v>744720.33225379803</v>
      </c>
      <c r="O10" s="36">
        <f t="shared" si="3"/>
        <v>6</v>
      </c>
    </row>
    <row r="11" spans="1:15" x14ac:dyDescent="0.75">
      <c r="A11">
        <v>171176.07938580701</v>
      </c>
      <c r="C11" s="33">
        <v>138934</v>
      </c>
      <c r="D11" s="33">
        <f t="shared" si="0"/>
        <v>6</v>
      </c>
      <c r="E11" s="33"/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3">
        <v>149322</v>
      </c>
      <c r="L11" s="34">
        <v>43260</v>
      </c>
      <c r="M11" s="36">
        <f t="shared" si="1"/>
        <v>138934</v>
      </c>
      <c r="N11" s="36">
        <f t="shared" si="2"/>
        <v>171176.07938580701</v>
      </c>
      <c r="O11" s="36">
        <f t="shared" si="3"/>
        <v>7</v>
      </c>
    </row>
    <row r="12" spans="1:15" x14ac:dyDescent="0.75">
      <c r="A12">
        <v>201377.25724082199</v>
      </c>
      <c r="C12" s="33">
        <v>226057</v>
      </c>
      <c r="D12" s="33">
        <f t="shared" si="0"/>
        <v>7</v>
      </c>
      <c r="E12" s="33"/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186738</v>
      </c>
      <c r="L12" s="34">
        <v>43261</v>
      </c>
      <c r="M12" s="36">
        <f t="shared" si="1"/>
        <v>226057</v>
      </c>
      <c r="N12" s="36">
        <f t="shared" si="2"/>
        <v>201377.25724082199</v>
      </c>
      <c r="O12" s="36">
        <f t="shared" si="3"/>
        <v>1</v>
      </c>
    </row>
    <row r="13" spans="1:15" x14ac:dyDescent="0.75">
      <c r="A13">
        <v>1201520.40349282</v>
      </c>
      <c r="C13" s="33">
        <v>1176884</v>
      </c>
      <c r="D13" s="33">
        <f t="shared" si="0"/>
        <v>1</v>
      </c>
      <c r="E13" s="33"/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626794</v>
      </c>
      <c r="L13" s="34">
        <v>43262</v>
      </c>
      <c r="M13" s="36">
        <f t="shared" si="1"/>
        <v>1176884</v>
      </c>
      <c r="N13" s="36">
        <f t="shared" si="2"/>
        <v>1201520.40349282</v>
      </c>
      <c r="O13" s="36">
        <f t="shared" si="3"/>
        <v>2</v>
      </c>
    </row>
    <row r="14" spans="1:15" x14ac:dyDescent="0.75">
      <c r="A14">
        <v>791664.28197662497</v>
      </c>
      <c r="C14" s="35">
        <v>734780</v>
      </c>
      <c r="D14" s="33">
        <f t="shared" si="0"/>
        <v>2</v>
      </c>
      <c r="E14" s="33"/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602526</v>
      </c>
      <c r="L14" s="34">
        <v>43263</v>
      </c>
      <c r="M14" s="36">
        <f t="shared" si="1"/>
        <v>734780</v>
      </c>
      <c r="N14" s="36">
        <f t="shared" si="2"/>
        <v>791664.28197662497</v>
      </c>
      <c r="O14" s="36">
        <f t="shared" si="3"/>
        <v>3</v>
      </c>
    </row>
    <row r="15" spans="1:15" x14ac:dyDescent="0.75">
      <c r="A15">
        <v>723100.60703102697</v>
      </c>
      <c r="C15" s="35">
        <v>634312</v>
      </c>
      <c r="D15" s="33">
        <f t="shared" si="0"/>
        <v>3</v>
      </c>
      <c r="E15" s="33"/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819628</v>
      </c>
      <c r="L15" s="34">
        <v>43264</v>
      </c>
      <c r="M15" s="36">
        <f t="shared" si="1"/>
        <v>634312</v>
      </c>
      <c r="N15" s="36">
        <f t="shared" si="2"/>
        <v>723100.60703102697</v>
      </c>
      <c r="O15" s="36">
        <f t="shared" si="3"/>
        <v>4</v>
      </c>
    </row>
    <row r="16" spans="1:15" x14ac:dyDescent="0.75">
      <c r="A16">
        <v>631764.85834738298</v>
      </c>
      <c r="C16" s="35">
        <v>618756</v>
      </c>
      <c r="D16" s="33">
        <f t="shared" si="0"/>
        <v>4</v>
      </c>
      <c r="E16" s="33"/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763429</v>
      </c>
      <c r="L16" s="34">
        <v>43265</v>
      </c>
      <c r="M16" s="36">
        <f t="shared" si="1"/>
        <v>618756</v>
      </c>
      <c r="N16" s="36">
        <f t="shared" si="2"/>
        <v>631764.85834738298</v>
      </c>
      <c r="O16" s="36">
        <f t="shared" si="3"/>
        <v>5</v>
      </c>
    </row>
    <row r="17" spans="1:15" x14ac:dyDescent="0.75">
      <c r="A17">
        <v>594234.54858527298</v>
      </c>
      <c r="C17" s="35">
        <v>630988</v>
      </c>
      <c r="D17" s="33">
        <f t="shared" si="0"/>
        <v>5</v>
      </c>
      <c r="E17" s="33"/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750615</v>
      </c>
      <c r="L17" s="34">
        <v>43266</v>
      </c>
      <c r="M17" s="36">
        <f t="shared" si="1"/>
        <v>630988</v>
      </c>
      <c r="N17" s="36">
        <f t="shared" si="2"/>
        <v>594234.54858527298</v>
      </c>
      <c r="O17" s="36">
        <f t="shared" si="3"/>
        <v>6</v>
      </c>
    </row>
    <row r="18" spans="1:15" x14ac:dyDescent="0.75">
      <c r="A18">
        <v>109957.664598416</v>
      </c>
      <c r="C18" s="35">
        <v>108673</v>
      </c>
      <c r="D18" s="33">
        <f t="shared" si="0"/>
        <v>6</v>
      </c>
      <c r="E18" s="33"/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104526</v>
      </c>
      <c r="L18" s="34">
        <v>43267</v>
      </c>
      <c r="M18" s="36">
        <f t="shared" si="1"/>
        <v>108673</v>
      </c>
      <c r="N18" s="36">
        <f t="shared" si="2"/>
        <v>109957.664598416</v>
      </c>
      <c r="O18" s="36">
        <f t="shared" si="3"/>
        <v>7</v>
      </c>
    </row>
    <row r="19" spans="1:15" x14ac:dyDescent="0.75">
      <c r="A19">
        <v>144402.26522161899</v>
      </c>
      <c r="C19" s="35">
        <v>143668</v>
      </c>
      <c r="D19" s="33">
        <f t="shared" si="0"/>
        <v>7</v>
      </c>
      <c r="E19" s="33"/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93204</v>
      </c>
      <c r="L19" s="34">
        <v>43268</v>
      </c>
      <c r="M19" s="36">
        <f t="shared" si="1"/>
        <v>143668</v>
      </c>
      <c r="N19" s="36">
        <f t="shared" si="2"/>
        <v>144402.26522161899</v>
      </c>
      <c r="O19" s="36">
        <f t="shared" si="3"/>
        <v>1</v>
      </c>
    </row>
    <row r="20" spans="1:15" x14ac:dyDescent="0.75">
      <c r="A20">
        <v>903636.95970017405</v>
      </c>
      <c r="C20" s="35">
        <v>975014</v>
      </c>
      <c r="D20" s="33">
        <f t="shared" si="0"/>
        <v>1</v>
      </c>
      <c r="E20" s="33"/>
      <c r="F20" s="33">
        <v>0</v>
      </c>
      <c r="G20" s="33">
        <v>0</v>
      </c>
      <c r="H20" s="33">
        <v>0</v>
      </c>
      <c r="I20" s="33">
        <v>1</v>
      </c>
      <c r="J20" s="33">
        <v>0</v>
      </c>
      <c r="K20" s="33">
        <v>927827</v>
      </c>
      <c r="L20" s="34">
        <v>43269</v>
      </c>
      <c r="M20" s="36">
        <f t="shared" si="1"/>
        <v>975014</v>
      </c>
      <c r="N20" s="36">
        <f t="shared" si="2"/>
        <v>903636.95970017405</v>
      </c>
      <c r="O20" s="36">
        <f t="shared" si="3"/>
        <v>2</v>
      </c>
    </row>
    <row r="21" spans="1:15" x14ac:dyDescent="0.75">
      <c r="A21">
        <v>585873.05638845498</v>
      </c>
      <c r="C21" s="35">
        <v>494736</v>
      </c>
      <c r="D21" s="33">
        <f t="shared" si="0"/>
        <v>2</v>
      </c>
      <c r="E21" s="33"/>
      <c r="F21" s="33">
        <v>0</v>
      </c>
      <c r="G21" s="33">
        <v>0</v>
      </c>
      <c r="H21" s="33">
        <v>1</v>
      </c>
      <c r="I21" s="33">
        <v>1</v>
      </c>
      <c r="J21" s="33">
        <v>0</v>
      </c>
      <c r="K21" s="33">
        <v>598143</v>
      </c>
      <c r="L21" s="34">
        <v>43270</v>
      </c>
      <c r="M21" s="36">
        <f t="shared" si="1"/>
        <v>494736</v>
      </c>
      <c r="N21" s="36">
        <f t="shared" si="2"/>
        <v>585873.05638845498</v>
      </c>
      <c r="O21" s="36">
        <f t="shared" si="3"/>
        <v>3</v>
      </c>
    </row>
    <row r="22" spans="1:15" x14ac:dyDescent="0.75">
      <c r="A22">
        <v>438924.701242554</v>
      </c>
      <c r="C22" s="33">
        <v>125000</v>
      </c>
      <c r="D22" s="33">
        <f t="shared" si="0"/>
        <v>3</v>
      </c>
      <c r="E22" s="33"/>
      <c r="F22" s="33">
        <v>1</v>
      </c>
      <c r="G22" s="33">
        <v>0</v>
      </c>
      <c r="H22" s="33">
        <v>0</v>
      </c>
      <c r="I22" s="33">
        <v>0</v>
      </c>
      <c r="J22" s="33">
        <v>0</v>
      </c>
      <c r="K22" s="33">
        <v>125943</v>
      </c>
      <c r="L22" s="34">
        <v>43271</v>
      </c>
      <c r="M22" s="36">
        <f t="shared" si="1"/>
        <v>125000</v>
      </c>
      <c r="N22" s="36">
        <f t="shared" si="2"/>
        <v>438924.701242554</v>
      </c>
      <c r="O22" s="36">
        <f t="shared" si="3"/>
        <v>4</v>
      </c>
    </row>
    <row r="23" spans="1:15" x14ac:dyDescent="0.75">
      <c r="A23">
        <v>612187.86076078098</v>
      </c>
      <c r="C23" s="33">
        <v>480000</v>
      </c>
      <c r="D23" s="33">
        <f t="shared" si="0"/>
        <v>4</v>
      </c>
      <c r="E23" s="33"/>
      <c r="F23" s="33">
        <v>0</v>
      </c>
      <c r="G23" s="33">
        <v>1</v>
      </c>
      <c r="H23" s="33">
        <v>0</v>
      </c>
      <c r="I23" s="33">
        <v>1</v>
      </c>
      <c r="J23" s="33">
        <v>0</v>
      </c>
      <c r="K23" s="33">
        <v>125943</v>
      </c>
      <c r="L23" s="34">
        <v>43272</v>
      </c>
      <c r="M23" s="36">
        <f t="shared" si="1"/>
        <v>480000</v>
      </c>
      <c r="N23" s="36">
        <f t="shared" si="2"/>
        <v>612187.86076078098</v>
      </c>
      <c r="O23" s="36">
        <f t="shared" si="3"/>
        <v>5</v>
      </c>
    </row>
    <row r="24" spans="1:15" x14ac:dyDescent="0.75">
      <c r="A24">
        <v>486322.77380872902</v>
      </c>
      <c r="C24" s="33">
        <v>470000</v>
      </c>
      <c r="D24" s="33">
        <f t="shared" si="0"/>
        <v>5</v>
      </c>
      <c r="E24" s="33"/>
      <c r="F24" s="33">
        <v>0</v>
      </c>
      <c r="G24" s="33">
        <v>0</v>
      </c>
      <c r="H24" s="33">
        <v>0</v>
      </c>
      <c r="I24" s="33">
        <v>1</v>
      </c>
      <c r="J24" s="33">
        <v>0</v>
      </c>
      <c r="K24" s="33">
        <v>125943</v>
      </c>
      <c r="L24" s="34">
        <v>43273</v>
      </c>
      <c r="M24" s="37">
        <f t="shared" si="1"/>
        <v>470000</v>
      </c>
      <c r="N24" s="37">
        <f t="shared" si="2"/>
        <v>486322.77380872902</v>
      </c>
      <c r="O24" s="37">
        <f t="shared" si="3"/>
        <v>6</v>
      </c>
    </row>
    <row r="25" spans="1:15" x14ac:dyDescent="0.75">
      <c r="A25">
        <v>90757.872619128495</v>
      </c>
      <c r="C25" s="33">
        <v>81000</v>
      </c>
      <c r="D25" s="33">
        <f t="shared" si="0"/>
        <v>6</v>
      </c>
      <c r="E25" s="33"/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125943</v>
      </c>
      <c r="L25" s="34">
        <v>43274</v>
      </c>
      <c r="M25" s="37">
        <f t="shared" si="1"/>
        <v>81000</v>
      </c>
      <c r="N25" s="37">
        <f t="shared" si="2"/>
        <v>90757.872619128495</v>
      </c>
      <c r="O25" s="37">
        <f t="shared" si="3"/>
        <v>7</v>
      </c>
    </row>
    <row r="26" spans="1:15" x14ac:dyDescent="0.75">
      <c r="A26">
        <v>107726.864989719</v>
      </c>
      <c r="C26" s="33">
        <v>107251</v>
      </c>
      <c r="D26" s="33">
        <f t="shared" si="0"/>
        <v>7</v>
      </c>
      <c r="E26" s="33"/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125943</v>
      </c>
      <c r="L26" s="34">
        <v>43275</v>
      </c>
      <c r="M26" s="37">
        <f t="shared" si="1"/>
        <v>107251</v>
      </c>
      <c r="N26" s="37">
        <f t="shared" si="2"/>
        <v>107726.864989719</v>
      </c>
      <c r="O26" s="37">
        <f t="shared" si="3"/>
        <v>1</v>
      </c>
    </row>
    <row r="27" spans="1:15" x14ac:dyDescent="0.75">
      <c r="A27">
        <v>798294.25373943395</v>
      </c>
      <c r="C27" s="33">
        <v>793474</v>
      </c>
      <c r="D27" s="33">
        <f t="shared" si="0"/>
        <v>1</v>
      </c>
      <c r="E27" s="33"/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125943</v>
      </c>
      <c r="L27" s="34">
        <v>43276</v>
      </c>
      <c r="M27" s="37">
        <f t="shared" si="1"/>
        <v>793474</v>
      </c>
      <c r="N27" s="37">
        <f t="shared" si="2"/>
        <v>798294.25373943395</v>
      </c>
      <c r="O27" s="37">
        <f t="shared" si="3"/>
        <v>2</v>
      </c>
    </row>
    <row r="28" spans="1:15" x14ac:dyDescent="0.75">
      <c r="A28">
        <v>576003.30813708005</v>
      </c>
      <c r="C28" s="33">
        <v>521998</v>
      </c>
      <c r="D28" s="33">
        <f t="shared" si="0"/>
        <v>2</v>
      </c>
      <c r="E28" s="33"/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125943</v>
      </c>
      <c r="L28" s="34">
        <v>43277</v>
      </c>
      <c r="M28" s="37">
        <f t="shared" si="1"/>
        <v>521998</v>
      </c>
      <c r="N28" s="37">
        <f t="shared" si="2"/>
        <v>576003.30813708005</v>
      </c>
      <c r="O28" s="37">
        <f t="shared" si="3"/>
        <v>3</v>
      </c>
    </row>
    <row r="29" spans="1:15" x14ac:dyDescent="0.75">
      <c r="A29">
        <v>530108.282892672</v>
      </c>
      <c r="C29" s="33">
        <v>583470</v>
      </c>
      <c r="D29" s="33">
        <f t="shared" si="0"/>
        <v>3</v>
      </c>
      <c r="E29" s="33"/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125943</v>
      </c>
      <c r="L29" s="34">
        <v>43278</v>
      </c>
      <c r="M29" s="37">
        <f t="shared" si="1"/>
        <v>583470</v>
      </c>
      <c r="N29" s="37">
        <f t="shared" si="2"/>
        <v>530108.282892672</v>
      </c>
      <c r="O29" s="37">
        <f t="shared" si="3"/>
        <v>4</v>
      </c>
    </row>
    <row r="30" spans="1:15" x14ac:dyDescent="0.75">
      <c r="A30">
        <v>516623.44919997302</v>
      </c>
      <c r="C30" s="33">
        <v>708349</v>
      </c>
      <c r="D30" s="33">
        <f t="shared" si="0"/>
        <v>4</v>
      </c>
      <c r="E30" s="33"/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125943</v>
      </c>
      <c r="L30" s="34">
        <v>43279</v>
      </c>
      <c r="M30" s="37">
        <f t="shared" si="1"/>
        <v>708349</v>
      </c>
      <c r="N30" s="37">
        <f t="shared" si="2"/>
        <v>516623.44919997302</v>
      </c>
      <c r="O30" s="37">
        <f t="shared" si="3"/>
        <v>5</v>
      </c>
    </row>
    <row r="31" spans="1:15" x14ac:dyDescent="0.75">
      <c r="A31">
        <v>742614.77994896995</v>
      </c>
      <c r="C31" s="33">
        <v>583470</v>
      </c>
      <c r="D31" s="33">
        <f t="shared" si="0"/>
        <v>5</v>
      </c>
      <c r="E31" s="33"/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125943</v>
      </c>
      <c r="L31" s="34">
        <v>43280</v>
      </c>
      <c r="M31" s="37">
        <f t="shared" si="1"/>
        <v>583470</v>
      </c>
      <c r="N31" s="37">
        <f t="shared" si="2"/>
        <v>742614.77994896995</v>
      </c>
      <c r="O31" s="37">
        <f t="shared" si="3"/>
        <v>6</v>
      </c>
    </row>
    <row r="32" spans="1:15" x14ac:dyDescent="0.75">
      <c r="A32">
        <v>119619</v>
      </c>
      <c r="C32" s="33">
        <v>85000</v>
      </c>
      <c r="D32" s="33">
        <f t="shared" si="0"/>
        <v>6</v>
      </c>
      <c r="E32" s="33"/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125943</v>
      </c>
      <c r="L32" s="34">
        <v>43281</v>
      </c>
      <c r="M32" s="37">
        <f t="shared" si="1"/>
        <v>85000</v>
      </c>
      <c r="N32" s="37">
        <f t="shared" si="2"/>
        <v>119619</v>
      </c>
      <c r="O32" s="37">
        <f t="shared" si="3"/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"/>
  <sheetViews>
    <sheetView topLeftCell="A37" zoomScale="130" zoomScaleNormal="130" workbookViewId="0">
      <selection activeCell="C53" sqref="C53"/>
    </sheetView>
  </sheetViews>
  <sheetFormatPr baseColWidth="10" defaultRowHeight="14.75" x14ac:dyDescent="0.75"/>
  <cols>
    <col min="10" max="10" width="16.40625" bestFit="1" customWidth="1"/>
    <col min="11" max="11" width="19.40625" bestFit="1" customWidth="1"/>
  </cols>
  <sheetData>
    <row r="1" spans="1:7" x14ac:dyDescent="0.75">
      <c r="A1" s="4" t="s">
        <v>15</v>
      </c>
      <c r="B1" s="4" t="s">
        <v>16</v>
      </c>
      <c r="C1" s="4" t="s">
        <v>17</v>
      </c>
    </row>
    <row r="2" spans="1:7" x14ac:dyDescent="0.75">
      <c r="A2" s="4" t="s">
        <v>14</v>
      </c>
      <c r="B2" s="5">
        <v>42698</v>
      </c>
      <c r="C2" s="5">
        <v>42709</v>
      </c>
    </row>
    <row r="3" spans="1:7" x14ac:dyDescent="0.75">
      <c r="A3" s="4" t="s">
        <v>14</v>
      </c>
      <c r="B3" s="5">
        <v>42705</v>
      </c>
      <c r="C3" s="5">
        <v>42716</v>
      </c>
      <c r="D3" s="4">
        <f>+_xlfn.DAYS(C3,C2)</f>
        <v>7</v>
      </c>
      <c r="E3" s="4"/>
    </row>
    <row r="4" spans="1:7" x14ac:dyDescent="0.75">
      <c r="A4" s="4" t="s">
        <v>14</v>
      </c>
      <c r="B4" s="5">
        <v>42726</v>
      </c>
      <c r="C4" s="5">
        <v>42737</v>
      </c>
      <c r="D4" s="4">
        <f t="shared" ref="D4:D67" si="0">+_xlfn.DAYS(C4,C3)</f>
        <v>21</v>
      </c>
      <c r="E4" s="4">
        <f>+_xlfn.DAYS(C4,C2)</f>
        <v>28</v>
      </c>
      <c r="F4" s="4">
        <f>+_xlfn.DAYS(C4,C3)</f>
        <v>21</v>
      </c>
      <c r="G4" s="4" t="e">
        <f>+_xlfn.DAYS(C4,C1)</f>
        <v>#VALUE!</v>
      </c>
    </row>
    <row r="5" spans="1:7" x14ac:dyDescent="0.75">
      <c r="A5" s="4" t="s">
        <v>14</v>
      </c>
      <c r="B5" s="5">
        <v>42733</v>
      </c>
      <c r="C5" s="5">
        <v>42744</v>
      </c>
      <c r="D5" s="4">
        <f t="shared" si="0"/>
        <v>7</v>
      </c>
      <c r="E5" s="4">
        <f t="shared" ref="E5:E49" si="1">+_xlfn.DAYS(C5,C3)</f>
        <v>28</v>
      </c>
      <c r="F5" s="4">
        <f>+_xlfn.DAYS(C5,C4)</f>
        <v>7</v>
      </c>
      <c r="G5">
        <f>+_xlfn.DAYS(C5,C2)</f>
        <v>35</v>
      </c>
    </row>
    <row r="6" spans="1:7" x14ac:dyDescent="0.75">
      <c r="A6" s="4" t="s">
        <v>14</v>
      </c>
      <c r="B6" s="5">
        <v>42754</v>
      </c>
      <c r="C6" s="5">
        <v>42765</v>
      </c>
      <c r="D6" s="4">
        <f t="shared" si="0"/>
        <v>21</v>
      </c>
      <c r="E6" s="4">
        <f t="shared" si="1"/>
        <v>28</v>
      </c>
      <c r="F6" s="4">
        <f>+_xlfn.DAYS(C6,C5)</f>
        <v>21</v>
      </c>
      <c r="G6" s="4">
        <f t="shared" ref="G6:G69" si="2">+_xlfn.DAYS(C6,C3)</f>
        <v>49</v>
      </c>
    </row>
    <row r="7" spans="1:7" x14ac:dyDescent="0.75">
      <c r="A7" s="4" t="s">
        <v>14</v>
      </c>
      <c r="B7" s="5">
        <v>42761</v>
      </c>
      <c r="C7" s="5">
        <v>42772</v>
      </c>
      <c r="D7" s="4">
        <f t="shared" si="0"/>
        <v>7</v>
      </c>
      <c r="E7" s="4">
        <f t="shared" si="1"/>
        <v>28</v>
      </c>
      <c r="F7" s="4">
        <f>+_xlfn.DAYS(C7,C6)</f>
        <v>7</v>
      </c>
      <c r="G7" s="4">
        <f t="shared" si="2"/>
        <v>35</v>
      </c>
    </row>
    <row r="8" spans="1:7" x14ac:dyDescent="0.75">
      <c r="A8" s="4" t="s">
        <v>14</v>
      </c>
      <c r="B8" s="5">
        <v>42789</v>
      </c>
      <c r="C8" s="5">
        <v>42800</v>
      </c>
      <c r="D8" s="4">
        <f t="shared" si="0"/>
        <v>28</v>
      </c>
      <c r="E8" s="4">
        <f t="shared" si="1"/>
        <v>35</v>
      </c>
      <c r="F8">
        <f>+_xlfn.DAYS(C8,C7)</f>
        <v>28</v>
      </c>
      <c r="G8" s="4">
        <f t="shared" si="2"/>
        <v>56</v>
      </c>
    </row>
    <row r="9" spans="1:7" x14ac:dyDescent="0.75">
      <c r="A9" s="4" t="s">
        <v>14</v>
      </c>
      <c r="B9" s="5">
        <v>42796</v>
      </c>
      <c r="C9" s="5">
        <v>42807</v>
      </c>
      <c r="D9" s="4">
        <f t="shared" si="0"/>
        <v>7</v>
      </c>
      <c r="E9" s="4">
        <f t="shared" si="1"/>
        <v>35</v>
      </c>
      <c r="F9" s="4">
        <f t="shared" ref="F9:F72" si="3">+_xlfn.DAYS(C9,C8)</f>
        <v>7</v>
      </c>
      <c r="G9" s="4">
        <f t="shared" si="2"/>
        <v>42</v>
      </c>
    </row>
    <row r="10" spans="1:7" x14ac:dyDescent="0.75">
      <c r="A10" s="4" t="s">
        <v>14</v>
      </c>
      <c r="B10" s="5">
        <v>42817</v>
      </c>
      <c r="C10" s="5">
        <v>42828</v>
      </c>
      <c r="D10" s="4">
        <f t="shared" si="0"/>
        <v>21</v>
      </c>
      <c r="E10" s="4">
        <f t="shared" si="1"/>
        <v>28</v>
      </c>
      <c r="F10" s="4">
        <f t="shared" si="3"/>
        <v>21</v>
      </c>
      <c r="G10" s="4">
        <f t="shared" si="2"/>
        <v>56</v>
      </c>
    </row>
    <row r="11" spans="1:7" x14ac:dyDescent="0.75">
      <c r="A11" s="4" t="s">
        <v>14</v>
      </c>
      <c r="B11" s="5">
        <v>42824</v>
      </c>
      <c r="C11" s="5">
        <v>42835</v>
      </c>
      <c r="D11" s="4">
        <f t="shared" si="0"/>
        <v>7</v>
      </c>
      <c r="E11" s="4">
        <f t="shared" si="1"/>
        <v>28</v>
      </c>
      <c r="F11" s="4">
        <f t="shared" si="3"/>
        <v>7</v>
      </c>
      <c r="G11" s="4">
        <f t="shared" si="2"/>
        <v>35</v>
      </c>
    </row>
    <row r="12" spans="1:7" x14ac:dyDescent="0.75">
      <c r="A12" s="4" t="s">
        <v>14</v>
      </c>
      <c r="B12" s="5">
        <v>42845</v>
      </c>
      <c r="C12" s="5">
        <v>42856</v>
      </c>
      <c r="D12" s="4">
        <f t="shared" si="0"/>
        <v>21</v>
      </c>
      <c r="E12" s="4">
        <f t="shared" si="1"/>
        <v>28</v>
      </c>
      <c r="F12" s="4">
        <f t="shared" si="3"/>
        <v>21</v>
      </c>
      <c r="G12" s="4">
        <f t="shared" si="2"/>
        <v>49</v>
      </c>
    </row>
    <row r="13" spans="1:7" x14ac:dyDescent="0.75">
      <c r="A13" s="4" t="s">
        <v>14</v>
      </c>
      <c r="B13" s="5">
        <v>42852</v>
      </c>
      <c r="C13" s="5">
        <v>42863</v>
      </c>
      <c r="D13" s="4">
        <f t="shared" si="0"/>
        <v>7</v>
      </c>
      <c r="E13" s="4">
        <f t="shared" si="1"/>
        <v>28</v>
      </c>
      <c r="F13" s="4">
        <f t="shared" si="3"/>
        <v>7</v>
      </c>
      <c r="G13" s="4">
        <f t="shared" si="2"/>
        <v>35</v>
      </c>
    </row>
    <row r="14" spans="1:7" x14ac:dyDescent="0.75">
      <c r="A14" s="4" t="s">
        <v>14</v>
      </c>
      <c r="B14" s="5">
        <v>42880</v>
      </c>
      <c r="C14" s="5">
        <v>42891</v>
      </c>
      <c r="D14" s="4">
        <f t="shared" si="0"/>
        <v>28</v>
      </c>
      <c r="E14" s="4">
        <f t="shared" si="1"/>
        <v>35</v>
      </c>
      <c r="F14" s="4">
        <f t="shared" si="3"/>
        <v>28</v>
      </c>
      <c r="G14" s="4">
        <f t="shared" si="2"/>
        <v>56</v>
      </c>
    </row>
    <row r="15" spans="1:7" x14ac:dyDescent="0.75">
      <c r="A15" s="4" t="s">
        <v>14</v>
      </c>
      <c r="B15" s="5">
        <v>42887</v>
      </c>
      <c r="C15" s="5">
        <v>42898</v>
      </c>
      <c r="D15" s="4">
        <f t="shared" si="0"/>
        <v>7</v>
      </c>
      <c r="E15" s="4">
        <f t="shared" si="1"/>
        <v>35</v>
      </c>
      <c r="F15" s="4">
        <f t="shared" si="3"/>
        <v>7</v>
      </c>
      <c r="G15" s="4">
        <f t="shared" si="2"/>
        <v>42</v>
      </c>
    </row>
    <row r="16" spans="1:7" x14ac:dyDescent="0.75">
      <c r="A16" s="4" t="s">
        <v>14</v>
      </c>
      <c r="B16" s="5">
        <v>42908</v>
      </c>
      <c r="C16" s="5">
        <v>42919</v>
      </c>
      <c r="D16" s="4">
        <f t="shared" si="0"/>
        <v>21</v>
      </c>
      <c r="E16" s="4">
        <f t="shared" si="1"/>
        <v>28</v>
      </c>
      <c r="F16" s="4">
        <f t="shared" si="3"/>
        <v>21</v>
      </c>
      <c r="G16" s="4">
        <f t="shared" si="2"/>
        <v>56</v>
      </c>
    </row>
    <row r="17" spans="1:7" x14ac:dyDescent="0.75">
      <c r="A17" s="4" t="s">
        <v>14</v>
      </c>
      <c r="B17" s="5">
        <v>42915</v>
      </c>
      <c r="C17" s="5">
        <v>42926</v>
      </c>
      <c r="D17" s="4">
        <f t="shared" si="0"/>
        <v>7</v>
      </c>
      <c r="E17" s="4">
        <f t="shared" si="1"/>
        <v>28</v>
      </c>
      <c r="F17" s="4">
        <f t="shared" si="3"/>
        <v>7</v>
      </c>
      <c r="G17" s="4">
        <f t="shared" si="2"/>
        <v>35</v>
      </c>
    </row>
    <row r="18" spans="1:7" x14ac:dyDescent="0.75">
      <c r="A18" s="4" t="s">
        <v>14</v>
      </c>
      <c r="B18" s="5">
        <v>42936</v>
      </c>
      <c r="C18" s="5">
        <v>42947</v>
      </c>
      <c r="D18" s="4">
        <f t="shared" si="0"/>
        <v>21</v>
      </c>
      <c r="E18" s="4">
        <f t="shared" si="1"/>
        <v>28</v>
      </c>
      <c r="F18" s="4">
        <f t="shared" si="3"/>
        <v>21</v>
      </c>
      <c r="G18" s="4">
        <f t="shared" si="2"/>
        <v>49</v>
      </c>
    </row>
    <row r="19" spans="1:7" x14ac:dyDescent="0.75">
      <c r="A19" s="4" t="s">
        <v>14</v>
      </c>
      <c r="B19" s="5">
        <v>42943</v>
      </c>
      <c r="C19" s="5">
        <v>42954</v>
      </c>
      <c r="D19" s="4">
        <f t="shared" si="0"/>
        <v>7</v>
      </c>
      <c r="E19" s="4">
        <f t="shared" si="1"/>
        <v>28</v>
      </c>
      <c r="F19" s="4">
        <f t="shared" si="3"/>
        <v>7</v>
      </c>
      <c r="G19" s="4">
        <f t="shared" si="2"/>
        <v>35</v>
      </c>
    </row>
    <row r="20" spans="1:7" x14ac:dyDescent="0.75">
      <c r="A20" s="4" t="s">
        <v>14</v>
      </c>
      <c r="B20" s="5">
        <v>42971</v>
      </c>
      <c r="C20" s="5">
        <v>42982</v>
      </c>
      <c r="D20" s="4">
        <f t="shared" si="0"/>
        <v>28</v>
      </c>
      <c r="E20" s="4">
        <f t="shared" si="1"/>
        <v>35</v>
      </c>
      <c r="F20" s="4">
        <f t="shared" si="3"/>
        <v>28</v>
      </c>
      <c r="G20" s="4">
        <f t="shared" si="2"/>
        <v>56</v>
      </c>
    </row>
    <row r="21" spans="1:7" x14ac:dyDescent="0.75">
      <c r="A21" s="4" t="s">
        <v>14</v>
      </c>
      <c r="B21" s="5">
        <v>42978</v>
      </c>
      <c r="C21" s="5">
        <v>42989</v>
      </c>
      <c r="D21" s="4">
        <f t="shared" si="0"/>
        <v>7</v>
      </c>
      <c r="E21" s="4">
        <f t="shared" si="1"/>
        <v>35</v>
      </c>
      <c r="F21" s="4">
        <f t="shared" si="3"/>
        <v>7</v>
      </c>
      <c r="G21" s="4">
        <f t="shared" si="2"/>
        <v>42</v>
      </c>
    </row>
    <row r="22" spans="1:7" x14ac:dyDescent="0.75">
      <c r="A22" s="4" t="s">
        <v>14</v>
      </c>
      <c r="B22" s="5">
        <v>42999</v>
      </c>
      <c r="C22" s="5">
        <v>43010</v>
      </c>
      <c r="D22" s="4">
        <f t="shared" si="0"/>
        <v>21</v>
      </c>
      <c r="E22" s="4">
        <f t="shared" si="1"/>
        <v>28</v>
      </c>
      <c r="F22" s="4">
        <f t="shared" si="3"/>
        <v>21</v>
      </c>
      <c r="G22" s="4">
        <f t="shared" si="2"/>
        <v>56</v>
      </c>
    </row>
    <row r="23" spans="1:7" x14ac:dyDescent="0.75">
      <c r="A23" s="4" t="s">
        <v>14</v>
      </c>
      <c r="B23" s="5">
        <v>43006</v>
      </c>
      <c r="C23" s="5">
        <v>43017</v>
      </c>
      <c r="D23" s="4">
        <f t="shared" si="0"/>
        <v>7</v>
      </c>
      <c r="E23" s="4">
        <f t="shared" si="1"/>
        <v>28</v>
      </c>
      <c r="F23" s="4">
        <f t="shared" si="3"/>
        <v>7</v>
      </c>
      <c r="G23" s="4">
        <f t="shared" si="2"/>
        <v>35</v>
      </c>
    </row>
    <row r="24" spans="1:7" x14ac:dyDescent="0.75">
      <c r="A24" s="4" t="s">
        <v>14</v>
      </c>
      <c r="B24" s="5">
        <v>43027</v>
      </c>
      <c r="C24" s="5">
        <v>43038</v>
      </c>
      <c r="D24" s="4">
        <f t="shared" si="0"/>
        <v>21</v>
      </c>
      <c r="E24" s="4">
        <f t="shared" si="1"/>
        <v>28</v>
      </c>
      <c r="F24" s="4">
        <f t="shared" si="3"/>
        <v>21</v>
      </c>
      <c r="G24" s="4">
        <f t="shared" si="2"/>
        <v>49</v>
      </c>
    </row>
    <row r="25" spans="1:7" x14ac:dyDescent="0.75">
      <c r="A25" s="4" t="s">
        <v>14</v>
      </c>
      <c r="B25" s="5">
        <v>43034</v>
      </c>
      <c r="C25" s="5">
        <v>43045</v>
      </c>
      <c r="D25" s="4">
        <f t="shared" si="0"/>
        <v>7</v>
      </c>
      <c r="E25" s="4">
        <f t="shared" si="1"/>
        <v>28</v>
      </c>
      <c r="F25" s="4">
        <f t="shared" si="3"/>
        <v>7</v>
      </c>
      <c r="G25" s="4">
        <f t="shared" si="2"/>
        <v>35</v>
      </c>
    </row>
    <row r="26" spans="1:7" x14ac:dyDescent="0.75">
      <c r="A26" s="4" t="s">
        <v>14</v>
      </c>
      <c r="B26" s="5">
        <v>43062</v>
      </c>
      <c r="C26" s="5">
        <v>43073</v>
      </c>
      <c r="D26" s="4">
        <f t="shared" si="0"/>
        <v>28</v>
      </c>
      <c r="E26" s="4">
        <f t="shared" si="1"/>
        <v>35</v>
      </c>
      <c r="F26" s="4">
        <f t="shared" si="3"/>
        <v>28</v>
      </c>
      <c r="G26" s="4">
        <f t="shared" si="2"/>
        <v>56</v>
      </c>
    </row>
    <row r="27" spans="1:7" x14ac:dyDescent="0.75">
      <c r="A27" s="4" t="s">
        <v>14</v>
      </c>
      <c r="B27" s="5">
        <v>43069</v>
      </c>
      <c r="C27" s="5">
        <v>43080</v>
      </c>
      <c r="D27" s="4">
        <f t="shared" si="0"/>
        <v>7</v>
      </c>
      <c r="E27" s="4">
        <f t="shared" si="1"/>
        <v>35</v>
      </c>
      <c r="F27" s="4">
        <f t="shared" si="3"/>
        <v>7</v>
      </c>
      <c r="G27" s="4">
        <f t="shared" si="2"/>
        <v>42</v>
      </c>
    </row>
    <row r="28" spans="1:7" x14ac:dyDescent="0.75">
      <c r="A28" s="4" t="s">
        <v>14</v>
      </c>
      <c r="B28" s="5">
        <v>43090</v>
      </c>
      <c r="C28" s="5">
        <v>43101</v>
      </c>
      <c r="D28" s="4">
        <f t="shared" si="0"/>
        <v>21</v>
      </c>
      <c r="E28" s="4">
        <f t="shared" si="1"/>
        <v>28</v>
      </c>
      <c r="F28" s="4">
        <f t="shared" si="3"/>
        <v>21</v>
      </c>
      <c r="G28" s="4">
        <f t="shared" si="2"/>
        <v>56</v>
      </c>
    </row>
    <row r="29" spans="1:7" x14ac:dyDescent="0.75">
      <c r="A29" s="4" t="s">
        <v>14</v>
      </c>
      <c r="B29" s="5">
        <v>43097</v>
      </c>
      <c r="C29" s="5">
        <v>43108</v>
      </c>
      <c r="D29" s="4">
        <f t="shared" si="0"/>
        <v>7</v>
      </c>
      <c r="E29" s="4">
        <f t="shared" si="1"/>
        <v>28</v>
      </c>
      <c r="F29" s="4">
        <f t="shared" si="3"/>
        <v>7</v>
      </c>
      <c r="G29" s="4">
        <f t="shared" si="2"/>
        <v>35</v>
      </c>
    </row>
    <row r="30" spans="1:7" x14ac:dyDescent="0.75">
      <c r="A30" s="4" t="s">
        <v>14</v>
      </c>
      <c r="B30" s="5">
        <v>43125</v>
      </c>
      <c r="C30" s="5">
        <v>43136</v>
      </c>
      <c r="D30" s="4">
        <f t="shared" si="0"/>
        <v>28</v>
      </c>
      <c r="E30" s="4">
        <f t="shared" si="1"/>
        <v>35</v>
      </c>
      <c r="F30" s="4">
        <f t="shared" si="3"/>
        <v>28</v>
      </c>
      <c r="G30" s="4">
        <f t="shared" si="2"/>
        <v>56</v>
      </c>
    </row>
    <row r="31" spans="1:7" x14ac:dyDescent="0.75">
      <c r="A31" s="4" t="s">
        <v>14</v>
      </c>
      <c r="B31" s="5">
        <v>43132</v>
      </c>
      <c r="C31" s="5">
        <v>43143</v>
      </c>
      <c r="D31" s="4">
        <f t="shared" si="0"/>
        <v>7</v>
      </c>
      <c r="E31" s="4">
        <f t="shared" si="1"/>
        <v>35</v>
      </c>
      <c r="F31" s="4">
        <f t="shared" si="3"/>
        <v>7</v>
      </c>
      <c r="G31" s="4">
        <f t="shared" si="2"/>
        <v>42</v>
      </c>
    </row>
    <row r="32" spans="1:7" x14ac:dyDescent="0.75">
      <c r="A32" s="4" t="s">
        <v>14</v>
      </c>
      <c r="B32" s="5">
        <v>43153</v>
      </c>
      <c r="C32" s="5">
        <v>43164</v>
      </c>
      <c r="D32" s="4">
        <f t="shared" si="0"/>
        <v>21</v>
      </c>
      <c r="E32" s="4">
        <f t="shared" si="1"/>
        <v>28</v>
      </c>
      <c r="F32" s="4">
        <f t="shared" si="3"/>
        <v>21</v>
      </c>
      <c r="G32" s="4">
        <f t="shared" si="2"/>
        <v>56</v>
      </c>
    </row>
    <row r="33" spans="1:7" x14ac:dyDescent="0.75">
      <c r="A33" s="4" t="s">
        <v>14</v>
      </c>
      <c r="B33" s="5">
        <v>43160</v>
      </c>
      <c r="C33" s="5">
        <v>43171</v>
      </c>
      <c r="D33" s="4">
        <f t="shared" si="0"/>
        <v>7</v>
      </c>
      <c r="E33" s="4">
        <f t="shared" si="1"/>
        <v>28</v>
      </c>
      <c r="F33" s="4">
        <f t="shared" si="3"/>
        <v>7</v>
      </c>
      <c r="G33" s="4">
        <f t="shared" si="2"/>
        <v>35</v>
      </c>
    </row>
    <row r="34" spans="1:7" x14ac:dyDescent="0.75">
      <c r="A34" s="4" t="s">
        <v>14</v>
      </c>
      <c r="B34" s="5">
        <v>43181</v>
      </c>
      <c r="C34" s="5">
        <v>43192</v>
      </c>
      <c r="D34" s="4">
        <f t="shared" si="0"/>
        <v>21</v>
      </c>
      <c r="E34" s="4">
        <f t="shared" si="1"/>
        <v>28</v>
      </c>
      <c r="F34" s="4">
        <f t="shared" si="3"/>
        <v>21</v>
      </c>
      <c r="G34" s="4">
        <f t="shared" si="2"/>
        <v>49</v>
      </c>
    </row>
    <row r="35" spans="1:7" x14ac:dyDescent="0.75">
      <c r="A35" s="4" t="s">
        <v>14</v>
      </c>
      <c r="B35" s="5">
        <v>43188</v>
      </c>
      <c r="C35" s="5">
        <v>43199</v>
      </c>
      <c r="D35" s="4">
        <f t="shared" si="0"/>
        <v>7</v>
      </c>
      <c r="E35" s="4">
        <f t="shared" si="1"/>
        <v>28</v>
      </c>
      <c r="F35" s="4">
        <f t="shared" si="3"/>
        <v>7</v>
      </c>
      <c r="G35" s="4">
        <f t="shared" si="2"/>
        <v>35</v>
      </c>
    </row>
    <row r="36" spans="1:7" x14ac:dyDescent="0.75">
      <c r="A36" s="4" t="s">
        <v>14</v>
      </c>
      <c r="B36" s="5">
        <v>43209</v>
      </c>
      <c r="C36" s="5">
        <v>43220</v>
      </c>
      <c r="D36" s="4">
        <f t="shared" si="0"/>
        <v>21</v>
      </c>
      <c r="E36" s="4">
        <f t="shared" si="1"/>
        <v>28</v>
      </c>
      <c r="F36" s="4">
        <f t="shared" si="3"/>
        <v>21</v>
      </c>
      <c r="G36" s="4">
        <f t="shared" si="2"/>
        <v>49</v>
      </c>
    </row>
    <row r="37" spans="1:7" x14ac:dyDescent="0.75">
      <c r="A37" s="4" t="s">
        <v>14</v>
      </c>
      <c r="B37" s="5">
        <v>43216</v>
      </c>
      <c r="C37" s="5">
        <v>43227</v>
      </c>
      <c r="D37" s="4">
        <f t="shared" si="0"/>
        <v>7</v>
      </c>
      <c r="E37" s="4">
        <f t="shared" si="1"/>
        <v>28</v>
      </c>
      <c r="F37" s="4">
        <f t="shared" si="3"/>
        <v>7</v>
      </c>
      <c r="G37" s="4">
        <f t="shared" si="2"/>
        <v>35</v>
      </c>
    </row>
    <row r="38" spans="1:7" x14ac:dyDescent="0.75">
      <c r="A38" s="4" t="s">
        <v>14</v>
      </c>
      <c r="B38" s="5">
        <v>43244</v>
      </c>
      <c r="C38" s="5">
        <v>43255</v>
      </c>
      <c r="D38" s="4">
        <f t="shared" si="0"/>
        <v>28</v>
      </c>
      <c r="E38" s="4">
        <f t="shared" si="1"/>
        <v>35</v>
      </c>
      <c r="F38" s="4">
        <f t="shared" si="3"/>
        <v>28</v>
      </c>
      <c r="G38" s="4">
        <f t="shared" si="2"/>
        <v>56</v>
      </c>
    </row>
    <row r="39" spans="1:7" x14ac:dyDescent="0.75">
      <c r="A39" s="4" t="s">
        <v>14</v>
      </c>
      <c r="B39" s="5">
        <v>43251</v>
      </c>
      <c r="C39" s="5">
        <v>43262</v>
      </c>
      <c r="D39" s="4">
        <f t="shared" si="0"/>
        <v>7</v>
      </c>
      <c r="E39" s="4">
        <f t="shared" si="1"/>
        <v>35</v>
      </c>
      <c r="F39" s="4">
        <f t="shared" si="3"/>
        <v>7</v>
      </c>
      <c r="G39" s="4">
        <f t="shared" si="2"/>
        <v>42</v>
      </c>
    </row>
    <row r="40" spans="1:7" x14ac:dyDescent="0.75">
      <c r="A40" s="4" t="s">
        <v>14</v>
      </c>
      <c r="B40" s="5">
        <v>43272</v>
      </c>
      <c r="C40" s="5">
        <v>43283</v>
      </c>
      <c r="D40" s="4">
        <f t="shared" si="0"/>
        <v>21</v>
      </c>
      <c r="E40" s="4">
        <f t="shared" si="1"/>
        <v>28</v>
      </c>
      <c r="F40" s="4">
        <f t="shared" si="3"/>
        <v>21</v>
      </c>
      <c r="G40" s="4">
        <f t="shared" si="2"/>
        <v>56</v>
      </c>
    </row>
    <row r="41" spans="1:7" x14ac:dyDescent="0.75">
      <c r="A41" s="4" t="s">
        <v>14</v>
      </c>
      <c r="B41" s="5">
        <v>43279</v>
      </c>
      <c r="C41" s="5">
        <v>43290</v>
      </c>
      <c r="D41" s="4">
        <f t="shared" si="0"/>
        <v>7</v>
      </c>
      <c r="E41" s="4">
        <f t="shared" si="1"/>
        <v>28</v>
      </c>
      <c r="F41" s="4">
        <f t="shared" si="3"/>
        <v>7</v>
      </c>
      <c r="G41" s="4">
        <f t="shared" si="2"/>
        <v>35</v>
      </c>
    </row>
    <row r="42" spans="1:7" x14ac:dyDescent="0.75">
      <c r="A42" s="4" t="s">
        <v>14</v>
      </c>
      <c r="B42" s="5">
        <v>43300</v>
      </c>
      <c r="C42" s="5">
        <v>43311</v>
      </c>
      <c r="D42" s="4">
        <f t="shared" si="0"/>
        <v>21</v>
      </c>
      <c r="E42" s="4">
        <f t="shared" si="1"/>
        <v>28</v>
      </c>
      <c r="F42" s="4">
        <f t="shared" si="3"/>
        <v>21</v>
      </c>
      <c r="G42" s="4">
        <f t="shared" si="2"/>
        <v>49</v>
      </c>
    </row>
    <row r="43" spans="1:7" x14ac:dyDescent="0.75">
      <c r="A43" s="4" t="s">
        <v>14</v>
      </c>
      <c r="B43" s="5">
        <v>43307</v>
      </c>
      <c r="C43" s="5">
        <v>43318</v>
      </c>
      <c r="D43" s="4">
        <f t="shared" si="0"/>
        <v>7</v>
      </c>
      <c r="E43" s="4">
        <f t="shared" si="1"/>
        <v>28</v>
      </c>
      <c r="F43" s="4">
        <f t="shared" si="3"/>
        <v>7</v>
      </c>
      <c r="G43" s="4">
        <f t="shared" si="2"/>
        <v>35</v>
      </c>
    </row>
    <row r="44" spans="1:7" x14ac:dyDescent="0.75">
      <c r="A44" s="4" t="s">
        <v>14</v>
      </c>
      <c r="B44" s="5">
        <v>43335</v>
      </c>
      <c r="C44" s="5">
        <v>43346</v>
      </c>
      <c r="D44" s="4">
        <f t="shared" si="0"/>
        <v>28</v>
      </c>
      <c r="E44" s="4">
        <f t="shared" si="1"/>
        <v>35</v>
      </c>
      <c r="F44" s="4">
        <f t="shared" si="3"/>
        <v>28</v>
      </c>
      <c r="G44" s="4">
        <f t="shared" si="2"/>
        <v>56</v>
      </c>
    </row>
    <row r="45" spans="1:7" x14ac:dyDescent="0.75">
      <c r="A45" s="4" t="s">
        <v>14</v>
      </c>
      <c r="B45" s="5">
        <v>43342</v>
      </c>
      <c r="C45" s="5">
        <v>43353</v>
      </c>
      <c r="D45" s="4">
        <f t="shared" si="0"/>
        <v>7</v>
      </c>
      <c r="E45" s="4">
        <f t="shared" si="1"/>
        <v>35</v>
      </c>
      <c r="F45" s="4">
        <f t="shared" si="3"/>
        <v>7</v>
      </c>
      <c r="G45" s="4">
        <f t="shared" si="2"/>
        <v>42</v>
      </c>
    </row>
    <row r="46" spans="1:7" x14ac:dyDescent="0.75">
      <c r="A46" s="4" t="s">
        <v>14</v>
      </c>
      <c r="B46" s="5">
        <v>43363</v>
      </c>
      <c r="C46" s="5">
        <v>43374</v>
      </c>
      <c r="D46" s="4">
        <f t="shared" si="0"/>
        <v>21</v>
      </c>
      <c r="E46" s="4">
        <f t="shared" si="1"/>
        <v>28</v>
      </c>
      <c r="F46" s="4">
        <f t="shared" si="3"/>
        <v>21</v>
      </c>
      <c r="G46" s="4">
        <f t="shared" si="2"/>
        <v>56</v>
      </c>
    </row>
    <row r="47" spans="1:7" x14ac:dyDescent="0.75">
      <c r="A47" s="4" t="s">
        <v>14</v>
      </c>
      <c r="B47" s="5">
        <v>43370</v>
      </c>
      <c r="C47" s="5">
        <v>43381</v>
      </c>
      <c r="D47" s="4">
        <f t="shared" si="0"/>
        <v>7</v>
      </c>
      <c r="E47" s="4">
        <f t="shared" si="1"/>
        <v>28</v>
      </c>
      <c r="F47" s="4">
        <f t="shared" si="3"/>
        <v>7</v>
      </c>
      <c r="G47" s="4">
        <f t="shared" si="2"/>
        <v>35</v>
      </c>
    </row>
    <row r="48" spans="1:7" x14ac:dyDescent="0.75">
      <c r="A48" s="4" t="s">
        <v>14</v>
      </c>
      <c r="B48" s="5">
        <v>43398</v>
      </c>
      <c r="C48" s="5">
        <v>43409</v>
      </c>
      <c r="D48" s="4">
        <f t="shared" si="0"/>
        <v>28</v>
      </c>
      <c r="E48" s="4">
        <f t="shared" si="1"/>
        <v>35</v>
      </c>
      <c r="F48" s="4">
        <f t="shared" si="3"/>
        <v>28</v>
      </c>
      <c r="G48" s="4">
        <f t="shared" si="2"/>
        <v>56</v>
      </c>
    </row>
    <row r="49" spans="1:7" s="37" customFormat="1" x14ac:dyDescent="0.75">
      <c r="A49" s="37" t="s">
        <v>14</v>
      </c>
      <c r="B49" s="43">
        <v>43405</v>
      </c>
      <c r="C49" s="43">
        <v>43416</v>
      </c>
      <c r="D49" s="37">
        <f t="shared" si="0"/>
        <v>7</v>
      </c>
      <c r="E49" s="37">
        <f t="shared" si="1"/>
        <v>35</v>
      </c>
      <c r="F49" s="37">
        <f t="shared" si="3"/>
        <v>7</v>
      </c>
      <c r="G49" s="37">
        <f t="shared" si="2"/>
        <v>42</v>
      </c>
    </row>
    <row r="50" spans="1:7" s="4" customFormat="1" x14ac:dyDescent="0.75">
      <c r="A50" s="4" t="s">
        <v>13</v>
      </c>
      <c r="B50" s="5">
        <v>42670</v>
      </c>
      <c r="C50" s="43">
        <v>42681</v>
      </c>
      <c r="F50" s="4">
        <f t="shared" si="3"/>
        <v>-735</v>
      </c>
      <c r="G50" s="4">
        <f t="shared" si="2"/>
        <v>-700</v>
      </c>
    </row>
    <row r="51" spans="1:7" s="4" customFormat="1" x14ac:dyDescent="0.75">
      <c r="A51" s="4" t="s">
        <v>13</v>
      </c>
      <c r="B51" s="5">
        <v>42677</v>
      </c>
      <c r="C51" s="15">
        <v>42688</v>
      </c>
      <c r="D51" s="4">
        <f t="shared" si="0"/>
        <v>7</v>
      </c>
      <c r="F51" s="4">
        <f t="shared" si="3"/>
        <v>7</v>
      </c>
      <c r="G51" s="4">
        <f t="shared" si="2"/>
        <v>-721</v>
      </c>
    </row>
    <row r="52" spans="1:7" x14ac:dyDescent="0.75">
      <c r="A52" s="4" t="s">
        <v>13</v>
      </c>
      <c r="B52" s="5">
        <v>42684</v>
      </c>
      <c r="C52" s="44">
        <v>42695</v>
      </c>
      <c r="D52" s="4">
        <f t="shared" si="0"/>
        <v>7</v>
      </c>
      <c r="E52" s="4"/>
      <c r="F52" s="4">
        <f t="shared" si="3"/>
        <v>7</v>
      </c>
      <c r="G52" s="4">
        <f t="shared" si="2"/>
        <v>-721</v>
      </c>
    </row>
    <row r="53" spans="1:7" x14ac:dyDescent="0.75">
      <c r="A53" s="4" t="s">
        <v>13</v>
      </c>
      <c r="B53" s="5">
        <v>42691</v>
      </c>
      <c r="C53" s="5">
        <v>42702</v>
      </c>
      <c r="D53" s="4">
        <f t="shared" si="0"/>
        <v>7</v>
      </c>
      <c r="E53" s="4"/>
      <c r="F53" s="4">
        <f t="shared" si="3"/>
        <v>7</v>
      </c>
      <c r="G53" s="4">
        <f t="shared" si="2"/>
        <v>21</v>
      </c>
    </row>
    <row r="54" spans="1:7" x14ac:dyDescent="0.75">
      <c r="A54" s="4" t="s">
        <v>13</v>
      </c>
      <c r="B54" s="5">
        <v>42698</v>
      </c>
      <c r="C54" s="43">
        <v>42709</v>
      </c>
      <c r="D54" s="4">
        <f t="shared" si="0"/>
        <v>7</v>
      </c>
      <c r="E54" s="4">
        <f>+_xlfn.DAYS(C54,C50)</f>
        <v>28</v>
      </c>
      <c r="F54" s="4">
        <f t="shared" si="3"/>
        <v>7</v>
      </c>
      <c r="G54" s="4">
        <f t="shared" si="2"/>
        <v>21</v>
      </c>
    </row>
    <row r="55" spans="1:7" x14ac:dyDescent="0.75">
      <c r="A55" s="4" t="s">
        <v>13</v>
      </c>
      <c r="B55" s="5">
        <v>42705</v>
      </c>
      <c r="C55" s="15">
        <v>42716</v>
      </c>
      <c r="D55" s="4">
        <f t="shared" si="0"/>
        <v>7</v>
      </c>
      <c r="E55" s="4">
        <f t="shared" ref="E55:E118" si="4">+_xlfn.DAYS(C55,C51)</f>
        <v>28</v>
      </c>
      <c r="F55" s="4">
        <f t="shared" si="3"/>
        <v>7</v>
      </c>
      <c r="G55" s="4">
        <f t="shared" si="2"/>
        <v>21</v>
      </c>
    </row>
    <row r="56" spans="1:7" x14ac:dyDescent="0.75">
      <c r="A56" s="4" t="s">
        <v>13</v>
      </c>
      <c r="B56" s="5">
        <v>42712</v>
      </c>
      <c r="C56" s="44">
        <v>42723</v>
      </c>
      <c r="D56" s="4">
        <f t="shared" si="0"/>
        <v>7</v>
      </c>
      <c r="E56" s="4">
        <f t="shared" si="4"/>
        <v>28</v>
      </c>
      <c r="F56" s="4">
        <f t="shared" si="3"/>
        <v>7</v>
      </c>
      <c r="G56" s="4">
        <f t="shared" si="2"/>
        <v>21</v>
      </c>
    </row>
    <row r="57" spans="1:7" x14ac:dyDescent="0.75">
      <c r="A57" s="4" t="s">
        <v>13</v>
      </c>
      <c r="B57" s="5">
        <v>42719</v>
      </c>
      <c r="C57" s="5">
        <v>42730</v>
      </c>
      <c r="D57" s="4">
        <f t="shared" si="0"/>
        <v>7</v>
      </c>
      <c r="E57" s="4">
        <f t="shared" si="4"/>
        <v>28</v>
      </c>
      <c r="F57" s="4">
        <f t="shared" si="3"/>
        <v>7</v>
      </c>
      <c r="G57" s="4">
        <f t="shared" si="2"/>
        <v>21</v>
      </c>
    </row>
    <row r="58" spans="1:7" x14ac:dyDescent="0.75">
      <c r="A58" s="4" t="s">
        <v>13</v>
      </c>
      <c r="B58" s="5">
        <v>42726</v>
      </c>
      <c r="C58" s="5">
        <v>42737</v>
      </c>
      <c r="D58" s="4">
        <f t="shared" si="0"/>
        <v>7</v>
      </c>
      <c r="E58" s="4">
        <f t="shared" si="4"/>
        <v>28</v>
      </c>
      <c r="F58" s="4">
        <f t="shared" si="3"/>
        <v>7</v>
      </c>
      <c r="G58" s="4">
        <f t="shared" si="2"/>
        <v>21</v>
      </c>
    </row>
    <row r="59" spans="1:7" x14ac:dyDescent="0.75">
      <c r="A59" s="4" t="s">
        <v>13</v>
      </c>
      <c r="B59" s="5">
        <v>42733</v>
      </c>
      <c r="C59" s="5">
        <v>42744</v>
      </c>
      <c r="D59" s="4">
        <f t="shared" si="0"/>
        <v>7</v>
      </c>
      <c r="E59" s="4">
        <f t="shared" si="4"/>
        <v>28</v>
      </c>
      <c r="F59" s="4">
        <f t="shared" si="3"/>
        <v>7</v>
      </c>
      <c r="G59" s="4">
        <f t="shared" si="2"/>
        <v>21</v>
      </c>
    </row>
    <row r="60" spans="1:7" x14ac:dyDescent="0.75">
      <c r="A60" s="4" t="s">
        <v>13</v>
      </c>
      <c r="B60" s="5">
        <v>42740</v>
      </c>
      <c r="C60" s="5">
        <v>42751</v>
      </c>
      <c r="D60" s="4">
        <f t="shared" si="0"/>
        <v>7</v>
      </c>
      <c r="E60" s="4">
        <f t="shared" si="4"/>
        <v>28</v>
      </c>
      <c r="F60" s="4">
        <f t="shared" si="3"/>
        <v>7</v>
      </c>
      <c r="G60" s="4">
        <f t="shared" si="2"/>
        <v>21</v>
      </c>
    </row>
    <row r="61" spans="1:7" x14ac:dyDescent="0.75">
      <c r="A61" s="4" t="s">
        <v>13</v>
      </c>
      <c r="B61" s="5">
        <v>42747</v>
      </c>
      <c r="C61" s="5">
        <v>42758</v>
      </c>
      <c r="D61" s="4">
        <f t="shared" si="0"/>
        <v>7</v>
      </c>
      <c r="E61" s="4">
        <f t="shared" si="4"/>
        <v>28</v>
      </c>
      <c r="F61" s="4">
        <f t="shared" si="3"/>
        <v>7</v>
      </c>
      <c r="G61" s="4">
        <f t="shared" si="2"/>
        <v>21</v>
      </c>
    </row>
    <row r="62" spans="1:7" x14ac:dyDescent="0.75">
      <c r="A62" s="4" t="s">
        <v>13</v>
      </c>
      <c r="B62" s="5">
        <v>42754</v>
      </c>
      <c r="C62" s="5">
        <v>42765</v>
      </c>
      <c r="D62" s="4">
        <f t="shared" si="0"/>
        <v>7</v>
      </c>
      <c r="E62" s="4">
        <f t="shared" si="4"/>
        <v>28</v>
      </c>
      <c r="F62" s="4">
        <f t="shared" si="3"/>
        <v>7</v>
      </c>
      <c r="G62" s="4">
        <f t="shared" si="2"/>
        <v>21</v>
      </c>
    </row>
    <row r="63" spans="1:7" x14ac:dyDescent="0.75">
      <c r="A63" s="4" t="s">
        <v>13</v>
      </c>
      <c r="B63" s="5">
        <v>42761</v>
      </c>
      <c r="C63" s="5">
        <v>42772</v>
      </c>
      <c r="D63" s="4">
        <f t="shared" si="0"/>
        <v>7</v>
      </c>
      <c r="E63" s="4">
        <f t="shared" si="4"/>
        <v>28</v>
      </c>
      <c r="F63" s="4">
        <f t="shared" si="3"/>
        <v>7</v>
      </c>
      <c r="G63" s="4">
        <f t="shared" si="2"/>
        <v>21</v>
      </c>
    </row>
    <row r="64" spans="1:7" x14ac:dyDescent="0.75">
      <c r="A64" s="4" t="s">
        <v>13</v>
      </c>
      <c r="B64" s="5">
        <v>42775</v>
      </c>
      <c r="C64" s="5">
        <v>42786</v>
      </c>
      <c r="D64" s="4">
        <f t="shared" si="0"/>
        <v>14</v>
      </c>
      <c r="E64" s="4">
        <f t="shared" si="4"/>
        <v>35</v>
      </c>
      <c r="F64" s="4">
        <f t="shared" si="3"/>
        <v>14</v>
      </c>
      <c r="G64" s="4">
        <f t="shared" si="2"/>
        <v>28</v>
      </c>
    </row>
    <row r="65" spans="1:7" x14ac:dyDescent="0.75">
      <c r="A65" s="4" t="s">
        <v>13</v>
      </c>
      <c r="B65" s="5">
        <v>42782</v>
      </c>
      <c r="C65" s="5">
        <v>42793</v>
      </c>
      <c r="D65" s="4">
        <f t="shared" si="0"/>
        <v>7</v>
      </c>
      <c r="E65" s="4">
        <f t="shared" si="4"/>
        <v>35</v>
      </c>
      <c r="F65" s="4">
        <f t="shared" si="3"/>
        <v>7</v>
      </c>
      <c r="G65" s="4">
        <f t="shared" si="2"/>
        <v>28</v>
      </c>
    </row>
    <row r="66" spans="1:7" x14ac:dyDescent="0.75">
      <c r="A66" s="4" t="s">
        <v>13</v>
      </c>
      <c r="B66" s="5">
        <v>42789</v>
      </c>
      <c r="C66" s="5">
        <v>42800</v>
      </c>
      <c r="D66" s="4">
        <f t="shared" si="0"/>
        <v>7</v>
      </c>
      <c r="E66" s="4">
        <f t="shared" si="4"/>
        <v>35</v>
      </c>
      <c r="F66" s="4">
        <f t="shared" si="3"/>
        <v>7</v>
      </c>
      <c r="G66" s="4">
        <f t="shared" si="2"/>
        <v>28</v>
      </c>
    </row>
    <row r="67" spans="1:7" x14ac:dyDescent="0.75">
      <c r="A67" s="4" t="s">
        <v>13</v>
      </c>
      <c r="B67" s="5">
        <v>42796</v>
      </c>
      <c r="C67" s="5">
        <v>42807</v>
      </c>
      <c r="D67" s="4">
        <f t="shared" si="0"/>
        <v>7</v>
      </c>
      <c r="E67" s="4">
        <f t="shared" si="4"/>
        <v>35</v>
      </c>
      <c r="F67" s="4">
        <f t="shared" si="3"/>
        <v>7</v>
      </c>
      <c r="G67" s="4">
        <f t="shared" si="2"/>
        <v>21</v>
      </c>
    </row>
    <row r="68" spans="1:7" x14ac:dyDescent="0.75">
      <c r="A68" s="4" t="s">
        <v>13</v>
      </c>
      <c r="B68" s="5">
        <v>42803</v>
      </c>
      <c r="C68" s="5">
        <v>42814</v>
      </c>
      <c r="D68" s="4">
        <f t="shared" ref="D68:D131" si="5">+_xlfn.DAYS(C68,C67)</f>
        <v>7</v>
      </c>
      <c r="E68" s="4">
        <f t="shared" si="4"/>
        <v>28</v>
      </c>
      <c r="F68" s="4">
        <f t="shared" si="3"/>
        <v>7</v>
      </c>
      <c r="G68" s="4">
        <f t="shared" si="2"/>
        <v>21</v>
      </c>
    </row>
    <row r="69" spans="1:7" x14ac:dyDescent="0.75">
      <c r="A69" s="4" t="s">
        <v>13</v>
      </c>
      <c r="B69" s="5">
        <v>42810</v>
      </c>
      <c r="C69" s="5">
        <v>42821</v>
      </c>
      <c r="D69" s="4">
        <f t="shared" si="5"/>
        <v>7</v>
      </c>
      <c r="E69" s="4">
        <f t="shared" si="4"/>
        <v>28</v>
      </c>
      <c r="F69" s="4">
        <f t="shared" si="3"/>
        <v>7</v>
      </c>
      <c r="G69" s="4">
        <f t="shared" si="2"/>
        <v>21</v>
      </c>
    </row>
    <row r="70" spans="1:7" x14ac:dyDescent="0.75">
      <c r="A70" s="4" t="s">
        <v>13</v>
      </c>
      <c r="B70" s="5">
        <v>42817</v>
      </c>
      <c r="C70" s="5">
        <v>42828</v>
      </c>
      <c r="D70" s="4">
        <f t="shared" si="5"/>
        <v>7</v>
      </c>
      <c r="E70" s="4">
        <f t="shared" si="4"/>
        <v>28</v>
      </c>
      <c r="F70" s="4">
        <f t="shared" si="3"/>
        <v>7</v>
      </c>
      <c r="G70" s="4">
        <f t="shared" ref="G70:G133" si="6">+_xlfn.DAYS(C70,C67)</f>
        <v>21</v>
      </c>
    </row>
    <row r="71" spans="1:7" x14ac:dyDescent="0.75">
      <c r="A71" s="4" t="s">
        <v>13</v>
      </c>
      <c r="B71" s="5">
        <v>42824</v>
      </c>
      <c r="C71" s="5">
        <v>42835</v>
      </c>
      <c r="D71" s="4">
        <f t="shared" si="5"/>
        <v>7</v>
      </c>
      <c r="E71" s="4">
        <f t="shared" si="4"/>
        <v>28</v>
      </c>
      <c r="F71" s="4">
        <f t="shared" si="3"/>
        <v>7</v>
      </c>
      <c r="G71" s="4">
        <f t="shared" si="6"/>
        <v>21</v>
      </c>
    </row>
    <row r="72" spans="1:7" x14ac:dyDescent="0.75">
      <c r="A72" s="4" t="s">
        <v>13</v>
      </c>
      <c r="B72" s="5">
        <v>42831</v>
      </c>
      <c r="C72" s="5">
        <v>42842</v>
      </c>
      <c r="D72" s="4">
        <f t="shared" si="5"/>
        <v>7</v>
      </c>
      <c r="E72" s="4">
        <f t="shared" si="4"/>
        <v>28</v>
      </c>
      <c r="F72" s="4">
        <f t="shared" si="3"/>
        <v>7</v>
      </c>
      <c r="G72" s="4">
        <f t="shared" si="6"/>
        <v>21</v>
      </c>
    </row>
    <row r="73" spans="1:7" x14ac:dyDescent="0.75">
      <c r="A73" s="4" t="s">
        <v>13</v>
      </c>
      <c r="B73" s="5">
        <v>42838</v>
      </c>
      <c r="C73" s="5">
        <v>42849</v>
      </c>
      <c r="D73" s="4">
        <f t="shared" si="5"/>
        <v>7</v>
      </c>
      <c r="E73" s="4">
        <f t="shared" si="4"/>
        <v>28</v>
      </c>
      <c r="F73" s="4">
        <f t="shared" ref="F73:F136" si="7">+_xlfn.DAYS(C73,C72)</f>
        <v>7</v>
      </c>
      <c r="G73" s="4">
        <f t="shared" si="6"/>
        <v>21</v>
      </c>
    </row>
    <row r="74" spans="1:7" x14ac:dyDescent="0.75">
      <c r="A74" s="4" t="s">
        <v>13</v>
      </c>
      <c r="B74" s="5">
        <v>42845</v>
      </c>
      <c r="C74" s="5">
        <v>42856</v>
      </c>
      <c r="D74" s="4">
        <f t="shared" si="5"/>
        <v>7</v>
      </c>
      <c r="E74" s="4">
        <f t="shared" si="4"/>
        <v>28</v>
      </c>
      <c r="F74" s="4">
        <f t="shared" si="7"/>
        <v>7</v>
      </c>
      <c r="G74" s="4">
        <f t="shared" si="6"/>
        <v>21</v>
      </c>
    </row>
    <row r="75" spans="1:7" x14ac:dyDescent="0.75">
      <c r="A75" s="4" t="s">
        <v>13</v>
      </c>
      <c r="B75" s="5">
        <v>42852</v>
      </c>
      <c r="C75" s="5">
        <v>42863</v>
      </c>
      <c r="D75" s="4">
        <f t="shared" si="5"/>
        <v>7</v>
      </c>
      <c r="E75" s="4">
        <f t="shared" si="4"/>
        <v>28</v>
      </c>
      <c r="F75" s="4">
        <f t="shared" si="7"/>
        <v>7</v>
      </c>
      <c r="G75" s="4">
        <f t="shared" si="6"/>
        <v>21</v>
      </c>
    </row>
    <row r="76" spans="1:7" x14ac:dyDescent="0.75">
      <c r="A76" s="4" t="s">
        <v>13</v>
      </c>
      <c r="B76" s="5">
        <v>42866</v>
      </c>
      <c r="C76" s="5">
        <v>42877</v>
      </c>
      <c r="D76" s="4">
        <f t="shared" si="5"/>
        <v>14</v>
      </c>
      <c r="E76" s="4">
        <f t="shared" si="4"/>
        <v>35</v>
      </c>
      <c r="F76" s="4">
        <f t="shared" si="7"/>
        <v>14</v>
      </c>
      <c r="G76" s="4">
        <f t="shared" si="6"/>
        <v>28</v>
      </c>
    </row>
    <row r="77" spans="1:7" x14ac:dyDescent="0.75">
      <c r="A77" s="4" t="s">
        <v>13</v>
      </c>
      <c r="B77" s="5">
        <v>42873</v>
      </c>
      <c r="C77" s="5">
        <v>42884</v>
      </c>
      <c r="D77" s="4">
        <f t="shared" si="5"/>
        <v>7</v>
      </c>
      <c r="E77" s="4">
        <f t="shared" si="4"/>
        <v>35</v>
      </c>
      <c r="F77" s="4">
        <f t="shared" si="7"/>
        <v>7</v>
      </c>
      <c r="G77" s="4">
        <f t="shared" si="6"/>
        <v>28</v>
      </c>
    </row>
    <row r="78" spans="1:7" x14ac:dyDescent="0.75">
      <c r="A78" s="4" t="s">
        <v>13</v>
      </c>
      <c r="B78" s="5">
        <v>42880</v>
      </c>
      <c r="C78" s="5">
        <v>42891</v>
      </c>
      <c r="D78" s="4">
        <f t="shared" si="5"/>
        <v>7</v>
      </c>
      <c r="E78" s="4">
        <f t="shared" si="4"/>
        <v>35</v>
      </c>
      <c r="F78" s="4">
        <f t="shared" si="7"/>
        <v>7</v>
      </c>
      <c r="G78" s="4">
        <f t="shared" si="6"/>
        <v>28</v>
      </c>
    </row>
    <row r="79" spans="1:7" x14ac:dyDescent="0.75">
      <c r="A79" s="4" t="s">
        <v>13</v>
      </c>
      <c r="B79" s="5">
        <v>42887</v>
      </c>
      <c r="C79" s="5">
        <v>42898</v>
      </c>
      <c r="D79" s="4">
        <f t="shared" si="5"/>
        <v>7</v>
      </c>
      <c r="E79" s="4">
        <f t="shared" si="4"/>
        <v>35</v>
      </c>
      <c r="F79" s="4">
        <f t="shared" si="7"/>
        <v>7</v>
      </c>
      <c r="G79" s="4">
        <f t="shared" si="6"/>
        <v>21</v>
      </c>
    </row>
    <row r="80" spans="1:7" x14ac:dyDescent="0.75">
      <c r="A80" s="4" t="s">
        <v>13</v>
      </c>
      <c r="B80" s="5">
        <v>42894</v>
      </c>
      <c r="C80" s="5">
        <v>42905</v>
      </c>
      <c r="D80" s="4">
        <f t="shared" si="5"/>
        <v>7</v>
      </c>
      <c r="E80" s="4">
        <f t="shared" si="4"/>
        <v>28</v>
      </c>
      <c r="F80" s="4">
        <f t="shared" si="7"/>
        <v>7</v>
      </c>
      <c r="G80" s="4">
        <f t="shared" si="6"/>
        <v>21</v>
      </c>
    </row>
    <row r="81" spans="1:7" x14ac:dyDescent="0.75">
      <c r="A81" s="4" t="s">
        <v>13</v>
      </c>
      <c r="B81" s="5">
        <v>42901</v>
      </c>
      <c r="C81" s="5">
        <v>42912</v>
      </c>
      <c r="D81" s="4">
        <f t="shared" si="5"/>
        <v>7</v>
      </c>
      <c r="E81" s="4">
        <f t="shared" si="4"/>
        <v>28</v>
      </c>
      <c r="F81" s="4">
        <f t="shared" si="7"/>
        <v>7</v>
      </c>
      <c r="G81" s="4">
        <f t="shared" si="6"/>
        <v>21</v>
      </c>
    </row>
    <row r="82" spans="1:7" x14ac:dyDescent="0.75">
      <c r="A82" s="4" t="s">
        <v>13</v>
      </c>
      <c r="B82" s="5">
        <v>42908</v>
      </c>
      <c r="C82" s="5">
        <v>42919</v>
      </c>
      <c r="D82" s="4">
        <f t="shared" si="5"/>
        <v>7</v>
      </c>
      <c r="E82" s="4">
        <f t="shared" si="4"/>
        <v>28</v>
      </c>
      <c r="F82" s="4">
        <f t="shared" si="7"/>
        <v>7</v>
      </c>
      <c r="G82" s="4">
        <f t="shared" si="6"/>
        <v>21</v>
      </c>
    </row>
    <row r="83" spans="1:7" x14ac:dyDescent="0.75">
      <c r="A83" s="4" t="s">
        <v>13</v>
      </c>
      <c r="B83" s="5">
        <v>42915</v>
      </c>
      <c r="C83" s="5">
        <v>42926</v>
      </c>
      <c r="D83" s="4">
        <f t="shared" si="5"/>
        <v>7</v>
      </c>
      <c r="E83" s="4">
        <f t="shared" si="4"/>
        <v>28</v>
      </c>
      <c r="F83" s="4">
        <f t="shared" si="7"/>
        <v>7</v>
      </c>
      <c r="G83" s="4">
        <f t="shared" si="6"/>
        <v>21</v>
      </c>
    </row>
    <row r="84" spans="1:7" x14ac:dyDescent="0.75">
      <c r="A84" s="4" t="s">
        <v>13</v>
      </c>
      <c r="B84" s="5">
        <v>42922</v>
      </c>
      <c r="C84" s="5">
        <v>42933</v>
      </c>
      <c r="D84" s="4">
        <f t="shared" si="5"/>
        <v>7</v>
      </c>
      <c r="E84" s="4">
        <f t="shared" si="4"/>
        <v>28</v>
      </c>
      <c r="F84" s="4">
        <f t="shared" si="7"/>
        <v>7</v>
      </c>
      <c r="G84" s="4">
        <f t="shared" si="6"/>
        <v>21</v>
      </c>
    </row>
    <row r="85" spans="1:7" x14ac:dyDescent="0.75">
      <c r="A85" s="4" t="s">
        <v>13</v>
      </c>
      <c r="B85" s="5">
        <v>42929</v>
      </c>
      <c r="C85" s="5">
        <v>42940</v>
      </c>
      <c r="D85" s="4">
        <f t="shared" si="5"/>
        <v>7</v>
      </c>
      <c r="E85" s="4">
        <f t="shared" si="4"/>
        <v>28</v>
      </c>
      <c r="F85" s="4">
        <f t="shared" si="7"/>
        <v>7</v>
      </c>
      <c r="G85" s="4">
        <f t="shared" si="6"/>
        <v>21</v>
      </c>
    </row>
    <row r="86" spans="1:7" x14ac:dyDescent="0.75">
      <c r="A86" s="4" t="s">
        <v>13</v>
      </c>
      <c r="B86" s="5">
        <v>42936</v>
      </c>
      <c r="C86" s="5">
        <v>42947</v>
      </c>
      <c r="D86" s="4">
        <f t="shared" si="5"/>
        <v>7</v>
      </c>
      <c r="E86" s="4">
        <f t="shared" si="4"/>
        <v>28</v>
      </c>
      <c r="F86" s="4">
        <f t="shared" si="7"/>
        <v>7</v>
      </c>
      <c r="G86" s="4">
        <f t="shared" si="6"/>
        <v>21</v>
      </c>
    </row>
    <row r="87" spans="1:7" x14ac:dyDescent="0.75">
      <c r="A87" s="4" t="s">
        <v>13</v>
      </c>
      <c r="B87" s="5">
        <v>42943</v>
      </c>
      <c r="C87" s="5">
        <v>42954</v>
      </c>
      <c r="D87" s="4">
        <f t="shared" si="5"/>
        <v>7</v>
      </c>
      <c r="E87" s="4">
        <f t="shared" si="4"/>
        <v>28</v>
      </c>
      <c r="F87" s="4">
        <f t="shared" si="7"/>
        <v>7</v>
      </c>
      <c r="G87" s="4">
        <f t="shared" si="6"/>
        <v>21</v>
      </c>
    </row>
    <row r="88" spans="1:7" x14ac:dyDescent="0.75">
      <c r="A88" s="4" t="s">
        <v>13</v>
      </c>
      <c r="B88" s="5">
        <v>42957</v>
      </c>
      <c r="C88" s="5">
        <v>42968</v>
      </c>
      <c r="D88" s="4">
        <f t="shared" si="5"/>
        <v>14</v>
      </c>
      <c r="E88" s="4">
        <f t="shared" si="4"/>
        <v>35</v>
      </c>
      <c r="F88" s="4">
        <f t="shared" si="7"/>
        <v>14</v>
      </c>
      <c r="G88" s="4">
        <f t="shared" si="6"/>
        <v>28</v>
      </c>
    </row>
    <row r="89" spans="1:7" x14ac:dyDescent="0.75">
      <c r="A89" s="4" t="s">
        <v>13</v>
      </c>
      <c r="B89" s="5">
        <v>42964</v>
      </c>
      <c r="C89" s="5">
        <v>42975</v>
      </c>
      <c r="D89" s="4">
        <f t="shared" si="5"/>
        <v>7</v>
      </c>
      <c r="E89" s="4">
        <f t="shared" si="4"/>
        <v>35</v>
      </c>
      <c r="F89" s="4">
        <f t="shared" si="7"/>
        <v>7</v>
      </c>
      <c r="G89" s="4">
        <f t="shared" si="6"/>
        <v>28</v>
      </c>
    </row>
    <row r="90" spans="1:7" x14ac:dyDescent="0.75">
      <c r="A90" s="4" t="s">
        <v>13</v>
      </c>
      <c r="B90" s="5">
        <v>42971</v>
      </c>
      <c r="C90" s="5">
        <v>42982</v>
      </c>
      <c r="D90" s="4">
        <f t="shared" si="5"/>
        <v>7</v>
      </c>
      <c r="E90" s="4">
        <f t="shared" si="4"/>
        <v>35</v>
      </c>
      <c r="F90" s="4">
        <f t="shared" si="7"/>
        <v>7</v>
      </c>
      <c r="G90" s="4">
        <f t="shared" si="6"/>
        <v>28</v>
      </c>
    </row>
    <row r="91" spans="1:7" x14ac:dyDescent="0.75">
      <c r="A91" s="4" t="s">
        <v>13</v>
      </c>
      <c r="B91" s="5">
        <v>42978</v>
      </c>
      <c r="C91" s="5">
        <v>42989</v>
      </c>
      <c r="D91" s="4">
        <f t="shared" si="5"/>
        <v>7</v>
      </c>
      <c r="E91" s="4">
        <f t="shared" si="4"/>
        <v>35</v>
      </c>
      <c r="F91" s="4">
        <f t="shared" si="7"/>
        <v>7</v>
      </c>
      <c r="G91" s="4">
        <f t="shared" si="6"/>
        <v>21</v>
      </c>
    </row>
    <row r="92" spans="1:7" x14ac:dyDescent="0.75">
      <c r="A92" s="4" t="s">
        <v>13</v>
      </c>
      <c r="B92" s="5">
        <v>42985</v>
      </c>
      <c r="C92" s="5">
        <v>42996</v>
      </c>
      <c r="D92" s="4">
        <f t="shared" si="5"/>
        <v>7</v>
      </c>
      <c r="E92" s="4">
        <f t="shared" si="4"/>
        <v>28</v>
      </c>
      <c r="F92" s="4">
        <f t="shared" si="7"/>
        <v>7</v>
      </c>
      <c r="G92" s="4">
        <f t="shared" si="6"/>
        <v>21</v>
      </c>
    </row>
    <row r="93" spans="1:7" x14ac:dyDescent="0.75">
      <c r="A93" s="4" t="s">
        <v>13</v>
      </c>
      <c r="B93" s="5">
        <v>42992</v>
      </c>
      <c r="C93" s="5">
        <v>43003</v>
      </c>
      <c r="D93" s="4">
        <f t="shared" si="5"/>
        <v>7</v>
      </c>
      <c r="E93" s="4">
        <f t="shared" si="4"/>
        <v>28</v>
      </c>
      <c r="F93" s="4">
        <f t="shared" si="7"/>
        <v>7</v>
      </c>
      <c r="G93" s="4">
        <f t="shared" si="6"/>
        <v>21</v>
      </c>
    </row>
    <row r="94" spans="1:7" x14ac:dyDescent="0.75">
      <c r="A94" s="4" t="s">
        <v>13</v>
      </c>
      <c r="B94" s="5">
        <v>42999</v>
      </c>
      <c r="C94" s="5">
        <v>43010</v>
      </c>
      <c r="D94" s="4">
        <f t="shared" si="5"/>
        <v>7</v>
      </c>
      <c r="E94" s="4">
        <f t="shared" si="4"/>
        <v>28</v>
      </c>
      <c r="F94" s="4">
        <f t="shared" si="7"/>
        <v>7</v>
      </c>
      <c r="G94" s="4">
        <f t="shared" si="6"/>
        <v>21</v>
      </c>
    </row>
    <row r="95" spans="1:7" x14ac:dyDescent="0.75">
      <c r="A95" s="4" t="s">
        <v>13</v>
      </c>
      <c r="B95" s="5">
        <v>43006</v>
      </c>
      <c r="C95" s="5">
        <v>43017</v>
      </c>
      <c r="D95" s="4">
        <f t="shared" si="5"/>
        <v>7</v>
      </c>
      <c r="E95" s="4">
        <f t="shared" si="4"/>
        <v>28</v>
      </c>
      <c r="F95" s="4">
        <f t="shared" si="7"/>
        <v>7</v>
      </c>
      <c r="G95" s="4">
        <f t="shared" si="6"/>
        <v>21</v>
      </c>
    </row>
    <row r="96" spans="1:7" x14ac:dyDescent="0.75">
      <c r="A96" s="4" t="s">
        <v>13</v>
      </c>
      <c r="B96" s="5">
        <v>43013</v>
      </c>
      <c r="C96" s="5">
        <v>43024</v>
      </c>
      <c r="D96" s="4">
        <f t="shared" si="5"/>
        <v>7</v>
      </c>
      <c r="E96" s="4">
        <f t="shared" si="4"/>
        <v>28</v>
      </c>
      <c r="F96" s="4">
        <f t="shared" si="7"/>
        <v>7</v>
      </c>
      <c r="G96" s="4">
        <f t="shared" si="6"/>
        <v>21</v>
      </c>
    </row>
    <row r="97" spans="1:7" x14ac:dyDescent="0.75">
      <c r="A97" s="4" t="s">
        <v>13</v>
      </c>
      <c r="B97" s="5">
        <v>43020</v>
      </c>
      <c r="C97" s="5">
        <v>43031</v>
      </c>
      <c r="D97" s="4">
        <f t="shared" si="5"/>
        <v>7</v>
      </c>
      <c r="E97" s="4">
        <f t="shared" si="4"/>
        <v>28</v>
      </c>
      <c r="F97" s="4">
        <f t="shared" si="7"/>
        <v>7</v>
      </c>
      <c r="G97" s="4">
        <f t="shared" si="6"/>
        <v>21</v>
      </c>
    </row>
    <row r="98" spans="1:7" x14ac:dyDescent="0.75">
      <c r="A98" s="4" t="s">
        <v>13</v>
      </c>
      <c r="B98" s="5">
        <v>43027</v>
      </c>
      <c r="C98" s="5">
        <v>43038</v>
      </c>
      <c r="D98" s="4">
        <f t="shared" si="5"/>
        <v>7</v>
      </c>
      <c r="E98" s="4">
        <f t="shared" si="4"/>
        <v>28</v>
      </c>
      <c r="F98" s="4">
        <f t="shared" si="7"/>
        <v>7</v>
      </c>
      <c r="G98" s="4">
        <f t="shared" si="6"/>
        <v>21</v>
      </c>
    </row>
    <row r="99" spans="1:7" x14ac:dyDescent="0.75">
      <c r="A99" s="4" t="s">
        <v>13</v>
      </c>
      <c r="B99" s="5">
        <v>43034</v>
      </c>
      <c r="C99" s="5">
        <v>43045</v>
      </c>
      <c r="D99" s="4">
        <f t="shared" si="5"/>
        <v>7</v>
      </c>
      <c r="E99" s="4">
        <f t="shared" si="4"/>
        <v>28</v>
      </c>
      <c r="F99" s="4">
        <f t="shared" si="7"/>
        <v>7</v>
      </c>
      <c r="G99" s="4">
        <f t="shared" si="6"/>
        <v>21</v>
      </c>
    </row>
    <row r="100" spans="1:7" x14ac:dyDescent="0.75">
      <c r="A100" s="4" t="s">
        <v>13</v>
      </c>
      <c r="B100" s="5">
        <v>43048</v>
      </c>
      <c r="C100" s="5">
        <v>43059</v>
      </c>
      <c r="D100" s="4">
        <f t="shared" si="5"/>
        <v>14</v>
      </c>
      <c r="E100" s="4">
        <f t="shared" si="4"/>
        <v>35</v>
      </c>
      <c r="F100" s="4">
        <f t="shared" si="7"/>
        <v>14</v>
      </c>
      <c r="G100" s="4">
        <f t="shared" si="6"/>
        <v>28</v>
      </c>
    </row>
    <row r="101" spans="1:7" x14ac:dyDescent="0.75">
      <c r="A101" s="4" t="s">
        <v>13</v>
      </c>
      <c r="B101" s="5">
        <v>43055</v>
      </c>
      <c r="C101" s="5">
        <v>43066</v>
      </c>
      <c r="D101" s="4">
        <f t="shared" si="5"/>
        <v>7</v>
      </c>
      <c r="E101" s="4">
        <f t="shared" si="4"/>
        <v>35</v>
      </c>
      <c r="F101" s="4">
        <f t="shared" si="7"/>
        <v>7</v>
      </c>
      <c r="G101" s="4">
        <f t="shared" si="6"/>
        <v>28</v>
      </c>
    </row>
    <row r="102" spans="1:7" x14ac:dyDescent="0.75">
      <c r="A102" s="4" t="s">
        <v>13</v>
      </c>
      <c r="B102" s="5">
        <v>43062</v>
      </c>
      <c r="C102" s="5">
        <v>43073</v>
      </c>
      <c r="D102" s="4">
        <f t="shared" si="5"/>
        <v>7</v>
      </c>
      <c r="E102" s="4">
        <f t="shared" si="4"/>
        <v>35</v>
      </c>
      <c r="F102" s="4">
        <f t="shared" si="7"/>
        <v>7</v>
      </c>
      <c r="G102" s="4">
        <f t="shared" si="6"/>
        <v>28</v>
      </c>
    </row>
    <row r="103" spans="1:7" x14ac:dyDescent="0.75">
      <c r="A103" s="4" t="s">
        <v>13</v>
      </c>
      <c r="B103" s="5">
        <v>43069</v>
      </c>
      <c r="C103" s="5">
        <v>43080</v>
      </c>
      <c r="D103" s="4">
        <f t="shared" si="5"/>
        <v>7</v>
      </c>
      <c r="E103" s="4">
        <f t="shared" si="4"/>
        <v>35</v>
      </c>
      <c r="F103" s="4">
        <f t="shared" si="7"/>
        <v>7</v>
      </c>
      <c r="G103" s="4">
        <f t="shared" si="6"/>
        <v>21</v>
      </c>
    </row>
    <row r="104" spans="1:7" x14ac:dyDescent="0.75">
      <c r="A104" s="4" t="s">
        <v>13</v>
      </c>
      <c r="B104" s="5">
        <v>43076</v>
      </c>
      <c r="C104" s="5">
        <v>43087</v>
      </c>
      <c r="D104" s="4">
        <f t="shared" si="5"/>
        <v>7</v>
      </c>
      <c r="E104" s="4">
        <f t="shared" si="4"/>
        <v>28</v>
      </c>
      <c r="F104" s="4">
        <f t="shared" si="7"/>
        <v>7</v>
      </c>
      <c r="G104" s="4">
        <f t="shared" si="6"/>
        <v>21</v>
      </c>
    </row>
    <row r="105" spans="1:7" x14ac:dyDescent="0.75">
      <c r="A105" s="4" t="s">
        <v>13</v>
      </c>
      <c r="B105" s="5">
        <v>43083</v>
      </c>
      <c r="C105" s="5">
        <v>43094</v>
      </c>
      <c r="D105" s="4">
        <f t="shared" si="5"/>
        <v>7</v>
      </c>
      <c r="E105" s="4">
        <f t="shared" si="4"/>
        <v>28</v>
      </c>
      <c r="F105" s="4">
        <f t="shared" si="7"/>
        <v>7</v>
      </c>
      <c r="G105" s="4">
        <f t="shared" si="6"/>
        <v>21</v>
      </c>
    </row>
    <row r="106" spans="1:7" x14ac:dyDescent="0.75">
      <c r="A106" s="4" t="s">
        <v>13</v>
      </c>
      <c r="B106" s="5">
        <v>43090</v>
      </c>
      <c r="C106" s="5">
        <v>43101</v>
      </c>
      <c r="D106" s="4">
        <f t="shared" si="5"/>
        <v>7</v>
      </c>
      <c r="E106" s="4">
        <f t="shared" si="4"/>
        <v>28</v>
      </c>
      <c r="F106" s="4">
        <f t="shared" si="7"/>
        <v>7</v>
      </c>
      <c r="G106" s="4">
        <f t="shared" si="6"/>
        <v>21</v>
      </c>
    </row>
    <row r="107" spans="1:7" x14ac:dyDescent="0.75">
      <c r="A107" s="4" t="s">
        <v>13</v>
      </c>
      <c r="B107" s="5">
        <v>43097</v>
      </c>
      <c r="C107" s="5">
        <v>43108</v>
      </c>
      <c r="D107" s="4">
        <f t="shared" si="5"/>
        <v>7</v>
      </c>
      <c r="E107" s="4">
        <f t="shared" si="4"/>
        <v>28</v>
      </c>
      <c r="F107" s="4">
        <f t="shared" si="7"/>
        <v>7</v>
      </c>
      <c r="G107" s="4">
        <f t="shared" si="6"/>
        <v>21</v>
      </c>
    </row>
    <row r="108" spans="1:7" x14ac:dyDescent="0.75">
      <c r="A108" s="4" t="s">
        <v>13</v>
      </c>
      <c r="B108" s="5">
        <v>43111</v>
      </c>
      <c r="C108" s="5">
        <v>43122</v>
      </c>
      <c r="D108" s="4">
        <f t="shared" si="5"/>
        <v>14</v>
      </c>
      <c r="E108" s="4">
        <f t="shared" si="4"/>
        <v>35</v>
      </c>
      <c r="F108" s="4">
        <f t="shared" si="7"/>
        <v>14</v>
      </c>
      <c r="G108" s="4">
        <f t="shared" si="6"/>
        <v>28</v>
      </c>
    </row>
    <row r="109" spans="1:7" x14ac:dyDescent="0.75">
      <c r="A109" s="4" t="s">
        <v>13</v>
      </c>
      <c r="B109" s="5">
        <v>43118</v>
      </c>
      <c r="C109" s="5">
        <v>43129</v>
      </c>
      <c r="D109" s="4">
        <f t="shared" si="5"/>
        <v>7</v>
      </c>
      <c r="E109" s="4">
        <f t="shared" si="4"/>
        <v>35</v>
      </c>
      <c r="F109" s="4">
        <f t="shared" si="7"/>
        <v>7</v>
      </c>
      <c r="G109" s="4">
        <f t="shared" si="6"/>
        <v>28</v>
      </c>
    </row>
    <row r="110" spans="1:7" x14ac:dyDescent="0.75">
      <c r="A110" s="4" t="s">
        <v>13</v>
      </c>
      <c r="B110" s="5">
        <v>43125</v>
      </c>
      <c r="C110" s="5">
        <v>43136</v>
      </c>
      <c r="D110" s="4">
        <f t="shared" si="5"/>
        <v>7</v>
      </c>
      <c r="E110" s="4">
        <f t="shared" si="4"/>
        <v>35</v>
      </c>
      <c r="F110" s="4">
        <f t="shared" si="7"/>
        <v>7</v>
      </c>
      <c r="G110" s="4">
        <f t="shared" si="6"/>
        <v>28</v>
      </c>
    </row>
    <row r="111" spans="1:7" x14ac:dyDescent="0.75">
      <c r="A111" s="4" t="s">
        <v>13</v>
      </c>
      <c r="B111" s="5">
        <v>43132</v>
      </c>
      <c r="C111" s="5">
        <v>43143</v>
      </c>
      <c r="D111" s="4">
        <f t="shared" si="5"/>
        <v>7</v>
      </c>
      <c r="E111" s="4">
        <f t="shared" si="4"/>
        <v>35</v>
      </c>
      <c r="F111" s="4">
        <f t="shared" si="7"/>
        <v>7</v>
      </c>
      <c r="G111" s="4">
        <f t="shared" si="6"/>
        <v>21</v>
      </c>
    </row>
    <row r="112" spans="1:7" x14ac:dyDescent="0.75">
      <c r="A112" s="4" t="s">
        <v>13</v>
      </c>
      <c r="B112" s="5">
        <v>43139</v>
      </c>
      <c r="C112" s="5">
        <v>43150</v>
      </c>
      <c r="D112" s="4">
        <f t="shared" si="5"/>
        <v>7</v>
      </c>
      <c r="E112" s="4">
        <f t="shared" si="4"/>
        <v>28</v>
      </c>
      <c r="F112" s="4">
        <f t="shared" si="7"/>
        <v>7</v>
      </c>
      <c r="G112" s="4">
        <f t="shared" si="6"/>
        <v>21</v>
      </c>
    </row>
    <row r="113" spans="1:11" x14ac:dyDescent="0.75">
      <c r="A113" s="4" t="s">
        <v>13</v>
      </c>
      <c r="B113" s="5">
        <v>43146</v>
      </c>
      <c r="C113" s="5">
        <v>43157</v>
      </c>
      <c r="D113" s="4">
        <f t="shared" si="5"/>
        <v>7</v>
      </c>
      <c r="E113" s="4">
        <f t="shared" si="4"/>
        <v>28</v>
      </c>
      <c r="F113" s="4">
        <f t="shared" si="7"/>
        <v>7</v>
      </c>
      <c r="G113" s="4">
        <f t="shared" si="6"/>
        <v>21</v>
      </c>
    </row>
    <row r="114" spans="1:11" x14ac:dyDescent="0.75">
      <c r="A114" s="4" t="s">
        <v>13</v>
      </c>
      <c r="B114" s="5">
        <v>43153</v>
      </c>
      <c r="C114" s="5">
        <v>43164</v>
      </c>
      <c r="D114" s="4">
        <f t="shared" si="5"/>
        <v>7</v>
      </c>
      <c r="E114" s="4">
        <f t="shared" si="4"/>
        <v>28</v>
      </c>
      <c r="F114" s="4">
        <f t="shared" si="7"/>
        <v>7</v>
      </c>
      <c r="G114" s="4">
        <f t="shared" si="6"/>
        <v>21</v>
      </c>
    </row>
    <row r="115" spans="1:11" x14ac:dyDescent="0.75">
      <c r="A115" s="4" t="s">
        <v>13</v>
      </c>
      <c r="B115" s="5">
        <v>43160</v>
      </c>
      <c r="C115" s="5">
        <v>43171</v>
      </c>
      <c r="D115" s="4">
        <f t="shared" si="5"/>
        <v>7</v>
      </c>
      <c r="E115" s="4">
        <f t="shared" si="4"/>
        <v>28</v>
      </c>
      <c r="F115" s="4">
        <f t="shared" si="7"/>
        <v>7</v>
      </c>
      <c r="G115" s="4">
        <f t="shared" si="6"/>
        <v>21</v>
      </c>
    </row>
    <row r="116" spans="1:11" x14ac:dyDescent="0.75">
      <c r="A116" s="4" t="s">
        <v>13</v>
      </c>
      <c r="B116" s="5">
        <v>43167</v>
      </c>
      <c r="C116" s="5">
        <v>43178</v>
      </c>
      <c r="D116" s="4">
        <f t="shared" si="5"/>
        <v>7</v>
      </c>
      <c r="E116" s="4">
        <f t="shared" si="4"/>
        <v>28</v>
      </c>
      <c r="F116" s="4">
        <f t="shared" si="7"/>
        <v>7</v>
      </c>
      <c r="G116" s="4">
        <f t="shared" si="6"/>
        <v>21</v>
      </c>
    </row>
    <row r="117" spans="1:11" x14ac:dyDescent="0.75">
      <c r="A117" s="4" t="s">
        <v>13</v>
      </c>
      <c r="B117" s="5">
        <v>43174</v>
      </c>
      <c r="C117" s="5">
        <v>43185</v>
      </c>
      <c r="D117" s="4">
        <f t="shared" si="5"/>
        <v>7</v>
      </c>
      <c r="E117" s="4">
        <f t="shared" si="4"/>
        <v>28</v>
      </c>
      <c r="F117" s="4">
        <f t="shared" si="7"/>
        <v>7</v>
      </c>
      <c r="G117" s="4">
        <f t="shared" si="6"/>
        <v>21</v>
      </c>
    </row>
    <row r="118" spans="1:11" x14ac:dyDescent="0.75">
      <c r="A118" s="4" t="s">
        <v>13</v>
      </c>
      <c r="B118" s="5">
        <v>43181</v>
      </c>
      <c r="C118" s="5">
        <v>43192</v>
      </c>
      <c r="D118" s="4">
        <f t="shared" si="5"/>
        <v>7</v>
      </c>
      <c r="E118" s="4">
        <f t="shared" si="4"/>
        <v>28</v>
      </c>
      <c r="F118" s="4">
        <f t="shared" si="7"/>
        <v>7</v>
      </c>
      <c r="G118" s="4">
        <f t="shared" si="6"/>
        <v>21</v>
      </c>
    </row>
    <row r="119" spans="1:11" x14ac:dyDescent="0.75">
      <c r="A119" s="4" t="s">
        <v>13</v>
      </c>
      <c r="B119" s="5">
        <v>43188</v>
      </c>
      <c r="C119" s="5">
        <v>43199</v>
      </c>
      <c r="D119" s="4">
        <f t="shared" si="5"/>
        <v>7</v>
      </c>
      <c r="E119" s="4">
        <f t="shared" ref="E119:E147" si="8">+_xlfn.DAYS(C119,C115)</f>
        <v>28</v>
      </c>
      <c r="F119" s="4">
        <f t="shared" si="7"/>
        <v>7</v>
      </c>
      <c r="G119" s="4">
        <f t="shared" si="6"/>
        <v>21</v>
      </c>
    </row>
    <row r="120" spans="1:11" x14ac:dyDescent="0.75">
      <c r="A120" s="4" t="s">
        <v>13</v>
      </c>
      <c r="B120" s="5">
        <v>43195</v>
      </c>
      <c r="C120" s="5">
        <v>43206</v>
      </c>
      <c r="D120" s="4">
        <f t="shared" si="5"/>
        <v>7</v>
      </c>
      <c r="E120" s="4">
        <f t="shared" si="8"/>
        <v>28</v>
      </c>
      <c r="F120" s="4">
        <f t="shared" si="7"/>
        <v>7</v>
      </c>
      <c r="G120" s="4">
        <f t="shared" si="6"/>
        <v>21</v>
      </c>
    </row>
    <row r="121" spans="1:11" x14ac:dyDescent="0.75">
      <c r="A121" s="4" t="s">
        <v>13</v>
      </c>
      <c r="B121" s="5">
        <v>43202</v>
      </c>
      <c r="C121" s="5">
        <v>43213</v>
      </c>
      <c r="D121" s="4">
        <f t="shared" si="5"/>
        <v>7</v>
      </c>
      <c r="E121" s="4">
        <f t="shared" si="8"/>
        <v>28</v>
      </c>
      <c r="F121" s="4">
        <f t="shared" si="7"/>
        <v>7</v>
      </c>
      <c r="G121" s="4">
        <f t="shared" si="6"/>
        <v>21</v>
      </c>
    </row>
    <row r="122" spans="1:11" x14ac:dyDescent="0.75">
      <c r="A122" s="4" t="s">
        <v>13</v>
      </c>
      <c r="B122" s="5">
        <v>43209</v>
      </c>
      <c r="C122" s="5">
        <v>43220</v>
      </c>
      <c r="D122" s="4">
        <f t="shared" si="5"/>
        <v>7</v>
      </c>
      <c r="E122" s="4">
        <f t="shared" si="8"/>
        <v>28</v>
      </c>
      <c r="F122" s="4">
        <f t="shared" si="7"/>
        <v>7</v>
      </c>
      <c r="G122" s="4">
        <f t="shared" si="6"/>
        <v>21</v>
      </c>
    </row>
    <row r="123" spans="1:11" x14ac:dyDescent="0.75">
      <c r="A123" s="4" t="s">
        <v>13</v>
      </c>
      <c r="B123" s="5">
        <v>43216</v>
      </c>
      <c r="C123" s="5">
        <v>43227</v>
      </c>
      <c r="D123" s="4">
        <f t="shared" si="5"/>
        <v>7</v>
      </c>
      <c r="E123" s="4">
        <f t="shared" si="8"/>
        <v>28</v>
      </c>
      <c r="F123" s="4">
        <f t="shared" si="7"/>
        <v>7</v>
      </c>
      <c r="G123" s="4">
        <f t="shared" si="6"/>
        <v>21</v>
      </c>
    </row>
    <row r="124" spans="1:11" x14ac:dyDescent="0.75">
      <c r="A124" s="4" t="s">
        <v>13</v>
      </c>
      <c r="B124" s="5">
        <v>43230</v>
      </c>
      <c r="C124" s="5">
        <v>43241</v>
      </c>
      <c r="D124" s="4">
        <f t="shared" si="5"/>
        <v>14</v>
      </c>
      <c r="E124" s="4">
        <f t="shared" si="8"/>
        <v>35</v>
      </c>
      <c r="F124" s="4">
        <f t="shared" si="7"/>
        <v>14</v>
      </c>
      <c r="G124" s="4">
        <f t="shared" si="6"/>
        <v>28</v>
      </c>
    </row>
    <row r="125" spans="1:11" x14ac:dyDescent="0.75">
      <c r="A125" s="4" t="s">
        <v>13</v>
      </c>
      <c r="B125" s="5">
        <v>43237</v>
      </c>
      <c r="C125" s="5">
        <v>43248</v>
      </c>
      <c r="D125" s="4">
        <f t="shared" si="5"/>
        <v>7</v>
      </c>
      <c r="E125" s="4">
        <f t="shared" si="8"/>
        <v>35</v>
      </c>
      <c r="F125" s="4">
        <f t="shared" si="7"/>
        <v>7</v>
      </c>
      <c r="G125" s="4">
        <f t="shared" si="6"/>
        <v>28</v>
      </c>
    </row>
    <row r="126" spans="1:11" x14ac:dyDescent="0.75">
      <c r="A126" s="4" t="s">
        <v>13</v>
      </c>
      <c r="B126" s="5">
        <v>43244</v>
      </c>
      <c r="C126" s="5">
        <v>43255</v>
      </c>
      <c r="D126" s="4">
        <f t="shared" si="5"/>
        <v>7</v>
      </c>
      <c r="E126" s="4">
        <f t="shared" si="8"/>
        <v>35</v>
      </c>
      <c r="F126" s="4">
        <f t="shared" si="7"/>
        <v>7</v>
      </c>
      <c r="G126" s="4">
        <f t="shared" si="6"/>
        <v>28</v>
      </c>
    </row>
    <row r="127" spans="1:11" x14ac:dyDescent="0.75">
      <c r="A127" s="4" t="s">
        <v>13</v>
      </c>
      <c r="B127" s="5">
        <v>43251</v>
      </c>
      <c r="C127" s="5">
        <v>43262</v>
      </c>
      <c r="D127" s="4">
        <f t="shared" si="5"/>
        <v>7</v>
      </c>
      <c r="E127" s="4">
        <f t="shared" si="8"/>
        <v>35</v>
      </c>
      <c r="F127" s="4">
        <f t="shared" si="7"/>
        <v>7</v>
      </c>
      <c r="G127" s="4">
        <f t="shared" si="6"/>
        <v>21</v>
      </c>
    </row>
    <row r="128" spans="1:11" x14ac:dyDescent="0.75">
      <c r="A128" s="4" t="s">
        <v>13</v>
      </c>
      <c r="B128" s="5">
        <v>43258</v>
      </c>
      <c r="C128" s="5">
        <v>43269</v>
      </c>
      <c r="D128" s="4">
        <f t="shared" si="5"/>
        <v>7</v>
      </c>
      <c r="E128" s="4">
        <f t="shared" si="8"/>
        <v>28</v>
      </c>
      <c r="F128" s="4">
        <f t="shared" si="7"/>
        <v>7</v>
      </c>
      <c r="G128" s="4">
        <f t="shared" si="6"/>
        <v>21</v>
      </c>
      <c r="J128" s="4"/>
      <c r="K128" s="4"/>
    </row>
    <row r="129" spans="1:7" x14ac:dyDescent="0.75">
      <c r="A129" s="4" t="s">
        <v>13</v>
      </c>
      <c r="B129" s="5">
        <v>43265</v>
      </c>
      <c r="C129" s="5">
        <v>43276</v>
      </c>
      <c r="D129" s="4">
        <f t="shared" si="5"/>
        <v>7</v>
      </c>
      <c r="E129" s="4">
        <f t="shared" si="8"/>
        <v>28</v>
      </c>
      <c r="F129" s="4">
        <f t="shared" si="7"/>
        <v>7</v>
      </c>
      <c r="G129" s="4">
        <f t="shared" si="6"/>
        <v>21</v>
      </c>
    </row>
    <row r="130" spans="1:7" x14ac:dyDescent="0.75">
      <c r="A130" s="4" t="s">
        <v>13</v>
      </c>
      <c r="B130" s="5">
        <v>43272</v>
      </c>
      <c r="C130" s="5">
        <v>43283</v>
      </c>
      <c r="D130" s="4">
        <f t="shared" si="5"/>
        <v>7</v>
      </c>
      <c r="E130" s="4">
        <f t="shared" si="8"/>
        <v>28</v>
      </c>
      <c r="F130" s="4">
        <f t="shared" si="7"/>
        <v>7</v>
      </c>
      <c r="G130" s="4">
        <f t="shared" si="6"/>
        <v>21</v>
      </c>
    </row>
    <row r="131" spans="1:7" x14ac:dyDescent="0.75">
      <c r="A131" s="4" t="s">
        <v>13</v>
      </c>
      <c r="B131" s="5">
        <v>43279</v>
      </c>
      <c r="C131" s="5">
        <v>43290</v>
      </c>
      <c r="D131" s="4">
        <f t="shared" si="5"/>
        <v>7</v>
      </c>
      <c r="E131" s="4">
        <f t="shared" si="8"/>
        <v>28</v>
      </c>
      <c r="F131" s="4">
        <f t="shared" si="7"/>
        <v>7</v>
      </c>
      <c r="G131" s="4">
        <f t="shared" si="6"/>
        <v>21</v>
      </c>
    </row>
    <row r="132" spans="1:7" x14ac:dyDescent="0.75">
      <c r="A132" s="4" t="s">
        <v>13</v>
      </c>
      <c r="B132" s="5">
        <v>43286</v>
      </c>
      <c r="C132" s="5">
        <v>43297</v>
      </c>
      <c r="D132" s="4">
        <f t="shared" ref="D132:D147" si="9">+_xlfn.DAYS(C132,C131)</f>
        <v>7</v>
      </c>
      <c r="E132" s="4">
        <f t="shared" si="8"/>
        <v>28</v>
      </c>
      <c r="F132" s="4">
        <f t="shared" si="7"/>
        <v>7</v>
      </c>
      <c r="G132" s="4">
        <f t="shared" si="6"/>
        <v>21</v>
      </c>
    </row>
    <row r="133" spans="1:7" x14ac:dyDescent="0.75">
      <c r="A133" s="4" t="s">
        <v>13</v>
      </c>
      <c r="B133" s="5">
        <v>43293</v>
      </c>
      <c r="C133" s="5">
        <v>43304</v>
      </c>
      <c r="D133" s="4">
        <f t="shared" si="9"/>
        <v>7</v>
      </c>
      <c r="E133" s="4">
        <f t="shared" si="8"/>
        <v>28</v>
      </c>
      <c r="F133" s="4">
        <f t="shared" si="7"/>
        <v>7</v>
      </c>
      <c r="G133" s="4">
        <f t="shared" si="6"/>
        <v>21</v>
      </c>
    </row>
    <row r="134" spans="1:7" x14ac:dyDescent="0.75">
      <c r="A134" s="4" t="s">
        <v>13</v>
      </c>
      <c r="B134" s="5">
        <v>43300</v>
      </c>
      <c r="C134" s="5">
        <v>43311</v>
      </c>
      <c r="D134" s="4">
        <f t="shared" si="9"/>
        <v>7</v>
      </c>
      <c r="E134" s="4">
        <f t="shared" si="8"/>
        <v>28</v>
      </c>
      <c r="F134" s="4">
        <f t="shared" si="7"/>
        <v>7</v>
      </c>
      <c r="G134" s="4">
        <f t="shared" ref="G134:G147" si="10">+_xlfn.DAYS(C134,C131)</f>
        <v>21</v>
      </c>
    </row>
    <row r="135" spans="1:7" x14ac:dyDescent="0.75">
      <c r="A135" s="4" t="s">
        <v>13</v>
      </c>
      <c r="B135" s="5">
        <v>43307</v>
      </c>
      <c r="C135" s="5">
        <v>43318</v>
      </c>
      <c r="D135" s="4">
        <f t="shared" si="9"/>
        <v>7</v>
      </c>
      <c r="E135" s="4">
        <f t="shared" si="8"/>
        <v>28</v>
      </c>
      <c r="F135" s="4">
        <f t="shared" si="7"/>
        <v>7</v>
      </c>
      <c r="G135" s="4">
        <f t="shared" si="10"/>
        <v>21</v>
      </c>
    </row>
    <row r="136" spans="1:7" x14ac:dyDescent="0.75">
      <c r="A136" s="4" t="s">
        <v>13</v>
      </c>
      <c r="B136" s="5">
        <v>43321</v>
      </c>
      <c r="C136" s="5">
        <v>43332</v>
      </c>
      <c r="D136" s="4">
        <f t="shared" si="9"/>
        <v>14</v>
      </c>
      <c r="E136" s="4">
        <f t="shared" si="8"/>
        <v>35</v>
      </c>
      <c r="F136" s="4">
        <f t="shared" si="7"/>
        <v>14</v>
      </c>
      <c r="G136" s="4">
        <f t="shared" si="10"/>
        <v>28</v>
      </c>
    </row>
    <row r="137" spans="1:7" x14ac:dyDescent="0.75">
      <c r="A137" s="4" t="s">
        <v>13</v>
      </c>
      <c r="B137" s="5">
        <v>43328</v>
      </c>
      <c r="C137" s="5">
        <v>43339</v>
      </c>
      <c r="D137" s="4">
        <f t="shared" si="9"/>
        <v>7</v>
      </c>
      <c r="E137" s="4">
        <f t="shared" si="8"/>
        <v>35</v>
      </c>
      <c r="F137" s="4">
        <f t="shared" ref="F137:F147" si="11">+_xlfn.DAYS(C137,C136)</f>
        <v>7</v>
      </c>
      <c r="G137" s="4">
        <f t="shared" si="10"/>
        <v>28</v>
      </c>
    </row>
    <row r="138" spans="1:7" x14ac:dyDescent="0.75">
      <c r="A138" s="4" t="s">
        <v>13</v>
      </c>
      <c r="B138" s="5">
        <v>43335</v>
      </c>
      <c r="C138" s="5">
        <v>43346</v>
      </c>
      <c r="D138" s="4">
        <f t="shared" si="9"/>
        <v>7</v>
      </c>
      <c r="E138" s="4">
        <f t="shared" si="8"/>
        <v>35</v>
      </c>
      <c r="F138" s="4">
        <f t="shared" si="11"/>
        <v>7</v>
      </c>
      <c r="G138" s="4">
        <f t="shared" si="10"/>
        <v>28</v>
      </c>
    </row>
    <row r="139" spans="1:7" x14ac:dyDescent="0.75">
      <c r="A139" s="4" t="s">
        <v>13</v>
      </c>
      <c r="B139" s="5">
        <v>43342</v>
      </c>
      <c r="C139" s="5">
        <v>43353</v>
      </c>
      <c r="D139" s="4">
        <f t="shared" si="9"/>
        <v>7</v>
      </c>
      <c r="E139" s="4">
        <f t="shared" si="8"/>
        <v>35</v>
      </c>
      <c r="F139" s="4">
        <f t="shared" si="11"/>
        <v>7</v>
      </c>
      <c r="G139" s="4">
        <f t="shared" si="10"/>
        <v>21</v>
      </c>
    </row>
    <row r="140" spans="1:7" x14ac:dyDescent="0.75">
      <c r="A140" s="4" t="s">
        <v>13</v>
      </c>
      <c r="B140" s="5">
        <v>43349</v>
      </c>
      <c r="C140" s="5">
        <v>43360</v>
      </c>
      <c r="D140" s="4">
        <f t="shared" si="9"/>
        <v>7</v>
      </c>
      <c r="E140" s="4">
        <f t="shared" si="8"/>
        <v>28</v>
      </c>
      <c r="F140" s="4">
        <f t="shared" si="11"/>
        <v>7</v>
      </c>
      <c r="G140" s="4">
        <f t="shared" si="10"/>
        <v>21</v>
      </c>
    </row>
    <row r="141" spans="1:7" x14ac:dyDescent="0.75">
      <c r="A141" s="4" t="s">
        <v>13</v>
      </c>
      <c r="B141" s="5">
        <v>43356</v>
      </c>
      <c r="C141" s="5">
        <v>43367</v>
      </c>
      <c r="D141" s="4">
        <f t="shared" si="9"/>
        <v>7</v>
      </c>
      <c r="E141" s="4">
        <f t="shared" si="8"/>
        <v>28</v>
      </c>
      <c r="F141" s="4">
        <f t="shared" si="11"/>
        <v>7</v>
      </c>
      <c r="G141" s="4">
        <f t="shared" si="10"/>
        <v>21</v>
      </c>
    </row>
    <row r="142" spans="1:7" x14ac:dyDescent="0.75">
      <c r="A142" s="4" t="s">
        <v>13</v>
      </c>
      <c r="B142" s="5">
        <v>43363</v>
      </c>
      <c r="C142" s="5">
        <v>43374</v>
      </c>
      <c r="D142" s="4">
        <f t="shared" si="9"/>
        <v>7</v>
      </c>
      <c r="E142" s="4">
        <f t="shared" si="8"/>
        <v>28</v>
      </c>
      <c r="F142" s="4">
        <f t="shared" si="11"/>
        <v>7</v>
      </c>
      <c r="G142" s="4">
        <f t="shared" si="10"/>
        <v>21</v>
      </c>
    </row>
    <row r="143" spans="1:7" x14ac:dyDescent="0.75">
      <c r="A143" s="4" t="s">
        <v>13</v>
      </c>
      <c r="B143" s="5">
        <v>43370</v>
      </c>
      <c r="C143" s="5">
        <v>43381</v>
      </c>
      <c r="D143" s="4">
        <f t="shared" si="9"/>
        <v>7</v>
      </c>
      <c r="E143" s="4">
        <f t="shared" si="8"/>
        <v>28</v>
      </c>
      <c r="F143" s="4">
        <f t="shared" si="11"/>
        <v>7</v>
      </c>
      <c r="G143" s="4">
        <f t="shared" si="10"/>
        <v>21</v>
      </c>
    </row>
    <row r="144" spans="1:7" x14ac:dyDescent="0.75">
      <c r="A144" s="4" t="s">
        <v>13</v>
      </c>
      <c r="B144" s="5">
        <v>43384</v>
      </c>
      <c r="C144" s="5">
        <v>43395</v>
      </c>
      <c r="D144" s="4">
        <f t="shared" si="9"/>
        <v>14</v>
      </c>
      <c r="E144" s="4">
        <f t="shared" si="8"/>
        <v>35</v>
      </c>
      <c r="F144" s="4">
        <f t="shared" si="11"/>
        <v>14</v>
      </c>
      <c r="G144" s="4">
        <f t="shared" si="10"/>
        <v>28</v>
      </c>
    </row>
    <row r="145" spans="1:7" x14ac:dyDescent="0.75">
      <c r="A145" s="4" t="s">
        <v>13</v>
      </c>
      <c r="B145" s="5">
        <v>43391</v>
      </c>
      <c r="C145" s="5">
        <v>43402</v>
      </c>
      <c r="D145" s="4">
        <f t="shared" si="9"/>
        <v>7</v>
      </c>
      <c r="E145" s="4">
        <f t="shared" si="8"/>
        <v>35</v>
      </c>
      <c r="F145" s="4">
        <f t="shared" si="11"/>
        <v>7</v>
      </c>
      <c r="G145" s="4">
        <f t="shared" si="10"/>
        <v>28</v>
      </c>
    </row>
    <row r="146" spans="1:7" x14ac:dyDescent="0.75">
      <c r="A146" s="4" t="s">
        <v>13</v>
      </c>
      <c r="B146" s="5">
        <v>43398</v>
      </c>
      <c r="C146" s="5">
        <v>43409</v>
      </c>
      <c r="D146" s="4">
        <f t="shared" si="9"/>
        <v>7</v>
      </c>
      <c r="E146" s="4">
        <f t="shared" si="8"/>
        <v>35</v>
      </c>
      <c r="F146" s="4">
        <f t="shared" si="11"/>
        <v>7</v>
      </c>
      <c r="G146" s="4">
        <f t="shared" si="10"/>
        <v>28</v>
      </c>
    </row>
    <row r="147" spans="1:7" x14ac:dyDescent="0.75">
      <c r="A147" s="4" t="s">
        <v>13</v>
      </c>
      <c r="B147" s="5">
        <v>43405</v>
      </c>
      <c r="C147" s="5">
        <v>43416</v>
      </c>
      <c r="D147" s="4">
        <f t="shared" si="9"/>
        <v>7</v>
      </c>
      <c r="E147" s="4">
        <f t="shared" si="8"/>
        <v>35</v>
      </c>
      <c r="F147" s="4">
        <f t="shared" si="11"/>
        <v>7</v>
      </c>
      <c r="G147" s="4">
        <f t="shared" si="10"/>
        <v>21</v>
      </c>
    </row>
  </sheetData>
  <sortState ref="A2:C147">
    <sortCondition ref="A2:A147"/>
    <sortCondition ref="B2:B14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6"/>
  <sheetViews>
    <sheetView workbookViewId="0">
      <selection activeCell="B9" sqref="B9"/>
    </sheetView>
  </sheetViews>
  <sheetFormatPr baseColWidth="10" defaultRowHeight="14.75" x14ac:dyDescent="0.75"/>
  <cols>
    <col min="1" max="1" width="12.1796875" style="22" bestFit="1" customWidth="1"/>
    <col min="2" max="2" width="11.6328125" style="22" bestFit="1" customWidth="1"/>
    <col min="3" max="3" width="12.40625" style="23" bestFit="1" customWidth="1"/>
    <col min="4" max="5" width="12.40625" style="23" customWidth="1"/>
    <col min="6" max="6" width="15.86328125" bestFit="1" customWidth="1"/>
    <col min="7" max="7" width="19.1796875" bestFit="1" customWidth="1"/>
    <col min="8" max="8" width="17.6328125" bestFit="1" customWidth="1"/>
    <col min="10" max="10" width="11.6796875" bestFit="1" customWidth="1"/>
  </cols>
  <sheetData>
    <row r="1" spans="1:11" x14ac:dyDescent="0.75">
      <c r="A1" s="20" t="s">
        <v>27</v>
      </c>
      <c r="B1" s="20" t="s">
        <v>28</v>
      </c>
      <c r="C1" s="19" t="s">
        <v>29</v>
      </c>
      <c r="D1" s="24" t="s">
        <v>31</v>
      </c>
      <c r="E1" s="24" t="s">
        <v>32</v>
      </c>
      <c r="F1" s="24" t="s">
        <v>30</v>
      </c>
      <c r="G1" s="24" t="s">
        <v>31</v>
      </c>
      <c r="H1" s="24" t="s">
        <v>32</v>
      </c>
    </row>
    <row r="2" spans="1:11" x14ac:dyDescent="0.75">
      <c r="A2" s="21">
        <v>43205</v>
      </c>
      <c r="B2" s="20">
        <v>141238</v>
      </c>
      <c r="C2" s="19">
        <v>137394</v>
      </c>
      <c r="D2" s="25">
        <f>+IF(C2&gt;B2,C2-B2,0)</f>
        <v>0</v>
      </c>
      <c r="E2" s="25">
        <f>+IF(C2&lt;B2,B2-C2,0)</f>
        <v>3844</v>
      </c>
      <c r="F2" s="25">
        <v>162358.02331028201</v>
      </c>
      <c r="G2" s="25">
        <f>+IF(F2&gt;B2,F2-B2,0)</f>
        <v>21120.023310282006</v>
      </c>
      <c r="H2" s="25">
        <f>+IF(F2&lt;B2,B2-F2,0)</f>
        <v>0</v>
      </c>
      <c r="I2">
        <f>+(C2-B2)</f>
        <v>-3844</v>
      </c>
      <c r="J2" s="18">
        <f>+(F2-C2)</f>
        <v>24964.023310282006</v>
      </c>
      <c r="K2">
        <f>+B2/F2</f>
        <v>0.86991697188922046</v>
      </c>
    </row>
    <row r="3" spans="1:11" x14ac:dyDescent="0.75">
      <c r="A3" s="21">
        <v>43206</v>
      </c>
      <c r="B3" s="20">
        <v>929265</v>
      </c>
      <c r="C3" s="19">
        <v>1108612</v>
      </c>
      <c r="D3" s="25">
        <f t="shared" ref="D3:D59" si="0">+IF(C3&gt;B3,C3-B3,0)</f>
        <v>179347</v>
      </c>
      <c r="E3" s="25">
        <f t="shared" ref="E3:E59" si="1">+IF(C3&lt;B3,B3-C3,0)</f>
        <v>0</v>
      </c>
      <c r="F3" s="25">
        <v>869396.40101243905</v>
      </c>
      <c r="G3" s="25">
        <f t="shared" ref="G3:G59" si="2">+IF(F3&gt;B3,F3-B3,0)</f>
        <v>0</v>
      </c>
      <c r="H3" s="25">
        <f t="shared" ref="H3:H59" si="3">+IF(F3&lt;B3,B3-F3,0)</f>
        <v>59868.598987560952</v>
      </c>
      <c r="I3" s="4">
        <f t="shared" ref="I3:I59" si="4">+(C3-B3)</f>
        <v>179347</v>
      </c>
      <c r="J3" s="18">
        <f t="shared" ref="J3:J59" si="5">+(F3-C3)</f>
        <v>-239215.59898756095</v>
      </c>
    </row>
    <row r="4" spans="1:11" x14ac:dyDescent="0.75">
      <c r="A4" s="21">
        <v>43207</v>
      </c>
      <c r="B4" s="20">
        <v>522930</v>
      </c>
      <c r="C4" s="19">
        <v>779097</v>
      </c>
      <c r="D4" s="25">
        <f t="shared" si="0"/>
        <v>256167</v>
      </c>
      <c r="E4" s="25">
        <f t="shared" si="1"/>
        <v>0</v>
      </c>
      <c r="F4" s="25">
        <v>623560.85033298505</v>
      </c>
      <c r="G4" s="25">
        <f t="shared" si="2"/>
        <v>100630.85033298505</v>
      </c>
      <c r="H4" s="25">
        <f t="shared" si="3"/>
        <v>0</v>
      </c>
      <c r="I4" s="4">
        <f t="shared" si="4"/>
        <v>256167</v>
      </c>
      <c r="J4" s="18">
        <f t="shared" si="5"/>
        <v>-155536.14966701495</v>
      </c>
    </row>
    <row r="5" spans="1:11" x14ac:dyDescent="0.75">
      <c r="A5" s="21">
        <v>43208</v>
      </c>
      <c r="B5" s="20">
        <v>477087</v>
      </c>
      <c r="C5" s="19">
        <v>725958</v>
      </c>
      <c r="D5" s="25">
        <f t="shared" si="0"/>
        <v>248871</v>
      </c>
      <c r="E5" s="25">
        <f t="shared" si="1"/>
        <v>0</v>
      </c>
      <c r="F5" s="25">
        <v>545821.03566904005</v>
      </c>
      <c r="G5" s="25">
        <f t="shared" si="2"/>
        <v>68734.035669040051</v>
      </c>
      <c r="H5" s="25">
        <f t="shared" si="3"/>
        <v>0</v>
      </c>
      <c r="I5" s="4">
        <f t="shared" si="4"/>
        <v>248871</v>
      </c>
      <c r="J5" s="18">
        <f t="shared" si="5"/>
        <v>-180136.96433095995</v>
      </c>
    </row>
    <row r="6" spans="1:11" x14ac:dyDescent="0.75">
      <c r="A6" s="21">
        <v>43209</v>
      </c>
      <c r="B6" s="20">
        <v>461388</v>
      </c>
      <c r="C6" s="19">
        <v>699001</v>
      </c>
      <c r="D6" s="25">
        <f t="shared" si="0"/>
        <v>237613</v>
      </c>
      <c r="E6" s="25">
        <f t="shared" si="1"/>
        <v>0</v>
      </c>
      <c r="F6" s="25">
        <v>495668.22642038402</v>
      </c>
      <c r="G6" s="25">
        <f t="shared" si="2"/>
        <v>34280.226420384017</v>
      </c>
      <c r="H6" s="25">
        <f t="shared" si="3"/>
        <v>0</v>
      </c>
      <c r="I6" s="4">
        <f t="shared" si="4"/>
        <v>237613</v>
      </c>
      <c r="J6" s="18">
        <f t="shared" si="5"/>
        <v>-203332.77357961598</v>
      </c>
    </row>
    <row r="7" spans="1:11" x14ac:dyDescent="0.75">
      <c r="A7" s="21">
        <v>43210</v>
      </c>
      <c r="B7" s="20">
        <v>457301</v>
      </c>
      <c r="C7" s="19">
        <v>636325</v>
      </c>
      <c r="D7" s="25">
        <f t="shared" si="0"/>
        <v>179024</v>
      </c>
      <c r="E7" s="25">
        <f t="shared" si="1"/>
        <v>0</v>
      </c>
      <c r="F7" s="25">
        <v>415796.95062385802</v>
      </c>
      <c r="G7" s="25">
        <f t="shared" si="2"/>
        <v>0</v>
      </c>
      <c r="H7" s="25">
        <f t="shared" si="3"/>
        <v>41504.049376141978</v>
      </c>
      <c r="I7" s="4">
        <f t="shared" si="4"/>
        <v>179024</v>
      </c>
      <c r="J7" s="18">
        <f t="shared" si="5"/>
        <v>-220528.04937614198</v>
      </c>
    </row>
    <row r="8" spans="1:11" x14ac:dyDescent="0.75">
      <c r="A8" s="21">
        <v>43211</v>
      </c>
      <c r="B8" s="20">
        <v>75791</v>
      </c>
      <c r="C8" s="19">
        <v>120384</v>
      </c>
      <c r="D8" s="25">
        <f t="shared" si="0"/>
        <v>44593</v>
      </c>
      <c r="E8" s="25">
        <f t="shared" si="1"/>
        <v>0</v>
      </c>
      <c r="F8" s="25">
        <v>70621.1191739981</v>
      </c>
      <c r="G8" s="25">
        <f t="shared" si="2"/>
        <v>0</v>
      </c>
      <c r="H8" s="25">
        <f t="shared" si="3"/>
        <v>5169.8808260018995</v>
      </c>
      <c r="I8" s="4">
        <f t="shared" si="4"/>
        <v>44593</v>
      </c>
      <c r="J8" s="18">
        <f t="shared" si="5"/>
        <v>-49762.8808260019</v>
      </c>
    </row>
    <row r="9" spans="1:11" x14ac:dyDescent="0.75">
      <c r="A9" s="21">
        <v>43212</v>
      </c>
      <c r="B9" s="20">
        <v>119816</v>
      </c>
      <c r="C9" s="19">
        <v>101279</v>
      </c>
      <c r="D9" s="25">
        <f t="shared" si="0"/>
        <v>0</v>
      </c>
      <c r="E9" s="25">
        <f t="shared" si="1"/>
        <v>18537</v>
      </c>
      <c r="F9" s="25">
        <v>83565.714647231507</v>
      </c>
      <c r="G9" s="25">
        <f t="shared" si="2"/>
        <v>0</v>
      </c>
      <c r="H9" s="25">
        <f t="shared" si="3"/>
        <v>36250.285352768493</v>
      </c>
      <c r="I9" s="4">
        <f t="shared" si="4"/>
        <v>-18537</v>
      </c>
      <c r="J9" s="18">
        <f t="shared" si="5"/>
        <v>-17713.285352768493</v>
      </c>
    </row>
    <row r="10" spans="1:11" x14ac:dyDescent="0.75">
      <c r="A10" s="21">
        <v>43213</v>
      </c>
      <c r="B10" s="20">
        <v>750669</v>
      </c>
      <c r="C10" s="19">
        <v>839469</v>
      </c>
      <c r="D10" s="25">
        <f t="shared" si="0"/>
        <v>88800</v>
      </c>
      <c r="E10" s="25">
        <f t="shared" si="1"/>
        <v>0</v>
      </c>
      <c r="F10" s="25">
        <v>728076.24759063905</v>
      </c>
      <c r="G10" s="25">
        <f t="shared" si="2"/>
        <v>0</v>
      </c>
      <c r="H10" s="25">
        <f t="shared" si="3"/>
        <v>22592.752409360954</v>
      </c>
      <c r="I10" s="4">
        <f t="shared" si="4"/>
        <v>88800</v>
      </c>
      <c r="J10" s="18">
        <f t="shared" si="5"/>
        <v>-111392.75240936095</v>
      </c>
    </row>
    <row r="11" spans="1:11" x14ac:dyDescent="0.75">
      <c r="A11" s="21">
        <v>43214</v>
      </c>
      <c r="B11" s="20">
        <v>523850</v>
      </c>
      <c r="C11" s="19">
        <v>590290</v>
      </c>
      <c r="D11" s="25">
        <f t="shared" si="0"/>
        <v>66440</v>
      </c>
      <c r="E11" s="25">
        <f t="shared" si="1"/>
        <v>0</v>
      </c>
      <c r="F11" s="25">
        <v>503430.59123569098</v>
      </c>
      <c r="G11" s="25">
        <f t="shared" si="2"/>
        <v>0</v>
      </c>
      <c r="H11" s="25">
        <f t="shared" si="3"/>
        <v>20419.408764309017</v>
      </c>
      <c r="I11" s="4">
        <f t="shared" si="4"/>
        <v>66440</v>
      </c>
      <c r="J11" s="18">
        <f t="shared" si="5"/>
        <v>-86859.408764309017</v>
      </c>
    </row>
    <row r="12" spans="1:11" x14ac:dyDescent="0.75">
      <c r="A12" s="21">
        <v>43215</v>
      </c>
      <c r="B12" s="20">
        <v>557779</v>
      </c>
      <c r="C12" s="19">
        <v>617711</v>
      </c>
      <c r="D12" s="25">
        <f t="shared" si="0"/>
        <v>59932</v>
      </c>
      <c r="E12" s="25">
        <f t="shared" si="1"/>
        <v>0</v>
      </c>
      <c r="F12" s="25">
        <v>531315.68368480098</v>
      </c>
      <c r="G12" s="25">
        <f t="shared" si="2"/>
        <v>0</v>
      </c>
      <c r="H12" s="25">
        <f t="shared" si="3"/>
        <v>26463.316315199016</v>
      </c>
      <c r="I12" s="4">
        <f t="shared" si="4"/>
        <v>59932</v>
      </c>
      <c r="J12" s="18">
        <f t="shared" si="5"/>
        <v>-86395.316315199016</v>
      </c>
    </row>
    <row r="13" spans="1:11" x14ac:dyDescent="0.75">
      <c r="A13" s="21">
        <v>43216</v>
      </c>
      <c r="B13" s="20">
        <v>598004</v>
      </c>
      <c r="C13" s="19">
        <v>582207</v>
      </c>
      <c r="D13" s="25">
        <f t="shared" si="0"/>
        <v>0</v>
      </c>
      <c r="E13" s="25">
        <f t="shared" si="1"/>
        <v>15797</v>
      </c>
      <c r="F13" s="25">
        <v>687585.16074517299</v>
      </c>
      <c r="G13" s="25">
        <f t="shared" si="2"/>
        <v>89581.160745172994</v>
      </c>
      <c r="H13" s="25">
        <f t="shared" si="3"/>
        <v>0</v>
      </c>
      <c r="I13" s="4">
        <f t="shared" si="4"/>
        <v>-15797</v>
      </c>
      <c r="J13" s="18">
        <f t="shared" si="5"/>
        <v>105378.16074517299</v>
      </c>
    </row>
    <row r="14" spans="1:11" x14ac:dyDescent="0.75">
      <c r="A14" s="21">
        <v>43217</v>
      </c>
      <c r="B14" s="20">
        <v>700629</v>
      </c>
      <c r="C14" s="19">
        <v>563727</v>
      </c>
      <c r="D14" s="25">
        <f t="shared" si="0"/>
        <v>0</v>
      </c>
      <c r="E14" s="25">
        <f t="shared" si="1"/>
        <v>136902</v>
      </c>
      <c r="F14" s="25">
        <v>809858.87175441999</v>
      </c>
      <c r="G14" s="25">
        <f t="shared" si="2"/>
        <v>109229.87175441999</v>
      </c>
      <c r="H14" s="25">
        <f t="shared" si="3"/>
        <v>0</v>
      </c>
      <c r="I14" s="4">
        <f t="shared" si="4"/>
        <v>-136902</v>
      </c>
      <c r="J14" s="18">
        <f t="shared" si="5"/>
        <v>246131.87175441999</v>
      </c>
    </row>
    <row r="15" spans="1:11" x14ac:dyDescent="0.75">
      <c r="A15" s="21">
        <v>43218</v>
      </c>
      <c r="B15" s="20">
        <v>158289</v>
      </c>
      <c r="C15" s="19">
        <v>83917</v>
      </c>
      <c r="D15" s="25">
        <f t="shared" si="0"/>
        <v>0</v>
      </c>
      <c r="E15" s="25">
        <f t="shared" si="1"/>
        <v>74372</v>
      </c>
      <c r="F15" s="25">
        <v>122366.067674462</v>
      </c>
      <c r="G15" s="25">
        <f t="shared" si="2"/>
        <v>0</v>
      </c>
      <c r="H15" s="25">
        <f t="shared" si="3"/>
        <v>35922.932325538</v>
      </c>
      <c r="I15" s="4">
        <f t="shared" si="4"/>
        <v>-74372</v>
      </c>
      <c r="J15" s="18">
        <f t="shared" si="5"/>
        <v>38449.067674462</v>
      </c>
    </row>
    <row r="16" spans="1:11" x14ac:dyDescent="0.75">
      <c r="A16" s="21">
        <v>43219</v>
      </c>
      <c r="B16" s="20">
        <v>135044</v>
      </c>
      <c r="C16" s="19">
        <v>155397</v>
      </c>
      <c r="D16" s="25">
        <f t="shared" si="0"/>
        <v>20353</v>
      </c>
      <c r="E16" s="25">
        <f t="shared" si="1"/>
        <v>0</v>
      </c>
      <c r="F16" s="25">
        <v>96708.272990747806</v>
      </c>
      <c r="G16" s="25">
        <f t="shared" si="2"/>
        <v>0</v>
      </c>
      <c r="H16" s="25">
        <f t="shared" si="3"/>
        <v>38335.727009252194</v>
      </c>
      <c r="I16" s="4">
        <f t="shared" si="4"/>
        <v>20353</v>
      </c>
      <c r="J16" s="18">
        <f t="shared" si="5"/>
        <v>-58688.727009252194</v>
      </c>
    </row>
    <row r="17" spans="1:10" x14ac:dyDescent="0.75">
      <c r="A17" s="21">
        <v>43220</v>
      </c>
      <c r="B17" s="20">
        <v>161839.99999999901</v>
      </c>
      <c r="C17" s="19">
        <v>1106427</v>
      </c>
      <c r="D17" s="25">
        <f t="shared" si="0"/>
        <v>944587.00000000093</v>
      </c>
      <c r="E17" s="25">
        <f t="shared" si="1"/>
        <v>0</v>
      </c>
      <c r="F17" s="25">
        <v>397886.88176485698</v>
      </c>
      <c r="G17" s="25">
        <f t="shared" si="2"/>
        <v>236046.88176485797</v>
      </c>
      <c r="H17" s="25">
        <f t="shared" si="3"/>
        <v>0</v>
      </c>
      <c r="I17" s="4">
        <f t="shared" si="4"/>
        <v>944587.00000000093</v>
      </c>
      <c r="J17" s="18">
        <f t="shared" si="5"/>
        <v>-708540.11823514302</v>
      </c>
    </row>
    <row r="18" spans="1:10" x14ac:dyDescent="0.75">
      <c r="A18" s="21">
        <v>43221</v>
      </c>
      <c r="B18" s="20">
        <v>180296</v>
      </c>
      <c r="C18" s="19">
        <v>257291</v>
      </c>
      <c r="D18" s="25">
        <f t="shared" si="0"/>
        <v>76995</v>
      </c>
      <c r="E18" s="25">
        <f t="shared" si="1"/>
        <v>0</v>
      </c>
      <c r="F18" s="25">
        <v>196997.08342387099</v>
      </c>
      <c r="G18" s="25">
        <f t="shared" si="2"/>
        <v>16701.083423870994</v>
      </c>
      <c r="H18" s="25">
        <f t="shared" si="3"/>
        <v>0</v>
      </c>
      <c r="I18" s="4">
        <f t="shared" si="4"/>
        <v>76995</v>
      </c>
      <c r="J18" s="18">
        <f t="shared" si="5"/>
        <v>-60293.916576129006</v>
      </c>
    </row>
    <row r="19" spans="1:10" x14ac:dyDescent="0.75">
      <c r="A19" s="21">
        <v>43222</v>
      </c>
      <c r="B19" s="20">
        <v>1659348</v>
      </c>
      <c r="C19" s="19">
        <v>817963</v>
      </c>
      <c r="D19" s="25">
        <f t="shared" si="0"/>
        <v>0</v>
      </c>
      <c r="E19" s="25">
        <f t="shared" si="1"/>
        <v>841385</v>
      </c>
      <c r="F19" s="25">
        <v>1651219.1094795801</v>
      </c>
      <c r="G19" s="25">
        <f t="shared" si="2"/>
        <v>0</v>
      </c>
      <c r="H19" s="25">
        <f t="shared" si="3"/>
        <v>8128.8905204199255</v>
      </c>
      <c r="I19" s="4">
        <f t="shared" si="4"/>
        <v>-841385</v>
      </c>
      <c r="J19" s="18">
        <f t="shared" si="5"/>
        <v>833256.10947958007</v>
      </c>
    </row>
    <row r="20" spans="1:10" x14ac:dyDescent="0.75">
      <c r="A20" s="21">
        <v>43223</v>
      </c>
      <c r="B20" s="20">
        <v>1028269</v>
      </c>
      <c r="C20" s="19">
        <v>600542</v>
      </c>
      <c r="D20" s="25">
        <f t="shared" si="0"/>
        <v>0</v>
      </c>
      <c r="E20" s="25">
        <f t="shared" si="1"/>
        <v>427727</v>
      </c>
      <c r="F20" s="25">
        <v>878267.68419222301</v>
      </c>
      <c r="G20" s="25">
        <f t="shared" si="2"/>
        <v>0</v>
      </c>
      <c r="H20" s="25">
        <f t="shared" si="3"/>
        <v>150001.31580777699</v>
      </c>
      <c r="I20" s="4">
        <f t="shared" si="4"/>
        <v>-427727</v>
      </c>
      <c r="J20" s="18">
        <f t="shared" si="5"/>
        <v>277725.68419222301</v>
      </c>
    </row>
    <row r="21" spans="1:10" x14ac:dyDescent="0.75">
      <c r="A21" s="21">
        <v>43224</v>
      </c>
      <c r="B21" s="20">
        <v>1004797</v>
      </c>
      <c r="C21" s="19">
        <v>523770</v>
      </c>
      <c r="D21" s="25">
        <f t="shared" si="0"/>
        <v>0</v>
      </c>
      <c r="E21" s="25">
        <f t="shared" si="1"/>
        <v>481027</v>
      </c>
      <c r="F21" s="25">
        <v>886662.50143848697</v>
      </c>
      <c r="G21" s="25">
        <f t="shared" si="2"/>
        <v>0</v>
      </c>
      <c r="H21" s="25">
        <f t="shared" si="3"/>
        <v>118134.49856151303</v>
      </c>
      <c r="I21" s="4">
        <f t="shared" si="4"/>
        <v>-481027</v>
      </c>
      <c r="J21" s="18">
        <f t="shared" si="5"/>
        <v>362892.50143848697</v>
      </c>
    </row>
    <row r="22" spans="1:10" x14ac:dyDescent="0.75">
      <c r="A22" s="21">
        <v>43225</v>
      </c>
      <c r="B22" s="20">
        <v>217534</v>
      </c>
      <c r="C22" s="19">
        <v>131229</v>
      </c>
      <c r="D22" s="25">
        <f t="shared" si="0"/>
        <v>0</v>
      </c>
      <c r="E22" s="25">
        <f t="shared" si="1"/>
        <v>86305</v>
      </c>
      <c r="F22" s="25">
        <v>178787.777482807</v>
      </c>
      <c r="G22" s="25">
        <f t="shared" si="2"/>
        <v>0</v>
      </c>
      <c r="H22" s="25">
        <f t="shared" si="3"/>
        <v>38746.222517193004</v>
      </c>
      <c r="I22" s="4">
        <f t="shared" si="4"/>
        <v>-86305</v>
      </c>
      <c r="J22" s="18">
        <f t="shared" si="5"/>
        <v>47558.777482806996</v>
      </c>
    </row>
    <row r="23" spans="1:10" x14ac:dyDescent="0.75">
      <c r="A23" s="21">
        <v>43226</v>
      </c>
      <c r="B23" s="20">
        <v>238390</v>
      </c>
      <c r="C23" s="19">
        <v>195783</v>
      </c>
      <c r="D23" s="25">
        <f t="shared" si="0"/>
        <v>0</v>
      </c>
      <c r="E23" s="25">
        <f t="shared" si="1"/>
        <v>42607</v>
      </c>
      <c r="F23" s="25">
        <v>199962.50101642401</v>
      </c>
      <c r="G23" s="25">
        <f t="shared" si="2"/>
        <v>0</v>
      </c>
      <c r="H23" s="25">
        <f t="shared" si="3"/>
        <v>38427.498983575992</v>
      </c>
      <c r="I23" s="4">
        <f t="shared" si="4"/>
        <v>-42607</v>
      </c>
      <c r="J23" s="18">
        <f t="shared" si="5"/>
        <v>4179.5010164240084</v>
      </c>
    </row>
    <row r="24" spans="1:10" x14ac:dyDescent="0.75">
      <c r="A24" s="21">
        <v>43227</v>
      </c>
      <c r="B24" s="20">
        <v>1333706</v>
      </c>
      <c r="C24" s="19">
        <v>875860</v>
      </c>
      <c r="D24" s="25">
        <f t="shared" si="0"/>
        <v>0</v>
      </c>
      <c r="E24" s="25">
        <f t="shared" si="1"/>
        <v>457846</v>
      </c>
      <c r="F24" s="25">
        <v>1240694.69609756</v>
      </c>
      <c r="G24" s="25">
        <f t="shared" si="2"/>
        <v>0</v>
      </c>
      <c r="H24" s="25">
        <f t="shared" si="3"/>
        <v>93011.303902440006</v>
      </c>
      <c r="I24" s="4">
        <f t="shared" si="4"/>
        <v>-457846</v>
      </c>
      <c r="J24" s="18">
        <f t="shared" si="5"/>
        <v>364834.69609755999</v>
      </c>
    </row>
    <row r="25" spans="1:10" x14ac:dyDescent="0.75">
      <c r="A25" s="21">
        <v>43228</v>
      </c>
      <c r="B25" s="20">
        <v>988328</v>
      </c>
      <c r="C25" s="19">
        <v>597264</v>
      </c>
      <c r="D25" s="25">
        <f t="shared" si="0"/>
        <v>0</v>
      </c>
      <c r="E25" s="25">
        <f t="shared" si="1"/>
        <v>391064</v>
      </c>
      <c r="F25" s="25">
        <v>787836.00849891303</v>
      </c>
      <c r="G25" s="25">
        <f t="shared" si="2"/>
        <v>0</v>
      </c>
      <c r="H25" s="25">
        <f t="shared" si="3"/>
        <v>200491.99150108697</v>
      </c>
      <c r="I25" s="4">
        <f t="shared" si="4"/>
        <v>-391064</v>
      </c>
      <c r="J25" s="18">
        <f t="shared" si="5"/>
        <v>190572.00849891303</v>
      </c>
    </row>
    <row r="26" spans="1:10" x14ac:dyDescent="0.75">
      <c r="A26" s="21">
        <v>43229</v>
      </c>
      <c r="B26" s="20">
        <v>871455</v>
      </c>
      <c r="C26" s="19">
        <v>511285</v>
      </c>
      <c r="D26" s="25">
        <f t="shared" si="0"/>
        <v>0</v>
      </c>
      <c r="E26" s="25">
        <f t="shared" si="1"/>
        <v>360170</v>
      </c>
      <c r="F26" s="25">
        <v>790228.96805678704</v>
      </c>
      <c r="G26" s="25">
        <f t="shared" si="2"/>
        <v>0</v>
      </c>
      <c r="H26" s="25">
        <f t="shared" si="3"/>
        <v>81226.031943212962</v>
      </c>
      <c r="I26" s="4">
        <f t="shared" si="4"/>
        <v>-360170</v>
      </c>
      <c r="J26" s="18">
        <f t="shared" si="5"/>
        <v>278943.96805678704</v>
      </c>
    </row>
    <row r="27" spans="1:10" x14ac:dyDescent="0.75">
      <c r="A27" s="21">
        <v>43230</v>
      </c>
      <c r="B27" s="20">
        <v>857562</v>
      </c>
      <c r="C27" s="19">
        <v>250305</v>
      </c>
      <c r="D27" s="25">
        <f t="shared" si="0"/>
        <v>0</v>
      </c>
      <c r="E27" s="25">
        <f t="shared" si="1"/>
        <v>607257</v>
      </c>
      <c r="F27" s="25">
        <v>609740.98712732899</v>
      </c>
      <c r="G27" s="25">
        <f t="shared" si="2"/>
        <v>0</v>
      </c>
      <c r="H27" s="25">
        <f t="shared" si="3"/>
        <v>247821.01287267101</v>
      </c>
      <c r="I27" s="4">
        <f t="shared" si="4"/>
        <v>-607257</v>
      </c>
      <c r="J27" s="18">
        <f t="shared" si="5"/>
        <v>359435.98712732899</v>
      </c>
    </row>
    <row r="28" spans="1:10" x14ac:dyDescent="0.75">
      <c r="A28" s="21">
        <v>43231</v>
      </c>
      <c r="B28" s="20">
        <v>721868</v>
      </c>
      <c r="C28" s="19">
        <v>1019586</v>
      </c>
      <c r="D28" s="25">
        <f t="shared" si="0"/>
        <v>297718</v>
      </c>
      <c r="E28" s="25">
        <f t="shared" si="1"/>
        <v>0</v>
      </c>
      <c r="F28" s="25">
        <v>568314.641726234</v>
      </c>
      <c r="G28" s="25">
        <f t="shared" si="2"/>
        <v>0</v>
      </c>
      <c r="H28" s="25">
        <f t="shared" si="3"/>
        <v>153553.358273766</v>
      </c>
      <c r="I28" s="4">
        <f t="shared" si="4"/>
        <v>297718</v>
      </c>
      <c r="J28" s="18">
        <f t="shared" si="5"/>
        <v>-451271.358273766</v>
      </c>
    </row>
    <row r="29" spans="1:10" x14ac:dyDescent="0.75">
      <c r="A29" s="21">
        <v>43232</v>
      </c>
      <c r="B29" s="20">
        <v>112968</v>
      </c>
      <c r="C29" s="19">
        <v>110518</v>
      </c>
      <c r="D29" s="25">
        <f t="shared" si="0"/>
        <v>0</v>
      </c>
      <c r="E29" s="25">
        <f t="shared" si="1"/>
        <v>2450</v>
      </c>
      <c r="F29" s="25">
        <v>148788.43546445601</v>
      </c>
      <c r="G29" s="25">
        <f t="shared" si="2"/>
        <v>35820.435464456008</v>
      </c>
      <c r="H29" s="25">
        <f t="shared" si="3"/>
        <v>0</v>
      </c>
      <c r="I29" s="4">
        <f t="shared" si="4"/>
        <v>-2450</v>
      </c>
      <c r="J29" s="18">
        <f t="shared" si="5"/>
        <v>38270.435464456008</v>
      </c>
    </row>
    <row r="30" spans="1:10" x14ac:dyDescent="0.75">
      <c r="A30" s="21">
        <v>43233</v>
      </c>
      <c r="B30" s="20">
        <v>152380</v>
      </c>
      <c r="C30" s="19">
        <v>145929</v>
      </c>
      <c r="D30" s="25">
        <f t="shared" si="0"/>
        <v>0</v>
      </c>
      <c r="E30" s="25">
        <f t="shared" si="1"/>
        <v>6451</v>
      </c>
      <c r="F30" s="25">
        <v>174706.79090713101</v>
      </c>
      <c r="G30" s="25">
        <f t="shared" si="2"/>
        <v>22326.790907131013</v>
      </c>
      <c r="H30" s="25">
        <f t="shared" si="3"/>
        <v>0</v>
      </c>
      <c r="I30" s="4">
        <f t="shared" si="4"/>
        <v>-6451</v>
      </c>
      <c r="J30" s="18">
        <f t="shared" si="5"/>
        <v>28777.790907131013</v>
      </c>
    </row>
    <row r="31" spans="1:10" x14ac:dyDescent="0.75">
      <c r="A31" s="21">
        <v>43234</v>
      </c>
      <c r="B31" s="20">
        <v>1032135</v>
      </c>
      <c r="C31" s="19">
        <v>1202894</v>
      </c>
      <c r="D31" s="25">
        <f t="shared" si="0"/>
        <v>170759</v>
      </c>
      <c r="E31" s="25">
        <f t="shared" si="1"/>
        <v>0</v>
      </c>
      <c r="F31" s="25">
        <v>877581.16368784604</v>
      </c>
      <c r="G31" s="25">
        <f t="shared" si="2"/>
        <v>0</v>
      </c>
      <c r="H31" s="25">
        <f t="shared" si="3"/>
        <v>154553.83631215396</v>
      </c>
      <c r="I31" s="4">
        <f t="shared" si="4"/>
        <v>170759</v>
      </c>
      <c r="J31" s="18">
        <f t="shared" si="5"/>
        <v>-325312.83631215396</v>
      </c>
    </row>
    <row r="32" spans="1:10" x14ac:dyDescent="0.75">
      <c r="A32" s="21">
        <v>43235</v>
      </c>
      <c r="B32" s="20">
        <v>758112</v>
      </c>
      <c r="C32" s="19">
        <v>907976</v>
      </c>
      <c r="D32" s="25">
        <f t="shared" si="0"/>
        <v>149864</v>
      </c>
      <c r="E32" s="25">
        <f t="shared" si="1"/>
        <v>0</v>
      </c>
      <c r="F32" s="25">
        <v>677032.47988953604</v>
      </c>
      <c r="G32" s="25">
        <f t="shared" si="2"/>
        <v>0</v>
      </c>
      <c r="H32" s="25">
        <f t="shared" si="3"/>
        <v>81079.520110463956</v>
      </c>
      <c r="I32" s="4">
        <f t="shared" si="4"/>
        <v>149864</v>
      </c>
      <c r="J32" s="18">
        <f t="shared" si="5"/>
        <v>-230943.52011046396</v>
      </c>
    </row>
    <row r="33" spans="1:10" x14ac:dyDescent="0.75">
      <c r="A33" s="21">
        <v>43236</v>
      </c>
      <c r="B33" s="20">
        <v>692877</v>
      </c>
      <c r="C33" s="19">
        <v>844543</v>
      </c>
      <c r="D33" s="25">
        <f t="shared" si="0"/>
        <v>151666</v>
      </c>
      <c r="E33" s="25">
        <f t="shared" si="1"/>
        <v>0</v>
      </c>
      <c r="F33" s="25">
        <v>628389.98263139103</v>
      </c>
      <c r="G33" s="25">
        <f t="shared" si="2"/>
        <v>0</v>
      </c>
      <c r="H33" s="25">
        <f t="shared" si="3"/>
        <v>64487.017368608969</v>
      </c>
      <c r="I33" s="4">
        <f t="shared" si="4"/>
        <v>151666</v>
      </c>
      <c r="J33" s="18">
        <f t="shared" si="5"/>
        <v>-216153.01736860897</v>
      </c>
    </row>
    <row r="34" spans="1:10" x14ac:dyDescent="0.75">
      <c r="A34" s="21">
        <v>43237</v>
      </c>
      <c r="B34" s="20">
        <v>679909</v>
      </c>
      <c r="C34" s="19">
        <v>866465</v>
      </c>
      <c r="D34" s="25">
        <f t="shared" si="0"/>
        <v>186556</v>
      </c>
      <c r="E34" s="25">
        <f t="shared" si="1"/>
        <v>0</v>
      </c>
      <c r="F34" s="25">
        <v>607326.11669168097</v>
      </c>
      <c r="G34" s="25">
        <f t="shared" si="2"/>
        <v>0</v>
      </c>
      <c r="H34" s="25">
        <f t="shared" si="3"/>
        <v>72582.883308319026</v>
      </c>
      <c r="I34" s="4">
        <f t="shared" si="4"/>
        <v>186556</v>
      </c>
      <c r="J34" s="18">
        <f t="shared" si="5"/>
        <v>-259138.88330831903</v>
      </c>
    </row>
    <row r="35" spans="1:10" x14ac:dyDescent="0.75">
      <c r="A35" s="21">
        <v>43238</v>
      </c>
      <c r="B35" s="20">
        <v>523712</v>
      </c>
      <c r="C35" s="19">
        <v>738165</v>
      </c>
      <c r="D35" s="25">
        <f t="shared" si="0"/>
        <v>214453</v>
      </c>
      <c r="E35" s="25">
        <f t="shared" si="1"/>
        <v>0</v>
      </c>
      <c r="F35" s="25">
        <v>575952.23878580402</v>
      </c>
      <c r="G35" s="25">
        <f t="shared" si="2"/>
        <v>52240.238785804017</v>
      </c>
      <c r="H35" s="25">
        <f t="shared" si="3"/>
        <v>0</v>
      </c>
      <c r="I35" s="4">
        <f t="shared" si="4"/>
        <v>214453</v>
      </c>
      <c r="J35" s="18">
        <f t="shared" si="5"/>
        <v>-162212.76121419598</v>
      </c>
    </row>
    <row r="36" spans="1:10" x14ac:dyDescent="0.75">
      <c r="A36" s="21">
        <v>43239</v>
      </c>
      <c r="B36" s="20">
        <v>93792</v>
      </c>
      <c r="C36" s="19">
        <v>114044</v>
      </c>
      <c r="D36" s="25">
        <f t="shared" si="0"/>
        <v>20252</v>
      </c>
      <c r="E36" s="25">
        <f t="shared" si="1"/>
        <v>0</v>
      </c>
      <c r="F36" s="25">
        <v>80627.964092102193</v>
      </c>
      <c r="G36" s="25">
        <f t="shared" si="2"/>
        <v>0</v>
      </c>
      <c r="H36" s="25">
        <f t="shared" si="3"/>
        <v>13164.035907897807</v>
      </c>
      <c r="I36" s="4">
        <f t="shared" si="4"/>
        <v>20252</v>
      </c>
      <c r="J36" s="18">
        <f t="shared" si="5"/>
        <v>-33416.035907897807</v>
      </c>
    </row>
    <row r="37" spans="1:10" x14ac:dyDescent="0.75">
      <c r="A37" s="21">
        <v>43240</v>
      </c>
      <c r="B37" s="20">
        <v>126023</v>
      </c>
      <c r="C37" s="19">
        <v>105870</v>
      </c>
      <c r="D37" s="25">
        <f t="shared" si="0"/>
        <v>0</v>
      </c>
      <c r="E37" s="25">
        <f t="shared" si="1"/>
        <v>20153</v>
      </c>
      <c r="F37" s="25">
        <v>79636.570053216506</v>
      </c>
      <c r="G37" s="25">
        <f t="shared" si="2"/>
        <v>0</v>
      </c>
      <c r="H37" s="25">
        <f t="shared" si="3"/>
        <v>46386.429946783494</v>
      </c>
      <c r="I37" s="4">
        <f t="shared" si="4"/>
        <v>-20153</v>
      </c>
      <c r="J37" s="18">
        <f t="shared" si="5"/>
        <v>-26233.429946783494</v>
      </c>
    </row>
    <row r="38" spans="1:10" x14ac:dyDescent="0.75">
      <c r="A38" s="21">
        <v>43241</v>
      </c>
      <c r="B38" s="20">
        <v>819778</v>
      </c>
      <c r="C38" s="19">
        <v>1117559</v>
      </c>
      <c r="D38" s="25">
        <f t="shared" si="0"/>
        <v>297781</v>
      </c>
      <c r="E38" s="25">
        <f t="shared" si="1"/>
        <v>0</v>
      </c>
      <c r="F38" s="25">
        <v>754381.58088307595</v>
      </c>
      <c r="G38" s="25">
        <f t="shared" si="2"/>
        <v>0</v>
      </c>
      <c r="H38" s="25">
        <f t="shared" si="3"/>
        <v>65396.419116924051</v>
      </c>
      <c r="I38" s="4">
        <f t="shared" si="4"/>
        <v>297781</v>
      </c>
      <c r="J38" s="18">
        <f t="shared" si="5"/>
        <v>-363177.41911692405</v>
      </c>
    </row>
    <row r="39" spans="1:10" x14ac:dyDescent="0.75">
      <c r="A39" s="21">
        <v>43242</v>
      </c>
      <c r="B39" s="20">
        <v>536716</v>
      </c>
      <c r="C39" s="19">
        <v>760410</v>
      </c>
      <c r="D39" s="25">
        <f t="shared" si="0"/>
        <v>223694</v>
      </c>
      <c r="E39" s="25">
        <f t="shared" si="1"/>
        <v>0</v>
      </c>
      <c r="F39" s="25">
        <v>538257.68106717395</v>
      </c>
      <c r="G39" s="25">
        <f t="shared" si="2"/>
        <v>1541.6810671739513</v>
      </c>
      <c r="H39" s="25">
        <f t="shared" si="3"/>
        <v>0</v>
      </c>
      <c r="I39" s="4">
        <f t="shared" si="4"/>
        <v>223694</v>
      </c>
      <c r="J39" s="18">
        <f t="shared" si="5"/>
        <v>-222152.31893282605</v>
      </c>
    </row>
    <row r="40" spans="1:10" x14ac:dyDescent="0.75">
      <c r="A40" s="21">
        <v>43243</v>
      </c>
      <c r="B40" s="20">
        <v>516743</v>
      </c>
      <c r="C40" s="19">
        <v>655923</v>
      </c>
      <c r="D40" s="25">
        <f t="shared" si="0"/>
        <v>139180</v>
      </c>
      <c r="E40" s="25">
        <f t="shared" si="1"/>
        <v>0</v>
      </c>
      <c r="F40" s="25">
        <v>540283.35955808999</v>
      </c>
      <c r="G40" s="25">
        <f t="shared" si="2"/>
        <v>23540.359558089986</v>
      </c>
      <c r="H40" s="25">
        <f t="shared" si="3"/>
        <v>0</v>
      </c>
      <c r="I40" s="4">
        <f t="shared" si="4"/>
        <v>139180</v>
      </c>
      <c r="J40" s="18">
        <f t="shared" si="5"/>
        <v>-115639.64044191001</v>
      </c>
    </row>
    <row r="41" spans="1:10" x14ac:dyDescent="0.75">
      <c r="A41" s="21">
        <v>43244</v>
      </c>
      <c r="B41" s="20">
        <v>451377</v>
      </c>
      <c r="C41" s="19">
        <v>636858</v>
      </c>
      <c r="D41" s="25">
        <f t="shared" si="0"/>
        <v>185481</v>
      </c>
      <c r="E41" s="25">
        <f t="shared" si="1"/>
        <v>0</v>
      </c>
      <c r="F41" s="25">
        <v>565694.25808297505</v>
      </c>
      <c r="G41" s="25">
        <f t="shared" si="2"/>
        <v>114317.25808297505</v>
      </c>
      <c r="H41" s="25">
        <f t="shared" si="3"/>
        <v>0</v>
      </c>
      <c r="I41" s="4">
        <f t="shared" si="4"/>
        <v>185481</v>
      </c>
      <c r="J41" s="18">
        <f t="shared" si="5"/>
        <v>-71163.741917024949</v>
      </c>
    </row>
    <row r="42" spans="1:10" x14ac:dyDescent="0.75">
      <c r="A42" s="21">
        <v>43245</v>
      </c>
      <c r="B42" s="20">
        <v>88546</v>
      </c>
      <c r="C42" s="19">
        <v>124011</v>
      </c>
      <c r="D42" s="25">
        <f t="shared" si="0"/>
        <v>35465</v>
      </c>
      <c r="E42" s="25">
        <f t="shared" si="1"/>
        <v>0</v>
      </c>
      <c r="F42" s="25">
        <v>139483.749312856</v>
      </c>
      <c r="G42" s="25">
        <f t="shared" si="2"/>
        <v>50937.749312856002</v>
      </c>
      <c r="H42" s="25">
        <f t="shared" si="3"/>
        <v>0</v>
      </c>
      <c r="I42" s="4">
        <f t="shared" si="4"/>
        <v>35465</v>
      </c>
      <c r="J42" s="18">
        <f t="shared" si="5"/>
        <v>15472.749312856002</v>
      </c>
    </row>
    <row r="43" spans="1:10" x14ac:dyDescent="0.75">
      <c r="A43" s="21">
        <v>43246</v>
      </c>
      <c r="B43" s="20">
        <v>70947</v>
      </c>
      <c r="C43" s="19">
        <v>122728</v>
      </c>
      <c r="D43" s="25">
        <f t="shared" si="0"/>
        <v>51781</v>
      </c>
      <c r="E43" s="25">
        <f t="shared" si="1"/>
        <v>0</v>
      </c>
      <c r="F43" s="25">
        <v>126252.72585645301</v>
      </c>
      <c r="G43" s="25">
        <f t="shared" si="2"/>
        <v>55305.725856453006</v>
      </c>
      <c r="H43" s="25">
        <f t="shared" si="3"/>
        <v>0</v>
      </c>
      <c r="I43" s="4">
        <f t="shared" si="4"/>
        <v>51781</v>
      </c>
      <c r="J43" s="18">
        <f t="shared" si="5"/>
        <v>3524.7258564530057</v>
      </c>
    </row>
    <row r="44" spans="1:10" x14ac:dyDescent="0.75">
      <c r="A44" s="21">
        <v>43247</v>
      </c>
      <c r="B44" s="20">
        <v>128495</v>
      </c>
      <c r="C44" s="19">
        <v>187004</v>
      </c>
      <c r="D44" s="25">
        <f t="shared" si="0"/>
        <v>58509</v>
      </c>
      <c r="E44" s="25">
        <f t="shared" si="1"/>
        <v>0</v>
      </c>
      <c r="F44" s="25">
        <v>106880.910294129</v>
      </c>
      <c r="G44" s="25">
        <f t="shared" si="2"/>
        <v>0</v>
      </c>
      <c r="H44" s="25">
        <f t="shared" si="3"/>
        <v>21614.089705870996</v>
      </c>
      <c r="I44" s="4">
        <f t="shared" si="4"/>
        <v>58509</v>
      </c>
      <c r="J44" s="18">
        <f t="shared" si="5"/>
        <v>-80123.089705870996</v>
      </c>
    </row>
    <row r="45" spans="1:10" x14ac:dyDescent="0.75">
      <c r="A45" s="21">
        <v>43248</v>
      </c>
      <c r="B45" s="20">
        <v>793474</v>
      </c>
      <c r="C45" s="19">
        <v>1126938</v>
      </c>
      <c r="D45" s="25">
        <f t="shared" si="0"/>
        <v>333464</v>
      </c>
      <c r="E45" s="25">
        <f t="shared" si="1"/>
        <v>0</v>
      </c>
      <c r="F45" s="25">
        <v>741869.08263234096</v>
      </c>
      <c r="G45" s="25">
        <f t="shared" si="2"/>
        <v>0</v>
      </c>
      <c r="H45" s="25">
        <f t="shared" si="3"/>
        <v>51604.917367659044</v>
      </c>
      <c r="I45" s="4">
        <f t="shared" si="4"/>
        <v>333464</v>
      </c>
      <c r="J45" s="18">
        <f t="shared" si="5"/>
        <v>-385068.91736765904</v>
      </c>
    </row>
    <row r="46" spans="1:10" x14ac:dyDescent="0.75">
      <c r="A46" s="21">
        <v>43249</v>
      </c>
      <c r="B46" s="20">
        <v>521998</v>
      </c>
      <c r="C46" s="19">
        <v>701986</v>
      </c>
      <c r="D46" s="25">
        <f t="shared" si="0"/>
        <v>179988</v>
      </c>
      <c r="E46" s="25">
        <f t="shared" si="1"/>
        <v>0</v>
      </c>
      <c r="F46" s="25">
        <v>749013.918562231</v>
      </c>
      <c r="G46" s="25">
        <f t="shared" si="2"/>
        <v>227015.918562231</v>
      </c>
      <c r="H46" s="25">
        <f t="shared" si="3"/>
        <v>0</v>
      </c>
      <c r="I46" s="4">
        <f t="shared" si="4"/>
        <v>179988</v>
      </c>
      <c r="J46" s="18">
        <f t="shared" si="5"/>
        <v>47027.918562231003</v>
      </c>
    </row>
    <row r="47" spans="1:10" x14ac:dyDescent="0.75">
      <c r="A47" s="21">
        <v>43250</v>
      </c>
      <c r="B47" s="20">
        <v>583470</v>
      </c>
      <c r="C47" s="19">
        <v>637913</v>
      </c>
      <c r="D47" s="25">
        <f t="shared" si="0"/>
        <v>54443</v>
      </c>
      <c r="E47" s="25">
        <f t="shared" si="1"/>
        <v>0</v>
      </c>
      <c r="F47" s="25">
        <v>590992.62331433303</v>
      </c>
      <c r="G47" s="25">
        <f t="shared" si="2"/>
        <v>7522.6233143330319</v>
      </c>
      <c r="H47" s="25">
        <f t="shared" si="3"/>
        <v>0</v>
      </c>
      <c r="I47" s="4">
        <f t="shared" si="4"/>
        <v>54443</v>
      </c>
      <c r="J47" s="18">
        <f t="shared" si="5"/>
        <v>-46920.376685666968</v>
      </c>
    </row>
    <row r="48" spans="1:10" x14ac:dyDescent="0.75">
      <c r="A48" s="21">
        <v>43251</v>
      </c>
      <c r="B48" s="20">
        <v>708349</v>
      </c>
      <c r="C48" s="19">
        <v>696590</v>
      </c>
      <c r="D48" s="25">
        <f t="shared" si="0"/>
        <v>0</v>
      </c>
      <c r="E48" s="25">
        <f t="shared" si="1"/>
        <v>11759</v>
      </c>
      <c r="F48" s="25">
        <v>736396.92854900402</v>
      </c>
      <c r="G48" s="25">
        <f t="shared" si="2"/>
        <v>28047.92854900402</v>
      </c>
      <c r="H48" s="25">
        <f t="shared" si="3"/>
        <v>0</v>
      </c>
      <c r="I48" s="4">
        <f t="shared" si="4"/>
        <v>-11759</v>
      </c>
      <c r="J48" s="18">
        <f t="shared" si="5"/>
        <v>39806.92854900402</v>
      </c>
    </row>
    <row r="49" spans="1:10" x14ac:dyDescent="0.75">
      <c r="A49" s="21">
        <v>43252</v>
      </c>
      <c r="B49" s="20">
        <v>828196</v>
      </c>
      <c r="C49" s="19">
        <v>912245</v>
      </c>
      <c r="D49" s="25">
        <f t="shared" si="0"/>
        <v>84049</v>
      </c>
      <c r="E49" s="25">
        <f t="shared" si="1"/>
        <v>0</v>
      </c>
      <c r="F49" s="25">
        <v>838412.04716435994</v>
      </c>
      <c r="G49" s="25">
        <f t="shared" si="2"/>
        <v>10216.047164359945</v>
      </c>
      <c r="H49" s="25">
        <f t="shared" si="3"/>
        <v>0</v>
      </c>
      <c r="I49" s="4">
        <f t="shared" si="4"/>
        <v>84049</v>
      </c>
      <c r="J49" s="18">
        <f t="shared" si="5"/>
        <v>-73832.952835640055</v>
      </c>
    </row>
    <row r="50" spans="1:10" x14ac:dyDescent="0.75">
      <c r="A50" s="21">
        <v>43253</v>
      </c>
      <c r="B50" s="20">
        <v>147779</v>
      </c>
      <c r="C50" s="19">
        <v>218121</v>
      </c>
      <c r="D50" s="25">
        <f t="shared" si="0"/>
        <v>70342</v>
      </c>
      <c r="E50" s="25">
        <f t="shared" si="1"/>
        <v>0</v>
      </c>
      <c r="F50" s="25">
        <v>201674.86221158499</v>
      </c>
      <c r="G50" s="25">
        <f t="shared" si="2"/>
        <v>53895.862211584987</v>
      </c>
      <c r="H50" s="25">
        <f t="shared" si="3"/>
        <v>0</v>
      </c>
      <c r="I50" s="4">
        <f t="shared" si="4"/>
        <v>70342</v>
      </c>
      <c r="J50" s="18">
        <f t="shared" si="5"/>
        <v>-16446.137788415013</v>
      </c>
    </row>
    <row r="51" spans="1:10" x14ac:dyDescent="0.75">
      <c r="A51" s="21">
        <v>43254</v>
      </c>
      <c r="B51" s="20">
        <v>231006</v>
      </c>
      <c r="C51" s="19">
        <v>199057</v>
      </c>
      <c r="D51" s="25">
        <f t="shared" si="0"/>
        <v>0</v>
      </c>
      <c r="E51" s="25">
        <f t="shared" si="1"/>
        <v>31949</v>
      </c>
      <c r="F51" s="25">
        <v>176514.27085951599</v>
      </c>
      <c r="G51" s="25">
        <f t="shared" si="2"/>
        <v>0</v>
      </c>
      <c r="H51" s="25">
        <f t="shared" si="3"/>
        <v>54491.729140484007</v>
      </c>
      <c r="I51" s="4">
        <f t="shared" si="4"/>
        <v>-31949</v>
      </c>
      <c r="J51" s="18">
        <f t="shared" si="5"/>
        <v>-22542.729140484007</v>
      </c>
    </row>
    <row r="52" spans="1:10" x14ac:dyDescent="0.75">
      <c r="A52" s="21">
        <v>43255</v>
      </c>
      <c r="B52" s="20">
        <v>1174956</v>
      </c>
      <c r="C52" s="19">
        <v>994979</v>
      </c>
      <c r="D52" s="25">
        <f t="shared" si="0"/>
        <v>0</v>
      </c>
      <c r="E52" s="25">
        <f t="shared" si="1"/>
        <v>179977</v>
      </c>
      <c r="F52" s="25">
        <v>1128106.1592638299</v>
      </c>
      <c r="G52" s="25">
        <f t="shared" si="2"/>
        <v>0</v>
      </c>
      <c r="H52" s="25">
        <f t="shared" si="3"/>
        <v>46849.840736170067</v>
      </c>
      <c r="I52" s="4">
        <f t="shared" si="4"/>
        <v>-179977</v>
      </c>
      <c r="J52" s="18">
        <f t="shared" si="5"/>
        <v>133127.15926382993</v>
      </c>
    </row>
    <row r="53" spans="1:10" x14ac:dyDescent="0.75">
      <c r="A53" s="21">
        <v>43256</v>
      </c>
      <c r="B53" s="20">
        <v>906614</v>
      </c>
      <c r="C53" s="19">
        <v>480939</v>
      </c>
      <c r="D53" s="25">
        <f t="shared" si="0"/>
        <v>0</v>
      </c>
      <c r="E53" s="25">
        <f t="shared" si="1"/>
        <v>425675</v>
      </c>
      <c r="F53" s="25">
        <v>674608.69692682801</v>
      </c>
      <c r="G53" s="25">
        <f t="shared" si="2"/>
        <v>0</v>
      </c>
      <c r="H53" s="25">
        <f t="shared" si="3"/>
        <v>232005.30307317199</v>
      </c>
      <c r="I53" s="4">
        <f t="shared" si="4"/>
        <v>-425675</v>
      </c>
      <c r="J53" s="18">
        <f t="shared" si="5"/>
        <v>193669.69692682801</v>
      </c>
    </row>
    <row r="54" spans="1:10" x14ac:dyDescent="0.75">
      <c r="A54" s="21">
        <v>43257</v>
      </c>
      <c r="B54" s="20">
        <v>864206</v>
      </c>
      <c r="C54" s="19">
        <v>507432</v>
      </c>
      <c r="D54" s="25">
        <f t="shared" si="0"/>
        <v>0</v>
      </c>
      <c r="E54" s="25">
        <f t="shared" si="1"/>
        <v>356774</v>
      </c>
      <c r="F54" s="25">
        <v>663275.87125804601</v>
      </c>
      <c r="G54" s="25">
        <f t="shared" si="2"/>
        <v>0</v>
      </c>
      <c r="H54" s="25">
        <f t="shared" si="3"/>
        <v>200930.12874195399</v>
      </c>
      <c r="I54" s="4">
        <f t="shared" si="4"/>
        <v>-356774</v>
      </c>
      <c r="J54" s="18">
        <f t="shared" si="5"/>
        <v>155843.87125804601</v>
      </c>
    </row>
    <row r="55" spans="1:10" x14ac:dyDescent="0.75">
      <c r="A55" s="21">
        <v>43258</v>
      </c>
      <c r="B55" s="20">
        <v>757980</v>
      </c>
      <c r="C55" s="19">
        <v>480037</v>
      </c>
      <c r="D55" s="25">
        <f t="shared" si="0"/>
        <v>0</v>
      </c>
      <c r="E55" s="25">
        <f t="shared" si="1"/>
        <v>277943</v>
      </c>
      <c r="F55" s="25">
        <v>715132.04959922505</v>
      </c>
      <c r="G55" s="25">
        <f t="shared" si="2"/>
        <v>0</v>
      </c>
      <c r="H55" s="25">
        <f t="shared" si="3"/>
        <v>42847.950400774949</v>
      </c>
      <c r="I55" s="4">
        <f t="shared" si="4"/>
        <v>-277943</v>
      </c>
      <c r="J55" s="18">
        <f t="shared" si="5"/>
        <v>235095.04959922505</v>
      </c>
    </row>
    <row r="56" spans="1:10" x14ac:dyDescent="0.75">
      <c r="A56" s="21">
        <v>43259</v>
      </c>
      <c r="B56" s="20">
        <v>684282</v>
      </c>
      <c r="C56" s="19">
        <v>538695</v>
      </c>
      <c r="D56" s="25">
        <f t="shared" si="0"/>
        <v>0</v>
      </c>
      <c r="E56" s="25">
        <f t="shared" si="1"/>
        <v>145587</v>
      </c>
      <c r="F56" s="25">
        <v>651504.85996539204</v>
      </c>
      <c r="G56" s="25">
        <f t="shared" si="2"/>
        <v>0</v>
      </c>
      <c r="H56" s="25">
        <f t="shared" si="3"/>
        <v>32777.140034607961</v>
      </c>
      <c r="I56" s="4">
        <f t="shared" si="4"/>
        <v>-145587</v>
      </c>
      <c r="J56" s="18">
        <f t="shared" si="5"/>
        <v>112809.85996539204</v>
      </c>
    </row>
    <row r="57" spans="1:10" x14ac:dyDescent="0.75">
      <c r="A57" s="21">
        <v>43260</v>
      </c>
      <c r="B57" s="20">
        <v>138934</v>
      </c>
      <c r="C57" s="19">
        <v>149322</v>
      </c>
      <c r="D57" s="25">
        <f t="shared" si="0"/>
        <v>10388</v>
      </c>
      <c r="E57" s="25">
        <f t="shared" si="1"/>
        <v>0</v>
      </c>
      <c r="F57" s="25">
        <v>154899.98144834401</v>
      </c>
      <c r="G57" s="25">
        <f t="shared" si="2"/>
        <v>15965.981448344013</v>
      </c>
      <c r="H57" s="25">
        <f t="shared" si="3"/>
        <v>0</v>
      </c>
      <c r="I57" s="4">
        <f t="shared" si="4"/>
        <v>10388</v>
      </c>
      <c r="J57" s="18">
        <f t="shared" si="5"/>
        <v>5577.9814483440132</v>
      </c>
    </row>
    <row r="58" spans="1:10" x14ac:dyDescent="0.75">
      <c r="A58" s="21">
        <v>43261</v>
      </c>
      <c r="B58" s="20">
        <v>226057</v>
      </c>
      <c r="C58" s="19">
        <v>186738</v>
      </c>
      <c r="D58" s="25">
        <f t="shared" si="0"/>
        <v>0</v>
      </c>
      <c r="E58" s="25">
        <f t="shared" si="1"/>
        <v>39319</v>
      </c>
      <c r="F58" s="25">
        <v>206379.935333092</v>
      </c>
      <c r="G58" s="25">
        <f t="shared" si="2"/>
        <v>0</v>
      </c>
      <c r="H58" s="25">
        <f t="shared" si="3"/>
        <v>19677.064666908002</v>
      </c>
      <c r="I58" s="4">
        <f t="shared" si="4"/>
        <v>-39319</v>
      </c>
      <c r="J58" s="18">
        <f t="shared" si="5"/>
        <v>19641.935333091998</v>
      </c>
    </row>
    <row r="59" spans="1:10" x14ac:dyDescent="0.75">
      <c r="A59" s="21">
        <v>43262</v>
      </c>
      <c r="B59" s="20">
        <v>1176883.99999999</v>
      </c>
      <c r="C59" s="19">
        <v>626794</v>
      </c>
      <c r="D59" s="25">
        <f t="shared" si="0"/>
        <v>0</v>
      </c>
      <c r="E59" s="25">
        <f t="shared" si="1"/>
        <v>550089.99999998999</v>
      </c>
      <c r="F59" s="25">
        <v>1206007.3182053801</v>
      </c>
      <c r="G59" s="25">
        <f t="shared" si="2"/>
        <v>29123.318205390126</v>
      </c>
      <c r="H59" s="25">
        <f t="shared" si="3"/>
        <v>0</v>
      </c>
      <c r="I59" s="4">
        <f t="shared" si="4"/>
        <v>-550089.99999998999</v>
      </c>
      <c r="J59" s="18">
        <f t="shared" si="5"/>
        <v>579213.31820538011</v>
      </c>
    </row>
    <row r="60" spans="1:10" x14ac:dyDescent="0.75">
      <c r="A60" s="28"/>
      <c r="B60" s="28"/>
      <c r="C60" s="28" t="s">
        <v>33</v>
      </c>
      <c r="D60" s="30">
        <f>+SUM(D2:D59)</f>
        <v>5318555.0000000009</v>
      </c>
      <c r="E60" s="30">
        <f>+SUM(E2:E59)</f>
        <v>5992966.9999999898</v>
      </c>
      <c r="F60" s="29"/>
      <c r="G60" s="30">
        <f t="shared" ref="G60:H60" si="6">+SUM(G2:G59)</f>
        <v>1404142.051911199</v>
      </c>
      <c r="H60" s="30">
        <f t="shared" si="6"/>
        <v>2616517.38218854</v>
      </c>
      <c r="I60" s="4"/>
      <c r="J60" s="4"/>
    </row>
    <row r="61" spans="1:10" x14ac:dyDescent="0.75">
      <c r="A61" s="28"/>
      <c r="B61" s="28"/>
      <c r="C61" s="28"/>
      <c r="D61" s="30">
        <f>+D60+E60</f>
        <v>11311521.999999991</v>
      </c>
      <c r="E61" s="28"/>
      <c r="F61" s="29"/>
      <c r="G61" s="31">
        <f>+G60+H60</f>
        <v>4020659.434099739</v>
      </c>
      <c r="H61" s="29"/>
      <c r="I61" s="4"/>
      <c r="J61" s="4"/>
    </row>
    <row r="62" spans="1:10" x14ac:dyDescent="0.75">
      <c r="A62" s="26"/>
      <c r="B62" s="26"/>
      <c r="C62" s="28" t="s">
        <v>34</v>
      </c>
      <c r="D62" s="28">
        <f>+G61/D61</f>
        <v>0.35544813811083442</v>
      </c>
      <c r="E62" s="26"/>
      <c r="F62" s="27"/>
      <c r="G62" s="27"/>
      <c r="H62" s="27"/>
      <c r="I62" s="4"/>
      <c r="J62" s="4"/>
    </row>
    <row r="63" spans="1:10" x14ac:dyDescent="0.75">
      <c r="A63" s="28"/>
      <c r="B63" s="28"/>
      <c r="C63" s="28"/>
      <c r="D63" s="26"/>
      <c r="E63" s="28"/>
      <c r="F63" s="29"/>
      <c r="G63" s="29"/>
      <c r="H63" s="29"/>
      <c r="I63" s="4"/>
      <c r="J63" s="4"/>
    </row>
    <row r="64" spans="1:10" x14ac:dyDescent="0.75">
      <c r="A64" s="28"/>
      <c r="B64" s="28"/>
      <c r="C64" s="28"/>
      <c r="D64" s="28"/>
      <c r="E64" s="28"/>
      <c r="F64" s="29"/>
      <c r="G64" s="29"/>
      <c r="H64" s="29"/>
    </row>
    <row r="65" spans="1:8" x14ac:dyDescent="0.75">
      <c r="A65" s="28"/>
      <c r="B65" s="28"/>
      <c r="C65" s="28"/>
      <c r="D65" s="28"/>
      <c r="E65" s="28"/>
      <c r="F65" s="29"/>
      <c r="G65" s="29"/>
      <c r="H65" s="29"/>
    </row>
    <row r="66" spans="1:8" x14ac:dyDescent="0.75">
      <c r="A66" s="28"/>
      <c r="B66" s="28"/>
      <c r="C66" s="28"/>
      <c r="D66" s="28"/>
      <c r="E66" s="28"/>
      <c r="F66" s="29"/>
      <c r="G66" s="29"/>
      <c r="H66" s="29"/>
    </row>
    <row r="67" spans="1:8" x14ac:dyDescent="0.75">
      <c r="B67" s="20"/>
      <c r="F67" s="4"/>
      <c r="G67" s="4"/>
    </row>
    <row r="68" spans="1:8" x14ac:dyDescent="0.75">
      <c r="B68" s="20"/>
      <c r="F68" s="4"/>
      <c r="G68" s="4"/>
    </row>
    <row r="69" spans="1:8" x14ac:dyDescent="0.75">
      <c r="B69" s="20"/>
      <c r="F69" s="4"/>
      <c r="G69" s="4"/>
    </row>
    <row r="70" spans="1:8" x14ac:dyDescent="0.75">
      <c r="B70" s="20"/>
      <c r="F70" s="4"/>
      <c r="G70" s="4"/>
    </row>
    <row r="71" spans="1:8" x14ac:dyDescent="0.75">
      <c r="B71" s="20"/>
      <c r="C71" s="20"/>
      <c r="D71" s="20"/>
      <c r="E71" s="20"/>
      <c r="F71" s="4"/>
      <c r="G71" s="6"/>
    </row>
    <row r="72" spans="1:8" x14ac:dyDescent="0.75">
      <c r="B72" s="20"/>
      <c r="F72" s="4"/>
      <c r="G72" s="4"/>
    </row>
    <row r="73" spans="1:8" x14ac:dyDescent="0.75">
      <c r="B73" s="20"/>
      <c r="F73" s="4"/>
      <c r="G73" s="4"/>
    </row>
    <row r="74" spans="1:8" x14ac:dyDescent="0.75">
      <c r="B74" s="20"/>
      <c r="F74" s="4"/>
      <c r="G74" s="4"/>
    </row>
    <row r="75" spans="1:8" x14ac:dyDescent="0.75">
      <c r="B75" s="20"/>
      <c r="F75" s="4"/>
      <c r="G75" s="4"/>
    </row>
    <row r="76" spans="1:8" x14ac:dyDescent="0.75">
      <c r="B76" s="20"/>
      <c r="F76" s="4"/>
      <c r="G76" s="4"/>
    </row>
    <row r="77" spans="1:8" x14ac:dyDescent="0.75">
      <c r="B77" s="20"/>
      <c r="F77" s="4"/>
      <c r="G77" s="4"/>
    </row>
    <row r="78" spans="1:8" x14ac:dyDescent="0.75">
      <c r="B78" s="20"/>
      <c r="F78" s="4"/>
      <c r="G78" s="4"/>
    </row>
    <row r="79" spans="1:8" x14ac:dyDescent="0.75">
      <c r="B79" s="20"/>
      <c r="F79" s="4"/>
      <c r="G79" s="4"/>
    </row>
    <row r="80" spans="1:8" x14ac:dyDescent="0.75">
      <c r="B80" s="20"/>
      <c r="F80" s="4"/>
      <c r="G80" s="4"/>
    </row>
    <row r="81" spans="2:7" x14ac:dyDescent="0.75">
      <c r="B81" s="20"/>
      <c r="F81" s="4"/>
      <c r="G81" s="4"/>
    </row>
    <row r="82" spans="2:7" x14ac:dyDescent="0.75">
      <c r="B82" s="20"/>
      <c r="F82" s="4"/>
      <c r="G82" s="4"/>
    </row>
    <row r="83" spans="2:7" x14ac:dyDescent="0.75">
      <c r="B83" s="20"/>
      <c r="F83" s="4"/>
      <c r="G83" s="4"/>
    </row>
    <row r="84" spans="2:7" x14ac:dyDescent="0.75">
      <c r="B84" s="20"/>
      <c r="F84" s="4"/>
      <c r="G84" s="4"/>
    </row>
    <row r="85" spans="2:7" x14ac:dyDescent="0.75">
      <c r="B85" s="20"/>
      <c r="F85" s="4"/>
      <c r="G85" s="4"/>
    </row>
    <row r="86" spans="2:7" x14ac:dyDescent="0.75">
      <c r="B86" s="20"/>
      <c r="F86" s="4"/>
      <c r="G86" s="4"/>
    </row>
    <row r="87" spans="2:7" x14ac:dyDescent="0.75">
      <c r="B87" s="20"/>
      <c r="F87" s="4"/>
      <c r="G87" s="4"/>
    </row>
    <row r="88" spans="2:7" x14ac:dyDescent="0.75">
      <c r="B88" s="20"/>
      <c r="F88" s="4"/>
      <c r="G88" s="4"/>
    </row>
    <row r="89" spans="2:7" x14ac:dyDescent="0.75">
      <c r="B89" s="20"/>
      <c r="F89" s="4"/>
      <c r="G89" s="4"/>
    </row>
    <row r="90" spans="2:7" x14ac:dyDescent="0.75">
      <c r="B90" s="20"/>
      <c r="F90" s="4"/>
      <c r="G90" s="4"/>
    </row>
    <row r="91" spans="2:7" x14ac:dyDescent="0.75">
      <c r="B91" s="20"/>
      <c r="F91" s="4"/>
      <c r="G91" s="4"/>
    </row>
    <row r="92" spans="2:7" x14ac:dyDescent="0.75">
      <c r="B92" s="20"/>
      <c r="C92" s="20"/>
      <c r="D92" s="20"/>
      <c r="E92" s="20"/>
      <c r="F92" s="4"/>
      <c r="G92" s="6"/>
    </row>
    <row r="93" spans="2:7" x14ac:dyDescent="0.75">
      <c r="B93" s="20"/>
      <c r="F93" s="4"/>
      <c r="G93" s="4"/>
    </row>
    <row r="94" spans="2:7" x14ac:dyDescent="0.75">
      <c r="B94" s="20"/>
      <c r="F94" s="4"/>
      <c r="G94" s="4"/>
    </row>
    <row r="95" spans="2:7" x14ac:dyDescent="0.75">
      <c r="B95" s="20"/>
      <c r="F95" s="4"/>
      <c r="G95" s="4"/>
    </row>
    <row r="96" spans="2:7" x14ac:dyDescent="0.75">
      <c r="B96" s="20"/>
      <c r="F96" s="4"/>
      <c r="G96" s="4"/>
    </row>
    <row r="97" spans="2:7" x14ac:dyDescent="0.75">
      <c r="B97" s="20"/>
      <c r="F97" s="4"/>
      <c r="G97" s="4"/>
    </row>
    <row r="98" spans="2:7" x14ac:dyDescent="0.75">
      <c r="B98" s="20"/>
      <c r="F98" s="4"/>
      <c r="G98" s="4"/>
    </row>
    <row r="99" spans="2:7" x14ac:dyDescent="0.75">
      <c r="B99" s="20"/>
      <c r="C99" s="20"/>
      <c r="D99" s="20"/>
      <c r="E99" s="20"/>
      <c r="F99" s="4"/>
      <c r="G99" s="6"/>
    </row>
    <row r="100" spans="2:7" x14ac:dyDescent="0.75">
      <c r="B100" s="20"/>
      <c r="F100" s="4"/>
      <c r="G100" s="4"/>
    </row>
    <row r="101" spans="2:7" x14ac:dyDescent="0.75">
      <c r="B101" s="20"/>
      <c r="F101" s="4"/>
      <c r="G101" s="4"/>
    </row>
    <row r="102" spans="2:7" x14ac:dyDescent="0.75">
      <c r="B102" s="20"/>
      <c r="F102" s="4"/>
      <c r="G102" s="4"/>
    </row>
    <row r="103" spans="2:7" x14ac:dyDescent="0.75">
      <c r="B103" s="20"/>
      <c r="F103" s="4"/>
      <c r="G103" s="4"/>
    </row>
    <row r="104" spans="2:7" x14ac:dyDescent="0.75">
      <c r="B104" s="20"/>
      <c r="F104" s="4"/>
      <c r="G104" s="4"/>
    </row>
    <row r="105" spans="2:7" x14ac:dyDescent="0.75">
      <c r="B105" s="20"/>
      <c r="F105" s="4"/>
      <c r="G105" s="4"/>
    </row>
    <row r="106" spans="2:7" x14ac:dyDescent="0.75">
      <c r="B106" s="20"/>
      <c r="F106" s="4"/>
      <c r="G106" s="4"/>
    </row>
    <row r="107" spans="2:7" x14ac:dyDescent="0.75">
      <c r="B107" s="20"/>
      <c r="F107" s="4"/>
      <c r="G107" s="4"/>
    </row>
    <row r="108" spans="2:7" x14ac:dyDescent="0.75">
      <c r="B108" s="20"/>
      <c r="F108" s="4"/>
      <c r="G108" s="4"/>
    </row>
    <row r="109" spans="2:7" x14ac:dyDescent="0.75">
      <c r="B109" s="20"/>
      <c r="F109" s="4"/>
      <c r="G109" s="4"/>
    </row>
    <row r="110" spans="2:7" x14ac:dyDescent="0.75">
      <c r="B110" s="20"/>
      <c r="F110" s="4"/>
      <c r="G110" s="4"/>
    </row>
    <row r="111" spans="2:7" x14ac:dyDescent="0.75">
      <c r="B111" s="20"/>
      <c r="F111" s="4"/>
      <c r="G111" s="4"/>
    </row>
    <row r="112" spans="2:7" x14ac:dyDescent="0.75">
      <c r="B112" s="20"/>
      <c r="F112" s="4"/>
      <c r="G112" s="4"/>
    </row>
    <row r="113" spans="2:7" x14ac:dyDescent="0.75">
      <c r="B113" s="20"/>
      <c r="F113" s="4"/>
      <c r="G113" s="4"/>
    </row>
    <row r="114" spans="2:7" x14ac:dyDescent="0.75">
      <c r="B114" s="20"/>
      <c r="F114" s="4"/>
      <c r="G114" s="4"/>
    </row>
    <row r="115" spans="2:7" x14ac:dyDescent="0.75">
      <c r="B115" s="20"/>
      <c r="F115" s="4"/>
      <c r="G115" s="4"/>
    </row>
    <row r="116" spans="2:7" x14ac:dyDescent="0.75">
      <c r="B116" s="20"/>
      <c r="F116" s="4"/>
      <c r="G116" s="4"/>
    </row>
    <row r="117" spans="2:7" x14ac:dyDescent="0.75">
      <c r="B117" s="20"/>
      <c r="F117" s="4"/>
      <c r="G117" s="4"/>
    </row>
    <row r="118" spans="2:7" x14ac:dyDescent="0.75">
      <c r="B118" s="20"/>
      <c r="F118" s="4"/>
      <c r="G118" s="4"/>
    </row>
    <row r="119" spans="2:7" x14ac:dyDescent="0.75">
      <c r="B119" s="20"/>
      <c r="F119" s="4"/>
      <c r="G119" s="4"/>
    </row>
    <row r="120" spans="2:7" x14ac:dyDescent="0.75">
      <c r="B120" s="20"/>
      <c r="F120" s="4"/>
      <c r="G120" s="4"/>
    </row>
    <row r="121" spans="2:7" x14ac:dyDescent="0.75">
      <c r="B121" s="20"/>
      <c r="F121" s="4"/>
      <c r="G121" s="4"/>
    </row>
    <row r="122" spans="2:7" x14ac:dyDescent="0.75">
      <c r="B122" s="20"/>
      <c r="F122" s="4"/>
      <c r="G122" s="4"/>
    </row>
    <row r="123" spans="2:7" x14ac:dyDescent="0.75">
      <c r="B123" s="20"/>
      <c r="F123" s="4"/>
      <c r="G123" s="4"/>
    </row>
    <row r="124" spans="2:7" x14ac:dyDescent="0.75">
      <c r="B124" s="20"/>
      <c r="F124" s="4"/>
      <c r="G124" s="4"/>
    </row>
    <row r="125" spans="2:7" x14ac:dyDescent="0.75">
      <c r="B125" s="20"/>
      <c r="F125" s="4"/>
      <c r="G125" s="4"/>
    </row>
    <row r="126" spans="2:7" x14ac:dyDescent="0.75">
      <c r="B126" s="20"/>
      <c r="F126" s="4"/>
      <c r="G126" s="4"/>
    </row>
    <row r="127" spans="2:7" x14ac:dyDescent="0.75">
      <c r="B127" s="20"/>
      <c r="F127" s="4"/>
      <c r="G127" s="4"/>
    </row>
    <row r="128" spans="2:7" x14ac:dyDescent="0.75">
      <c r="B128" s="20"/>
      <c r="F128" s="4"/>
      <c r="G128" s="4"/>
    </row>
    <row r="129" spans="2:7" x14ac:dyDescent="0.75">
      <c r="B129" s="20"/>
      <c r="F129" s="4"/>
      <c r="G129" s="4"/>
    </row>
    <row r="130" spans="2:7" x14ac:dyDescent="0.75">
      <c r="B130" s="20"/>
      <c r="F130" s="4"/>
      <c r="G130" s="4"/>
    </row>
    <row r="131" spans="2:7" x14ac:dyDescent="0.75">
      <c r="B131" s="20"/>
      <c r="F131" s="4"/>
      <c r="G131" s="4"/>
    </row>
    <row r="132" spans="2:7" x14ac:dyDescent="0.75">
      <c r="B132" s="20"/>
      <c r="F132" s="4"/>
      <c r="G132" s="4"/>
    </row>
    <row r="133" spans="2:7" x14ac:dyDescent="0.75">
      <c r="B133" s="20"/>
      <c r="F133" s="4"/>
      <c r="G133" s="4"/>
    </row>
    <row r="134" spans="2:7" x14ac:dyDescent="0.75">
      <c r="B134" s="20"/>
      <c r="F134" s="4"/>
      <c r="G134" s="4"/>
    </row>
    <row r="135" spans="2:7" x14ac:dyDescent="0.75">
      <c r="B135" s="20"/>
      <c r="F135" s="4"/>
      <c r="G135" s="4"/>
    </row>
    <row r="136" spans="2:7" x14ac:dyDescent="0.75">
      <c r="B136" s="20"/>
      <c r="F136" s="4"/>
      <c r="G136" s="4"/>
    </row>
    <row r="137" spans="2:7" x14ac:dyDescent="0.75">
      <c r="B137" s="20"/>
      <c r="F137" s="4"/>
      <c r="G137" s="4"/>
    </row>
    <row r="138" spans="2:7" x14ac:dyDescent="0.75">
      <c r="B138" s="20"/>
      <c r="F138" s="4"/>
      <c r="G138" s="4"/>
    </row>
    <row r="139" spans="2:7" x14ac:dyDescent="0.75">
      <c r="B139" s="20"/>
      <c r="F139" s="4"/>
      <c r="G139" s="4"/>
    </row>
    <row r="140" spans="2:7" x14ac:dyDescent="0.75">
      <c r="B140" s="20"/>
      <c r="F140" s="4"/>
      <c r="G140" s="4"/>
    </row>
    <row r="141" spans="2:7" x14ac:dyDescent="0.75">
      <c r="B141" s="20"/>
      <c r="F141" s="4"/>
      <c r="G141" s="4"/>
    </row>
    <row r="142" spans="2:7" x14ac:dyDescent="0.75">
      <c r="B142" s="20"/>
      <c r="F142" s="4"/>
      <c r="G142" s="4"/>
    </row>
    <row r="143" spans="2:7" x14ac:dyDescent="0.75">
      <c r="B143" s="20"/>
      <c r="F143" s="4"/>
      <c r="G143" s="4"/>
    </row>
    <row r="144" spans="2:7" x14ac:dyDescent="0.75">
      <c r="B144" s="20"/>
      <c r="F144" s="4"/>
      <c r="G144" s="4"/>
    </row>
    <row r="145" spans="2:7" x14ac:dyDescent="0.75">
      <c r="B145" s="20"/>
      <c r="F145" s="4"/>
      <c r="G145" s="4"/>
    </row>
    <row r="146" spans="2:7" x14ac:dyDescent="0.75">
      <c r="B146" s="20"/>
      <c r="F146" s="4"/>
      <c r="G146" s="4"/>
    </row>
    <row r="147" spans="2:7" x14ac:dyDescent="0.75">
      <c r="B147" s="20"/>
      <c r="F147" s="4"/>
      <c r="G147" s="4"/>
    </row>
    <row r="148" spans="2:7" x14ac:dyDescent="0.75">
      <c r="B148" s="20"/>
      <c r="F148" s="4"/>
      <c r="G148" s="4"/>
    </row>
    <row r="149" spans="2:7" x14ac:dyDescent="0.75">
      <c r="B149" s="20"/>
      <c r="F149" s="4"/>
      <c r="G149" s="4"/>
    </row>
    <row r="150" spans="2:7" x14ac:dyDescent="0.75">
      <c r="B150" s="20"/>
      <c r="F150" s="4"/>
      <c r="G150" s="4"/>
    </row>
    <row r="151" spans="2:7" x14ac:dyDescent="0.75">
      <c r="B151" s="20"/>
      <c r="F151" s="4"/>
      <c r="G151" s="4"/>
    </row>
    <row r="152" spans="2:7" x14ac:dyDescent="0.75">
      <c r="B152" s="20"/>
      <c r="F152" s="4"/>
      <c r="G152" s="4"/>
    </row>
    <row r="153" spans="2:7" x14ac:dyDescent="0.75">
      <c r="B153" s="20"/>
      <c r="F153" s="4"/>
      <c r="G153" s="4"/>
    </row>
    <row r="154" spans="2:7" x14ac:dyDescent="0.75">
      <c r="B154" s="20"/>
      <c r="F154" s="4"/>
      <c r="G154" s="4"/>
    </row>
    <row r="155" spans="2:7" x14ac:dyDescent="0.75">
      <c r="B155" s="20"/>
      <c r="F155" s="4"/>
      <c r="G155" s="4"/>
    </row>
    <row r="156" spans="2:7" x14ac:dyDescent="0.75">
      <c r="B156" s="20"/>
      <c r="F156" s="4"/>
      <c r="G156" s="4"/>
    </row>
    <row r="157" spans="2:7" x14ac:dyDescent="0.75">
      <c r="B157" s="20"/>
      <c r="F157" s="4"/>
      <c r="G157" s="4"/>
    </row>
    <row r="158" spans="2:7" x14ac:dyDescent="0.75">
      <c r="B158" s="20"/>
      <c r="F158" s="4"/>
      <c r="G158" s="4"/>
    </row>
    <row r="159" spans="2:7" x14ac:dyDescent="0.75">
      <c r="B159" s="20"/>
      <c r="F159" s="4"/>
      <c r="G159" s="4"/>
    </row>
    <row r="160" spans="2:7" x14ac:dyDescent="0.75">
      <c r="B160" s="20"/>
      <c r="F160" s="4"/>
      <c r="G160" s="4"/>
    </row>
    <row r="161" spans="2:7" x14ac:dyDescent="0.75">
      <c r="B161" s="20"/>
      <c r="F161" s="4"/>
      <c r="G161" s="4"/>
    </row>
    <row r="162" spans="2:7" x14ac:dyDescent="0.75">
      <c r="B162" s="20"/>
      <c r="F162" s="4"/>
      <c r="G162" s="4"/>
    </row>
    <row r="163" spans="2:7" x14ac:dyDescent="0.75">
      <c r="B163" s="20"/>
      <c r="F163" s="4"/>
      <c r="G163" s="4"/>
    </row>
    <row r="164" spans="2:7" x14ac:dyDescent="0.75">
      <c r="B164" s="20"/>
      <c r="F164" s="4"/>
      <c r="G164" s="4"/>
    </row>
    <row r="165" spans="2:7" x14ac:dyDescent="0.75">
      <c r="B165" s="20"/>
      <c r="F165" s="4"/>
      <c r="G165" s="4"/>
    </row>
    <row r="166" spans="2:7" x14ac:dyDescent="0.75">
      <c r="B166" s="20"/>
      <c r="F166" s="4"/>
      <c r="G166" s="4"/>
    </row>
    <row r="167" spans="2:7" x14ac:dyDescent="0.75">
      <c r="B167" s="20"/>
      <c r="F167" s="4"/>
      <c r="G167" s="4"/>
    </row>
    <row r="168" spans="2:7" x14ac:dyDescent="0.75">
      <c r="B168" s="20"/>
      <c r="F168" s="4"/>
      <c r="G168" s="4"/>
    </row>
    <row r="169" spans="2:7" x14ac:dyDescent="0.75">
      <c r="B169" s="20"/>
      <c r="F169" s="4"/>
      <c r="G169" s="4"/>
    </row>
    <row r="170" spans="2:7" x14ac:dyDescent="0.75">
      <c r="B170" s="20"/>
      <c r="F170" s="4"/>
      <c r="G170" s="4"/>
    </row>
    <row r="171" spans="2:7" x14ac:dyDescent="0.75">
      <c r="B171" s="20"/>
      <c r="F171" s="4"/>
      <c r="G171" s="4"/>
    </row>
    <row r="172" spans="2:7" x14ac:dyDescent="0.75">
      <c r="B172" s="20"/>
      <c r="F172" s="4"/>
      <c r="G172" s="4"/>
    </row>
    <row r="173" spans="2:7" x14ac:dyDescent="0.75">
      <c r="B173" s="20"/>
      <c r="F173" s="4"/>
      <c r="G173" s="4"/>
    </row>
    <row r="174" spans="2:7" x14ac:dyDescent="0.75">
      <c r="B174" s="20"/>
      <c r="F174" s="4"/>
      <c r="G174" s="4"/>
    </row>
    <row r="175" spans="2:7" x14ac:dyDescent="0.75">
      <c r="B175" s="20"/>
      <c r="F175" s="4"/>
      <c r="G175" s="4"/>
    </row>
    <row r="176" spans="2:7" x14ac:dyDescent="0.75">
      <c r="B176" s="20"/>
      <c r="F176" s="4"/>
      <c r="G176" s="4"/>
    </row>
    <row r="177" spans="2:7" x14ac:dyDescent="0.75">
      <c r="B177" s="20"/>
      <c r="F177" s="4"/>
      <c r="G177" s="4"/>
    </row>
    <row r="178" spans="2:7" x14ac:dyDescent="0.75">
      <c r="B178" s="20"/>
      <c r="F178" s="4"/>
      <c r="G178" s="4"/>
    </row>
    <row r="179" spans="2:7" x14ac:dyDescent="0.75">
      <c r="B179" s="20"/>
      <c r="F179" s="4"/>
      <c r="G179" s="4"/>
    </row>
    <row r="180" spans="2:7" x14ac:dyDescent="0.75">
      <c r="B180" s="20"/>
      <c r="F180" s="4"/>
      <c r="G180" s="4"/>
    </row>
    <row r="181" spans="2:7" x14ac:dyDescent="0.75">
      <c r="B181" s="20"/>
      <c r="F181" s="4"/>
      <c r="G181" s="4"/>
    </row>
    <row r="182" spans="2:7" x14ac:dyDescent="0.75">
      <c r="B182" s="20"/>
      <c r="F182" s="4"/>
      <c r="G182" s="4"/>
    </row>
    <row r="183" spans="2:7" x14ac:dyDescent="0.75">
      <c r="B183" s="20"/>
      <c r="F183" s="4"/>
      <c r="G183" s="4"/>
    </row>
    <row r="184" spans="2:7" x14ac:dyDescent="0.75">
      <c r="B184" s="20"/>
      <c r="F184" s="4"/>
      <c r="G184" s="4"/>
    </row>
    <row r="185" spans="2:7" x14ac:dyDescent="0.75">
      <c r="B185" s="20"/>
      <c r="F185" s="4"/>
      <c r="G185" s="4"/>
    </row>
    <row r="186" spans="2:7" x14ac:dyDescent="0.75">
      <c r="B186" s="20"/>
      <c r="F186" s="4"/>
      <c r="G186" s="4"/>
    </row>
    <row r="187" spans="2:7" x14ac:dyDescent="0.75">
      <c r="B187" s="20"/>
      <c r="F187" s="4"/>
      <c r="G187" s="4"/>
    </row>
    <row r="188" spans="2:7" x14ac:dyDescent="0.75">
      <c r="B188" s="20"/>
      <c r="F188" s="4"/>
      <c r="G188" s="4"/>
    </row>
    <row r="189" spans="2:7" x14ac:dyDescent="0.75">
      <c r="B189" s="20"/>
      <c r="F189" s="4"/>
      <c r="G189" s="4"/>
    </row>
    <row r="190" spans="2:7" x14ac:dyDescent="0.75">
      <c r="B190" s="20"/>
      <c r="F190" s="4"/>
      <c r="G190" s="4"/>
    </row>
    <row r="191" spans="2:7" x14ac:dyDescent="0.75">
      <c r="B191" s="20"/>
      <c r="F191" s="4"/>
      <c r="G191" s="4"/>
    </row>
    <row r="192" spans="2:7" x14ac:dyDescent="0.75">
      <c r="B192" s="20"/>
      <c r="F192" s="4"/>
      <c r="G192" s="4"/>
    </row>
    <row r="193" spans="2:7" x14ac:dyDescent="0.75">
      <c r="B193" s="20"/>
      <c r="F193" s="4"/>
      <c r="G193" s="4"/>
    </row>
    <row r="194" spans="2:7" x14ac:dyDescent="0.75">
      <c r="B194" s="20"/>
      <c r="F194" s="4"/>
      <c r="G194" s="4"/>
    </row>
    <row r="195" spans="2:7" x14ac:dyDescent="0.75">
      <c r="B195" s="20"/>
      <c r="F195" s="4"/>
      <c r="G195" s="4"/>
    </row>
    <row r="196" spans="2:7" x14ac:dyDescent="0.75">
      <c r="B196" s="20"/>
      <c r="F196" s="4"/>
      <c r="G196" s="4"/>
    </row>
    <row r="197" spans="2:7" x14ac:dyDescent="0.75">
      <c r="B197" s="20"/>
      <c r="F197" s="4"/>
      <c r="G197" s="4"/>
    </row>
    <row r="198" spans="2:7" x14ac:dyDescent="0.75">
      <c r="B198" s="20"/>
      <c r="F198" s="4"/>
      <c r="G198" s="4"/>
    </row>
    <row r="199" spans="2:7" x14ac:dyDescent="0.75">
      <c r="B199" s="20"/>
      <c r="F199" s="4"/>
      <c r="G199" s="4"/>
    </row>
    <row r="200" spans="2:7" x14ac:dyDescent="0.75">
      <c r="B200" s="20"/>
      <c r="F200" s="4"/>
      <c r="G200" s="4"/>
    </row>
    <row r="201" spans="2:7" x14ac:dyDescent="0.75">
      <c r="B201" s="20"/>
      <c r="F201" s="4"/>
      <c r="G201" s="4"/>
    </row>
    <row r="202" spans="2:7" x14ac:dyDescent="0.75">
      <c r="B202" s="20"/>
      <c r="F202" s="4"/>
      <c r="G202" s="4"/>
    </row>
    <row r="203" spans="2:7" x14ac:dyDescent="0.75">
      <c r="B203" s="20"/>
      <c r="F203" s="4"/>
      <c r="G203" s="4"/>
    </row>
    <row r="204" spans="2:7" x14ac:dyDescent="0.75">
      <c r="B204" s="20"/>
      <c r="F204" s="4"/>
      <c r="G204" s="4"/>
    </row>
    <row r="205" spans="2:7" x14ac:dyDescent="0.75">
      <c r="B205" s="20"/>
      <c r="F205" s="4"/>
      <c r="G205" s="4"/>
    </row>
    <row r="206" spans="2:7" x14ac:dyDescent="0.75">
      <c r="B206" s="20"/>
      <c r="F206" s="4"/>
      <c r="G206" s="4"/>
    </row>
    <row r="207" spans="2:7" x14ac:dyDescent="0.75">
      <c r="B207" s="20"/>
      <c r="F207" s="4"/>
      <c r="G207" s="4"/>
    </row>
    <row r="208" spans="2:7" x14ac:dyDescent="0.75">
      <c r="B208" s="20"/>
      <c r="F208" s="4"/>
      <c r="G208" s="4"/>
    </row>
    <row r="209" spans="2:7" x14ac:dyDescent="0.75">
      <c r="B209" s="20"/>
      <c r="F209" s="4"/>
      <c r="G209" s="4"/>
    </row>
    <row r="210" spans="2:7" x14ac:dyDescent="0.75">
      <c r="B210" s="20"/>
      <c r="F210" s="4"/>
      <c r="G210" s="4"/>
    </row>
    <row r="211" spans="2:7" x14ac:dyDescent="0.75">
      <c r="B211" s="20"/>
      <c r="F211" s="4"/>
      <c r="G211" s="4"/>
    </row>
    <row r="212" spans="2:7" x14ac:dyDescent="0.75">
      <c r="B212" s="20"/>
      <c r="F212" s="4"/>
      <c r="G212" s="4"/>
    </row>
    <row r="213" spans="2:7" x14ac:dyDescent="0.75">
      <c r="B213" s="20"/>
      <c r="F213" s="4"/>
      <c r="G213" s="4"/>
    </row>
    <row r="214" spans="2:7" x14ac:dyDescent="0.75">
      <c r="B214" s="20"/>
      <c r="F214" s="4"/>
      <c r="G214" s="4"/>
    </row>
    <row r="215" spans="2:7" x14ac:dyDescent="0.75">
      <c r="B215" s="20"/>
      <c r="F215" s="4"/>
      <c r="G215" s="4"/>
    </row>
    <row r="216" spans="2:7" x14ac:dyDescent="0.75">
      <c r="B216" s="20"/>
      <c r="F216" s="4"/>
      <c r="G216" s="4"/>
    </row>
    <row r="217" spans="2:7" x14ac:dyDescent="0.75">
      <c r="B217" s="20"/>
      <c r="F217" s="4"/>
      <c r="G217" s="4"/>
    </row>
    <row r="218" spans="2:7" x14ac:dyDescent="0.75">
      <c r="B218" s="20"/>
      <c r="F218" s="4"/>
      <c r="G218" s="4"/>
    </row>
    <row r="219" spans="2:7" x14ac:dyDescent="0.75">
      <c r="B219" s="20"/>
      <c r="F219" s="4"/>
      <c r="G219" s="4"/>
    </row>
    <row r="220" spans="2:7" x14ac:dyDescent="0.75">
      <c r="B220" s="20"/>
      <c r="F220" s="4"/>
      <c r="G220" s="4"/>
    </row>
    <row r="221" spans="2:7" x14ac:dyDescent="0.75">
      <c r="B221" s="20"/>
      <c r="F221" s="4"/>
      <c r="G221" s="4"/>
    </row>
    <row r="222" spans="2:7" x14ac:dyDescent="0.75">
      <c r="B222" s="20"/>
      <c r="F222" s="4"/>
      <c r="G222" s="4"/>
    </row>
    <row r="223" spans="2:7" x14ac:dyDescent="0.75">
      <c r="B223" s="20"/>
      <c r="F223" s="4"/>
      <c r="G223" s="4"/>
    </row>
    <row r="224" spans="2:7" x14ac:dyDescent="0.75">
      <c r="B224" s="20"/>
      <c r="F224" s="4"/>
      <c r="G224" s="4"/>
    </row>
    <row r="225" spans="2:7" x14ac:dyDescent="0.75">
      <c r="B225" s="20"/>
      <c r="F225" s="4"/>
      <c r="G225" s="4"/>
    </row>
    <row r="226" spans="2:7" x14ac:dyDescent="0.75">
      <c r="B226" s="20"/>
      <c r="F226" s="4"/>
      <c r="G226" s="4"/>
    </row>
    <row r="227" spans="2:7" x14ac:dyDescent="0.75">
      <c r="B227" s="20"/>
      <c r="F227" s="4"/>
      <c r="G227" s="4"/>
    </row>
    <row r="228" spans="2:7" x14ac:dyDescent="0.75">
      <c r="B228" s="20"/>
      <c r="F228" s="4"/>
      <c r="G228" s="4"/>
    </row>
    <row r="229" spans="2:7" x14ac:dyDescent="0.75">
      <c r="B229" s="20"/>
      <c r="F229" s="4"/>
      <c r="G229" s="4"/>
    </row>
    <row r="230" spans="2:7" x14ac:dyDescent="0.75">
      <c r="B230" s="20"/>
      <c r="F230" s="4"/>
      <c r="G230" s="4"/>
    </row>
    <row r="231" spans="2:7" x14ac:dyDescent="0.75">
      <c r="B231" s="20"/>
      <c r="F231" s="4"/>
      <c r="G231" s="4"/>
    </row>
    <row r="232" spans="2:7" x14ac:dyDescent="0.75">
      <c r="B232" s="20"/>
      <c r="F232" s="4"/>
      <c r="G232" s="4"/>
    </row>
    <row r="233" spans="2:7" x14ac:dyDescent="0.75">
      <c r="B233" s="20"/>
      <c r="F233" s="4"/>
      <c r="G233" s="4"/>
    </row>
    <row r="234" spans="2:7" x14ac:dyDescent="0.75">
      <c r="B234" s="20"/>
      <c r="F234" s="4"/>
      <c r="G234" s="4"/>
    </row>
    <row r="235" spans="2:7" x14ac:dyDescent="0.75">
      <c r="B235" s="20"/>
      <c r="F235" s="4"/>
      <c r="G235" s="4"/>
    </row>
    <row r="236" spans="2:7" x14ac:dyDescent="0.75">
      <c r="B236" s="20"/>
      <c r="F236" s="4"/>
      <c r="G236" s="4"/>
    </row>
    <row r="237" spans="2:7" x14ac:dyDescent="0.75">
      <c r="B237" s="20"/>
      <c r="F237" s="4"/>
      <c r="G237" s="4"/>
    </row>
    <row r="238" spans="2:7" x14ac:dyDescent="0.75">
      <c r="B238" s="20"/>
      <c r="F238" s="4"/>
      <c r="G238" s="4"/>
    </row>
    <row r="239" spans="2:7" x14ac:dyDescent="0.75">
      <c r="B239" s="20"/>
      <c r="F239" s="4"/>
      <c r="G239" s="4"/>
    </row>
    <row r="240" spans="2:7" x14ac:dyDescent="0.75">
      <c r="B240" s="20"/>
      <c r="F240" s="4"/>
      <c r="G240" s="4"/>
    </row>
    <row r="241" spans="2:7" x14ac:dyDescent="0.75">
      <c r="B241" s="20"/>
      <c r="F241" s="4"/>
      <c r="G241" s="4"/>
    </row>
    <row r="242" spans="2:7" x14ac:dyDescent="0.75">
      <c r="B242" s="20"/>
      <c r="F242" s="4"/>
      <c r="G242" s="4"/>
    </row>
    <row r="243" spans="2:7" x14ac:dyDescent="0.75">
      <c r="B243" s="20"/>
      <c r="F243" s="4"/>
      <c r="G243" s="4"/>
    </row>
    <row r="244" spans="2:7" x14ac:dyDescent="0.75">
      <c r="B244" s="20"/>
      <c r="F244" s="4"/>
      <c r="G244" s="4"/>
    </row>
    <row r="245" spans="2:7" x14ac:dyDescent="0.75">
      <c r="B245" s="20"/>
      <c r="F245" s="4"/>
      <c r="G245" s="4"/>
    </row>
    <row r="246" spans="2:7" x14ac:dyDescent="0.75">
      <c r="B246" s="20"/>
      <c r="F246" s="4"/>
      <c r="G246" s="4"/>
    </row>
    <row r="247" spans="2:7" x14ac:dyDescent="0.75">
      <c r="B247" s="20"/>
      <c r="F247" s="4"/>
      <c r="G247" s="4"/>
    </row>
    <row r="248" spans="2:7" x14ac:dyDescent="0.75">
      <c r="B248" s="20"/>
      <c r="F248" s="4"/>
      <c r="G248" s="4"/>
    </row>
    <row r="249" spans="2:7" x14ac:dyDescent="0.75">
      <c r="B249" s="20"/>
      <c r="F249" s="4"/>
      <c r="G249" s="4"/>
    </row>
    <row r="250" spans="2:7" x14ac:dyDescent="0.75">
      <c r="B250" s="20"/>
      <c r="F250" s="4"/>
      <c r="G250" s="4"/>
    </row>
    <row r="251" spans="2:7" x14ac:dyDescent="0.75">
      <c r="B251" s="20"/>
      <c r="F251" s="4"/>
      <c r="G251" s="4"/>
    </row>
    <row r="252" spans="2:7" x14ac:dyDescent="0.75">
      <c r="B252" s="20"/>
      <c r="F252" s="4"/>
      <c r="G252" s="4"/>
    </row>
    <row r="253" spans="2:7" x14ac:dyDescent="0.75">
      <c r="B253" s="20"/>
      <c r="F253" s="4"/>
      <c r="G253" s="4"/>
    </row>
    <row r="254" spans="2:7" x14ac:dyDescent="0.75">
      <c r="B254" s="20"/>
      <c r="F254" s="4"/>
      <c r="G254" s="4"/>
    </row>
    <row r="255" spans="2:7" x14ac:dyDescent="0.75">
      <c r="B255" s="20"/>
      <c r="F255" s="4"/>
      <c r="G255" s="4"/>
    </row>
    <row r="256" spans="2:7" x14ac:dyDescent="0.75">
      <c r="B256" s="20"/>
      <c r="F256" s="4"/>
      <c r="G256" s="4"/>
    </row>
    <row r="257" spans="2:7" x14ac:dyDescent="0.75">
      <c r="B257" s="20"/>
      <c r="F257" s="4"/>
      <c r="G257" s="4"/>
    </row>
    <row r="258" spans="2:7" x14ac:dyDescent="0.75">
      <c r="B258" s="20"/>
      <c r="F258" s="4"/>
      <c r="G258" s="4"/>
    </row>
    <row r="259" spans="2:7" x14ac:dyDescent="0.75">
      <c r="B259" s="20"/>
      <c r="F259" s="4"/>
      <c r="G259" s="4"/>
    </row>
    <row r="260" spans="2:7" x14ac:dyDescent="0.75">
      <c r="B260" s="20"/>
      <c r="F260" s="4"/>
      <c r="G260" s="4"/>
    </row>
    <row r="261" spans="2:7" x14ac:dyDescent="0.75">
      <c r="B261" s="20"/>
      <c r="F261" s="4"/>
      <c r="G261" s="4"/>
    </row>
    <row r="262" spans="2:7" x14ac:dyDescent="0.75">
      <c r="B262" s="20"/>
      <c r="F262" s="4"/>
      <c r="G262" s="4"/>
    </row>
    <row r="263" spans="2:7" x14ac:dyDescent="0.75">
      <c r="B263" s="20"/>
      <c r="F263" s="4"/>
      <c r="G263" s="4"/>
    </row>
    <row r="264" spans="2:7" x14ac:dyDescent="0.75">
      <c r="B264" s="20"/>
      <c r="F264" s="4"/>
      <c r="G264" s="4"/>
    </row>
    <row r="265" spans="2:7" x14ac:dyDescent="0.75">
      <c r="B265" s="20"/>
      <c r="F265" s="4"/>
      <c r="G265" s="4"/>
    </row>
    <row r="266" spans="2:7" x14ac:dyDescent="0.75">
      <c r="B266" s="20"/>
      <c r="F266" s="4"/>
      <c r="G266" s="4"/>
    </row>
    <row r="267" spans="2:7" x14ac:dyDescent="0.75">
      <c r="B267" s="20"/>
      <c r="F267" s="4"/>
      <c r="G267" s="4"/>
    </row>
    <row r="268" spans="2:7" x14ac:dyDescent="0.75">
      <c r="B268" s="20"/>
      <c r="F268" s="4"/>
      <c r="G268" s="4"/>
    </row>
    <row r="269" spans="2:7" x14ac:dyDescent="0.75">
      <c r="B269" s="20"/>
      <c r="F269" s="4"/>
      <c r="G269" s="4"/>
    </row>
    <row r="270" spans="2:7" x14ac:dyDescent="0.75">
      <c r="B270" s="20"/>
      <c r="F270" s="4"/>
      <c r="G270" s="4"/>
    </row>
    <row r="271" spans="2:7" x14ac:dyDescent="0.75">
      <c r="B271" s="20"/>
      <c r="F271" s="4"/>
      <c r="G271" s="4"/>
    </row>
    <row r="272" spans="2:7" x14ac:dyDescent="0.75">
      <c r="B272" s="20"/>
      <c r="F272" s="4"/>
      <c r="G272" s="4"/>
    </row>
    <row r="273" spans="2:7" x14ac:dyDescent="0.75">
      <c r="B273" s="20"/>
      <c r="F273" s="4"/>
      <c r="G273" s="4"/>
    </row>
    <row r="274" spans="2:7" x14ac:dyDescent="0.75">
      <c r="B274" s="20"/>
      <c r="F274" s="4"/>
      <c r="G274" s="4"/>
    </row>
    <row r="275" spans="2:7" x14ac:dyDescent="0.75">
      <c r="B275" s="20"/>
      <c r="F275" s="4"/>
      <c r="G275" s="4"/>
    </row>
    <row r="276" spans="2:7" x14ac:dyDescent="0.75">
      <c r="B276" s="20"/>
      <c r="F276" s="4"/>
      <c r="G276" s="4"/>
    </row>
    <row r="277" spans="2:7" x14ac:dyDescent="0.75">
      <c r="B277" s="20"/>
      <c r="F277" s="4"/>
      <c r="G277" s="4"/>
    </row>
    <row r="278" spans="2:7" x14ac:dyDescent="0.75">
      <c r="B278" s="20"/>
      <c r="F278" s="4"/>
      <c r="G278" s="4"/>
    </row>
    <row r="279" spans="2:7" x14ac:dyDescent="0.75">
      <c r="B279" s="20"/>
      <c r="F279" s="4"/>
      <c r="G279" s="4"/>
    </row>
    <row r="280" spans="2:7" x14ac:dyDescent="0.75">
      <c r="B280" s="20"/>
      <c r="F280" s="4"/>
      <c r="G280" s="4"/>
    </row>
    <row r="281" spans="2:7" x14ac:dyDescent="0.75">
      <c r="B281" s="20"/>
      <c r="C281" s="20"/>
      <c r="D281" s="20"/>
      <c r="E281" s="20"/>
      <c r="F281" s="4"/>
      <c r="G281" s="6"/>
    </row>
    <row r="282" spans="2:7" x14ac:dyDescent="0.75">
      <c r="B282" s="20"/>
      <c r="F282" s="4"/>
      <c r="G282" s="4"/>
    </row>
    <row r="283" spans="2:7" x14ac:dyDescent="0.75">
      <c r="B283" s="20"/>
      <c r="F283" s="4"/>
      <c r="G283" s="4"/>
    </row>
    <row r="284" spans="2:7" x14ac:dyDescent="0.75">
      <c r="B284" s="20"/>
      <c r="F284" s="4"/>
      <c r="G284" s="4"/>
    </row>
    <row r="285" spans="2:7" x14ac:dyDescent="0.75">
      <c r="B285" s="20"/>
      <c r="F285" s="4"/>
      <c r="G285" s="4"/>
    </row>
    <row r="286" spans="2:7" x14ac:dyDescent="0.75">
      <c r="B286" s="20"/>
      <c r="F286" s="4"/>
      <c r="G286" s="4"/>
    </row>
    <row r="287" spans="2:7" x14ac:dyDescent="0.75">
      <c r="B287" s="20"/>
      <c r="F287" s="4"/>
      <c r="G287" s="4"/>
    </row>
    <row r="288" spans="2:7" x14ac:dyDescent="0.75">
      <c r="B288" s="20"/>
      <c r="F288" s="4"/>
      <c r="G288" s="4"/>
    </row>
    <row r="289" spans="2:7" x14ac:dyDescent="0.75">
      <c r="B289" s="20"/>
      <c r="F289" s="4"/>
      <c r="G289" s="4"/>
    </row>
    <row r="290" spans="2:7" x14ac:dyDescent="0.75">
      <c r="B290" s="20"/>
      <c r="F290" s="4"/>
      <c r="G290" s="4"/>
    </row>
    <row r="291" spans="2:7" x14ac:dyDescent="0.75">
      <c r="B291" s="20"/>
      <c r="F291" s="4"/>
      <c r="G291" s="4"/>
    </row>
    <row r="292" spans="2:7" x14ac:dyDescent="0.75">
      <c r="B292" s="20"/>
      <c r="F292" s="4"/>
      <c r="G292" s="4"/>
    </row>
    <row r="293" spans="2:7" x14ac:dyDescent="0.75">
      <c r="B293" s="20"/>
      <c r="F293" s="4"/>
      <c r="G293" s="4"/>
    </row>
    <row r="294" spans="2:7" x14ac:dyDescent="0.75">
      <c r="B294" s="20"/>
      <c r="F294" s="4"/>
      <c r="G294" s="4"/>
    </row>
    <row r="295" spans="2:7" x14ac:dyDescent="0.75">
      <c r="B295" s="20"/>
      <c r="F295" s="4"/>
      <c r="G295" s="4"/>
    </row>
    <row r="296" spans="2:7" x14ac:dyDescent="0.75">
      <c r="B296" s="20"/>
      <c r="F296" s="4"/>
      <c r="G296" s="4"/>
    </row>
    <row r="297" spans="2:7" x14ac:dyDescent="0.75">
      <c r="B297" s="20"/>
      <c r="F297" s="4"/>
      <c r="G297" s="4"/>
    </row>
    <row r="298" spans="2:7" x14ac:dyDescent="0.75">
      <c r="B298" s="20"/>
      <c r="F298" s="4"/>
      <c r="G298" s="4"/>
    </row>
    <row r="299" spans="2:7" x14ac:dyDescent="0.75">
      <c r="B299" s="20"/>
      <c r="F299" s="4"/>
      <c r="G299" s="4"/>
    </row>
    <row r="300" spans="2:7" x14ac:dyDescent="0.75">
      <c r="B300" s="20"/>
      <c r="F300" s="4"/>
      <c r="G300" s="4"/>
    </row>
    <row r="301" spans="2:7" x14ac:dyDescent="0.75">
      <c r="B301" s="20"/>
      <c r="F301" s="4"/>
      <c r="G301" s="4"/>
    </row>
    <row r="302" spans="2:7" x14ac:dyDescent="0.75">
      <c r="B302" s="20"/>
      <c r="F302" s="4"/>
      <c r="G302" s="4"/>
    </row>
    <row r="303" spans="2:7" x14ac:dyDescent="0.75">
      <c r="B303" s="20"/>
      <c r="F303" s="4"/>
      <c r="G303" s="4"/>
    </row>
    <row r="304" spans="2:7" x14ac:dyDescent="0.75">
      <c r="B304" s="20"/>
      <c r="F304" s="4"/>
      <c r="G304" s="4"/>
    </row>
    <row r="305" spans="2:7" x14ac:dyDescent="0.75">
      <c r="B305" s="20"/>
      <c r="F305" s="4"/>
      <c r="G305" s="4"/>
    </row>
    <row r="306" spans="2:7" x14ac:dyDescent="0.75">
      <c r="B306" s="20"/>
      <c r="F306" s="4"/>
      <c r="G306" s="4"/>
    </row>
    <row r="307" spans="2:7" x14ac:dyDescent="0.75">
      <c r="B307" s="20"/>
      <c r="F307" s="4"/>
      <c r="G307" s="4"/>
    </row>
    <row r="308" spans="2:7" x14ac:dyDescent="0.75">
      <c r="B308" s="20"/>
      <c r="F308" s="4"/>
      <c r="G308" s="4"/>
    </row>
    <row r="309" spans="2:7" x14ac:dyDescent="0.75">
      <c r="B309" s="20"/>
      <c r="F309" s="4"/>
      <c r="G309" s="4"/>
    </row>
    <row r="310" spans="2:7" x14ac:dyDescent="0.75">
      <c r="B310" s="20"/>
      <c r="F310" s="4"/>
      <c r="G310" s="4"/>
    </row>
    <row r="311" spans="2:7" x14ac:dyDescent="0.75">
      <c r="B311" s="20"/>
      <c r="F311" s="4"/>
      <c r="G311" s="4"/>
    </row>
    <row r="312" spans="2:7" x14ac:dyDescent="0.75">
      <c r="B312" s="20"/>
      <c r="F312" s="4"/>
      <c r="G312" s="4"/>
    </row>
    <row r="313" spans="2:7" x14ac:dyDescent="0.75">
      <c r="B313" s="20"/>
      <c r="F313" s="4"/>
      <c r="G313" s="4"/>
    </row>
    <row r="314" spans="2:7" x14ac:dyDescent="0.75">
      <c r="B314" s="20"/>
      <c r="F314" s="4"/>
      <c r="G314" s="4"/>
    </row>
    <row r="315" spans="2:7" x14ac:dyDescent="0.75">
      <c r="B315" s="20"/>
      <c r="F315" s="4"/>
      <c r="G315" s="4"/>
    </row>
    <row r="316" spans="2:7" x14ac:dyDescent="0.75">
      <c r="B316" s="20"/>
      <c r="F316" s="4"/>
      <c r="G316" s="4"/>
    </row>
    <row r="317" spans="2:7" x14ac:dyDescent="0.75">
      <c r="B317" s="20"/>
      <c r="F317" s="4"/>
      <c r="G317" s="4"/>
    </row>
    <row r="318" spans="2:7" x14ac:dyDescent="0.75">
      <c r="B318" s="20"/>
      <c r="F318" s="4"/>
      <c r="G318" s="4"/>
    </row>
    <row r="319" spans="2:7" x14ac:dyDescent="0.75">
      <c r="B319" s="20"/>
      <c r="F319" s="4"/>
      <c r="G319" s="4"/>
    </row>
    <row r="320" spans="2:7" x14ac:dyDescent="0.75">
      <c r="B320" s="20"/>
      <c r="F320" s="4"/>
      <c r="G320" s="4"/>
    </row>
    <row r="321" spans="2:7" x14ac:dyDescent="0.75">
      <c r="B321" s="20"/>
      <c r="F321" s="4"/>
      <c r="G321" s="4"/>
    </row>
    <row r="322" spans="2:7" x14ac:dyDescent="0.75">
      <c r="B322" s="20"/>
      <c r="F322" s="4"/>
      <c r="G322" s="4"/>
    </row>
    <row r="323" spans="2:7" x14ac:dyDescent="0.75">
      <c r="B323" s="20"/>
      <c r="F323" s="4"/>
      <c r="G323" s="4"/>
    </row>
    <row r="324" spans="2:7" x14ac:dyDescent="0.75">
      <c r="B324" s="20"/>
      <c r="F324" s="4"/>
      <c r="G324" s="4"/>
    </row>
    <row r="325" spans="2:7" x14ac:dyDescent="0.75">
      <c r="B325" s="20"/>
      <c r="F325" s="4"/>
      <c r="G325" s="4"/>
    </row>
    <row r="326" spans="2:7" x14ac:dyDescent="0.75">
      <c r="B326" s="20"/>
      <c r="F326" s="4"/>
      <c r="G326" s="4"/>
    </row>
    <row r="327" spans="2:7" x14ac:dyDescent="0.75">
      <c r="B327" s="20"/>
      <c r="F327" s="4"/>
      <c r="G327" s="4"/>
    </row>
    <row r="328" spans="2:7" x14ac:dyDescent="0.75">
      <c r="B328" s="20"/>
      <c r="F328" s="4"/>
      <c r="G328" s="4"/>
    </row>
    <row r="329" spans="2:7" x14ac:dyDescent="0.75">
      <c r="B329" s="20"/>
      <c r="F329" s="4"/>
      <c r="G329" s="4"/>
    </row>
    <row r="330" spans="2:7" x14ac:dyDescent="0.75">
      <c r="B330" s="20"/>
      <c r="F330" s="4"/>
      <c r="G330" s="4"/>
    </row>
    <row r="331" spans="2:7" x14ac:dyDescent="0.75">
      <c r="B331" s="20"/>
      <c r="F331" s="4"/>
      <c r="G331" s="4"/>
    </row>
    <row r="332" spans="2:7" x14ac:dyDescent="0.75">
      <c r="B332" s="20"/>
      <c r="F332" s="4"/>
      <c r="G332" s="4"/>
    </row>
    <row r="333" spans="2:7" x14ac:dyDescent="0.75">
      <c r="B333" s="20"/>
      <c r="F333" s="4"/>
      <c r="G333" s="4"/>
    </row>
    <row r="334" spans="2:7" x14ac:dyDescent="0.75">
      <c r="B334" s="20"/>
      <c r="F334" s="4"/>
      <c r="G334" s="4"/>
    </row>
    <row r="335" spans="2:7" x14ac:dyDescent="0.75">
      <c r="B335" s="20"/>
      <c r="F335" s="4"/>
      <c r="G335" s="4"/>
    </row>
    <row r="336" spans="2:7" x14ac:dyDescent="0.75">
      <c r="B336" s="20"/>
      <c r="F336" s="4"/>
      <c r="G336" s="4"/>
    </row>
    <row r="337" spans="2:7" x14ac:dyDescent="0.75">
      <c r="B337" s="20"/>
      <c r="F337" s="4"/>
      <c r="G337" s="4"/>
    </row>
    <row r="338" spans="2:7" x14ac:dyDescent="0.75">
      <c r="B338" s="20"/>
      <c r="F338" s="4"/>
      <c r="G338" s="4"/>
    </row>
    <row r="339" spans="2:7" x14ac:dyDescent="0.75">
      <c r="B339" s="20"/>
      <c r="F339" s="4"/>
      <c r="G339" s="4"/>
    </row>
    <row r="340" spans="2:7" x14ac:dyDescent="0.75">
      <c r="B340" s="20"/>
      <c r="F340" s="4"/>
      <c r="G340" s="4"/>
    </row>
    <row r="341" spans="2:7" x14ac:dyDescent="0.75">
      <c r="B341" s="20"/>
      <c r="F341" s="4"/>
      <c r="G341" s="4"/>
    </row>
    <row r="342" spans="2:7" x14ac:dyDescent="0.75">
      <c r="B342" s="20"/>
      <c r="F342" s="4"/>
      <c r="G342" s="4"/>
    </row>
    <row r="343" spans="2:7" x14ac:dyDescent="0.75">
      <c r="B343" s="20"/>
      <c r="F343" s="4"/>
      <c r="G343" s="4"/>
    </row>
    <row r="344" spans="2:7" x14ac:dyDescent="0.75">
      <c r="B344" s="20"/>
      <c r="F344" s="4"/>
      <c r="G344" s="4"/>
    </row>
    <row r="345" spans="2:7" x14ac:dyDescent="0.75">
      <c r="B345" s="20"/>
      <c r="F345" s="4"/>
      <c r="G345" s="4"/>
    </row>
    <row r="346" spans="2:7" x14ac:dyDescent="0.75">
      <c r="B346" s="20"/>
      <c r="F346" s="4"/>
      <c r="G346" s="4"/>
    </row>
    <row r="347" spans="2:7" x14ac:dyDescent="0.75">
      <c r="B347" s="20"/>
      <c r="F347" s="4"/>
      <c r="G347" s="4"/>
    </row>
    <row r="348" spans="2:7" x14ac:dyDescent="0.75">
      <c r="B348" s="20"/>
      <c r="F348" s="4"/>
      <c r="G348" s="4"/>
    </row>
    <row r="349" spans="2:7" x14ac:dyDescent="0.75">
      <c r="B349" s="20"/>
      <c r="F349" s="4"/>
      <c r="G349" s="4"/>
    </row>
    <row r="350" spans="2:7" x14ac:dyDescent="0.75">
      <c r="B350" s="20"/>
      <c r="F350" s="4"/>
      <c r="G350" s="4"/>
    </row>
    <row r="351" spans="2:7" x14ac:dyDescent="0.75">
      <c r="B351" s="20"/>
      <c r="F351" s="4"/>
      <c r="G351" s="4"/>
    </row>
    <row r="352" spans="2:7" x14ac:dyDescent="0.75">
      <c r="B352" s="20"/>
      <c r="F352" s="4"/>
      <c r="G352" s="4"/>
    </row>
    <row r="353" spans="2:7" x14ac:dyDescent="0.75">
      <c r="B353" s="20"/>
      <c r="F353" s="4"/>
      <c r="G353" s="4"/>
    </row>
    <row r="354" spans="2:7" x14ac:dyDescent="0.75">
      <c r="B354" s="20"/>
      <c r="F354" s="4"/>
      <c r="G354" s="4"/>
    </row>
    <row r="355" spans="2:7" x14ac:dyDescent="0.75">
      <c r="B355" s="20"/>
      <c r="F355" s="4"/>
      <c r="G355" s="4"/>
    </row>
    <row r="356" spans="2:7" x14ac:dyDescent="0.75">
      <c r="B356" s="20"/>
      <c r="F356" s="4"/>
      <c r="G356" s="4"/>
    </row>
    <row r="357" spans="2:7" x14ac:dyDescent="0.75">
      <c r="B357" s="20"/>
      <c r="F357" s="4"/>
      <c r="G357" s="4"/>
    </row>
    <row r="358" spans="2:7" x14ac:dyDescent="0.75">
      <c r="B358" s="20"/>
      <c r="F358" s="4"/>
      <c r="G358" s="4"/>
    </row>
    <row r="359" spans="2:7" x14ac:dyDescent="0.75">
      <c r="B359" s="20"/>
      <c r="F359" s="4"/>
      <c r="G359" s="4"/>
    </row>
    <row r="360" spans="2:7" x14ac:dyDescent="0.75">
      <c r="B360" s="20"/>
      <c r="F360" s="4"/>
      <c r="G360" s="4"/>
    </row>
    <row r="361" spans="2:7" x14ac:dyDescent="0.75">
      <c r="B361" s="20"/>
      <c r="F361" s="4"/>
      <c r="G361" s="4"/>
    </row>
    <row r="362" spans="2:7" x14ac:dyDescent="0.75">
      <c r="B362" s="20"/>
      <c r="F362" s="4"/>
      <c r="G362" s="4"/>
    </row>
    <row r="363" spans="2:7" x14ac:dyDescent="0.75">
      <c r="B363" s="20"/>
      <c r="F363" s="4"/>
      <c r="G363" s="4"/>
    </row>
    <row r="364" spans="2:7" x14ac:dyDescent="0.75">
      <c r="B364" s="20"/>
      <c r="F364" s="4"/>
      <c r="G364" s="4"/>
    </row>
    <row r="365" spans="2:7" x14ac:dyDescent="0.75">
      <c r="B365" s="20"/>
      <c r="F365" s="4"/>
      <c r="G365" s="4"/>
    </row>
    <row r="366" spans="2:7" x14ac:dyDescent="0.75">
      <c r="B366" s="20"/>
      <c r="F366" s="4"/>
      <c r="G366" s="4"/>
    </row>
    <row r="367" spans="2:7" x14ac:dyDescent="0.75">
      <c r="B367" s="20"/>
      <c r="F367" s="4"/>
      <c r="G367" s="4"/>
    </row>
    <row r="368" spans="2:7" x14ac:dyDescent="0.75">
      <c r="B368" s="20"/>
      <c r="F368" s="4"/>
      <c r="G368" s="4"/>
    </row>
    <row r="369" spans="2:7" x14ac:dyDescent="0.75">
      <c r="B369" s="20"/>
      <c r="F369" s="4"/>
      <c r="G369" s="4"/>
    </row>
    <row r="370" spans="2:7" x14ac:dyDescent="0.75">
      <c r="B370" s="20"/>
      <c r="F370" s="4"/>
      <c r="G370" s="4"/>
    </row>
    <row r="371" spans="2:7" x14ac:dyDescent="0.75">
      <c r="B371" s="20"/>
      <c r="F371" s="4"/>
      <c r="G371" s="4"/>
    </row>
    <row r="372" spans="2:7" x14ac:dyDescent="0.75">
      <c r="B372" s="20"/>
      <c r="F372" s="4"/>
      <c r="G372" s="4"/>
    </row>
    <row r="373" spans="2:7" x14ac:dyDescent="0.75">
      <c r="B373" s="20"/>
      <c r="F373" s="4"/>
      <c r="G373" s="4"/>
    </row>
    <row r="374" spans="2:7" x14ac:dyDescent="0.75">
      <c r="B374" s="20"/>
      <c r="F374" s="4"/>
      <c r="G374" s="4"/>
    </row>
    <row r="375" spans="2:7" x14ac:dyDescent="0.75">
      <c r="B375" s="20"/>
      <c r="F375" s="4"/>
      <c r="G375" s="4"/>
    </row>
    <row r="376" spans="2:7" x14ac:dyDescent="0.75">
      <c r="B376" s="20"/>
      <c r="F376" s="4"/>
      <c r="G376" s="4"/>
    </row>
    <row r="377" spans="2:7" x14ac:dyDescent="0.75">
      <c r="B377" s="20"/>
      <c r="F377" s="4"/>
      <c r="G377" s="4"/>
    </row>
    <row r="378" spans="2:7" x14ac:dyDescent="0.75">
      <c r="B378" s="20"/>
      <c r="F378" s="4"/>
      <c r="G378" s="4"/>
    </row>
    <row r="379" spans="2:7" x14ac:dyDescent="0.75">
      <c r="B379" s="20"/>
      <c r="F379" s="4"/>
      <c r="G379" s="4"/>
    </row>
    <row r="380" spans="2:7" x14ac:dyDescent="0.75">
      <c r="B380" s="20"/>
      <c r="F380" s="4"/>
      <c r="G380" s="4"/>
    </row>
    <row r="381" spans="2:7" x14ac:dyDescent="0.75">
      <c r="B381" s="20"/>
      <c r="F381" s="4"/>
      <c r="G381" s="4"/>
    </row>
    <row r="382" spans="2:7" x14ac:dyDescent="0.75">
      <c r="B382" s="20"/>
      <c r="F382" s="4"/>
      <c r="G382" s="4"/>
    </row>
    <row r="383" spans="2:7" x14ac:dyDescent="0.75">
      <c r="B383" s="20"/>
      <c r="F383" s="4"/>
      <c r="G383" s="4"/>
    </row>
    <row r="384" spans="2:7" x14ac:dyDescent="0.75">
      <c r="B384" s="20"/>
      <c r="F384" s="4"/>
      <c r="G384" s="4"/>
    </row>
    <row r="385" spans="2:7" x14ac:dyDescent="0.75">
      <c r="B385" s="20"/>
      <c r="F385" s="4"/>
      <c r="G385" s="4"/>
    </row>
    <row r="386" spans="2:7" x14ac:dyDescent="0.75">
      <c r="B386" s="20"/>
      <c r="F386" s="4"/>
      <c r="G386" s="4"/>
    </row>
    <row r="387" spans="2:7" x14ac:dyDescent="0.75">
      <c r="B387" s="20"/>
      <c r="F387" s="4"/>
      <c r="G387" s="4"/>
    </row>
    <row r="388" spans="2:7" x14ac:dyDescent="0.75">
      <c r="B388" s="20"/>
      <c r="F388" s="4"/>
      <c r="G388" s="4"/>
    </row>
    <row r="389" spans="2:7" x14ac:dyDescent="0.75">
      <c r="B389" s="20"/>
      <c r="F389" s="4"/>
      <c r="G389" s="4"/>
    </row>
    <row r="390" spans="2:7" x14ac:dyDescent="0.75">
      <c r="B390" s="20"/>
      <c r="F390" s="4"/>
      <c r="G390" s="4"/>
    </row>
    <row r="391" spans="2:7" x14ac:dyDescent="0.75">
      <c r="B391" s="20"/>
      <c r="F391" s="4"/>
      <c r="G391" s="4"/>
    </row>
    <row r="392" spans="2:7" x14ac:dyDescent="0.75">
      <c r="B392" s="20"/>
      <c r="F392" s="4"/>
      <c r="G392" s="4"/>
    </row>
    <row r="393" spans="2:7" x14ac:dyDescent="0.75">
      <c r="B393" s="20"/>
      <c r="F393" s="4"/>
      <c r="G393" s="4"/>
    </row>
    <row r="394" spans="2:7" x14ac:dyDescent="0.75">
      <c r="B394" s="20"/>
      <c r="F394" s="4"/>
      <c r="G394" s="4"/>
    </row>
    <row r="395" spans="2:7" x14ac:dyDescent="0.75">
      <c r="B395" s="20"/>
      <c r="F395" s="4"/>
      <c r="G395" s="4"/>
    </row>
    <row r="396" spans="2:7" x14ac:dyDescent="0.75">
      <c r="B396" s="20"/>
      <c r="F396" s="4"/>
      <c r="G396" s="4"/>
    </row>
    <row r="397" spans="2:7" x14ac:dyDescent="0.75">
      <c r="B397" s="20"/>
      <c r="F397" s="4"/>
      <c r="G397" s="4"/>
    </row>
    <row r="398" spans="2:7" x14ac:dyDescent="0.75">
      <c r="B398" s="20"/>
      <c r="F398" s="4"/>
      <c r="G398" s="4"/>
    </row>
    <row r="399" spans="2:7" x14ac:dyDescent="0.75">
      <c r="B399" s="20"/>
      <c r="F399" s="4"/>
      <c r="G399" s="4"/>
    </row>
    <row r="400" spans="2:7" x14ac:dyDescent="0.75">
      <c r="B400" s="20"/>
      <c r="F400" s="4"/>
      <c r="G400" s="4"/>
    </row>
    <row r="401" spans="2:7" x14ac:dyDescent="0.75">
      <c r="B401" s="20"/>
      <c r="F401" s="4"/>
      <c r="G401" s="4"/>
    </row>
    <row r="402" spans="2:7" x14ac:dyDescent="0.75">
      <c r="B402" s="20"/>
      <c r="F402" s="4"/>
      <c r="G402" s="4"/>
    </row>
    <row r="403" spans="2:7" x14ac:dyDescent="0.75">
      <c r="B403" s="20"/>
      <c r="F403" s="4"/>
      <c r="G403" s="4"/>
    </row>
    <row r="404" spans="2:7" x14ac:dyDescent="0.75">
      <c r="B404" s="20"/>
      <c r="F404" s="4"/>
      <c r="G404" s="4"/>
    </row>
    <row r="405" spans="2:7" x14ac:dyDescent="0.75">
      <c r="B405" s="20"/>
      <c r="F405" s="4"/>
      <c r="G405" s="4"/>
    </row>
    <row r="406" spans="2:7" x14ac:dyDescent="0.75">
      <c r="B406" s="20"/>
      <c r="F406" s="4"/>
      <c r="G406" s="4"/>
    </row>
    <row r="407" spans="2:7" x14ac:dyDescent="0.75">
      <c r="B407" s="20"/>
      <c r="F407" s="4"/>
      <c r="G407" s="4"/>
    </row>
    <row r="408" spans="2:7" x14ac:dyDescent="0.75">
      <c r="B408" s="20"/>
      <c r="F408" s="4"/>
      <c r="G408" s="4"/>
    </row>
    <row r="409" spans="2:7" x14ac:dyDescent="0.75">
      <c r="B409" s="20"/>
      <c r="F409" s="4"/>
      <c r="G409" s="4"/>
    </row>
    <row r="410" spans="2:7" x14ac:dyDescent="0.75">
      <c r="B410" s="20"/>
      <c r="F410" s="4"/>
      <c r="G410" s="4"/>
    </row>
    <row r="411" spans="2:7" x14ac:dyDescent="0.75">
      <c r="B411" s="20"/>
      <c r="F411" s="4"/>
      <c r="G411" s="4"/>
    </row>
    <row r="412" spans="2:7" x14ac:dyDescent="0.75">
      <c r="B412" s="20"/>
      <c r="F412" s="4"/>
      <c r="G412" s="4"/>
    </row>
    <row r="413" spans="2:7" x14ac:dyDescent="0.75">
      <c r="B413" s="20"/>
      <c r="F413" s="4"/>
      <c r="G413" s="4"/>
    </row>
    <row r="414" spans="2:7" x14ac:dyDescent="0.75">
      <c r="B414" s="20"/>
      <c r="F414" s="4"/>
      <c r="G414" s="4"/>
    </row>
    <row r="415" spans="2:7" x14ac:dyDescent="0.75">
      <c r="B415" s="20"/>
      <c r="F415" s="4"/>
      <c r="G415" s="4"/>
    </row>
    <row r="416" spans="2:7" x14ac:dyDescent="0.75">
      <c r="B416" s="20"/>
      <c r="F416" s="4"/>
      <c r="G416" s="4"/>
    </row>
    <row r="417" spans="2:7" x14ac:dyDescent="0.75">
      <c r="B417" s="20"/>
      <c r="F417" s="4"/>
      <c r="G417" s="4"/>
    </row>
    <row r="418" spans="2:7" x14ac:dyDescent="0.75">
      <c r="B418" s="20"/>
      <c r="F418" s="4"/>
      <c r="G418" s="4"/>
    </row>
    <row r="419" spans="2:7" x14ac:dyDescent="0.75">
      <c r="B419" s="20"/>
      <c r="F419" s="4"/>
      <c r="G419" s="4"/>
    </row>
    <row r="420" spans="2:7" x14ac:dyDescent="0.75">
      <c r="B420" s="20"/>
      <c r="F420" s="4"/>
      <c r="G420" s="4"/>
    </row>
    <row r="421" spans="2:7" x14ac:dyDescent="0.75">
      <c r="B421" s="20"/>
      <c r="F421" s="4"/>
      <c r="G421" s="4"/>
    </row>
    <row r="422" spans="2:7" x14ac:dyDescent="0.75">
      <c r="B422" s="20"/>
      <c r="F422" s="4"/>
      <c r="G422" s="4"/>
    </row>
    <row r="423" spans="2:7" x14ac:dyDescent="0.75">
      <c r="B423" s="20"/>
      <c r="F423" s="4"/>
      <c r="G423" s="4"/>
    </row>
    <row r="424" spans="2:7" x14ac:dyDescent="0.75">
      <c r="B424" s="20"/>
      <c r="F424" s="4"/>
      <c r="G424" s="4"/>
    </row>
    <row r="425" spans="2:7" x14ac:dyDescent="0.75">
      <c r="B425" s="20"/>
      <c r="F425" s="4"/>
      <c r="G425" s="4"/>
    </row>
    <row r="426" spans="2:7" x14ac:dyDescent="0.75">
      <c r="B426" s="20"/>
      <c r="F426" s="4"/>
      <c r="G426" s="4"/>
    </row>
    <row r="427" spans="2:7" x14ac:dyDescent="0.75">
      <c r="B427" s="20"/>
      <c r="F427" s="4"/>
      <c r="G427" s="4"/>
    </row>
    <row r="428" spans="2:7" x14ac:dyDescent="0.75">
      <c r="B428" s="20"/>
      <c r="F428" s="4"/>
      <c r="G428" s="4"/>
    </row>
    <row r="429" spans="2:7" x14ac:dyDescent="0.75">
      <c r="B429" s="20"/>
      <c r="F429" s="4"/>
      <c r="G429" s="4"/>
    </row>
    <row r="430" spans="2:7" x14ac:dyDescent="0.75">
      <c r="B430" s="20"/>
      <c r="F430" s="4"/>
      <c r="G430" s="4"/>
    </row>
    <row r="431" spans="2:7" x14ac:dyDescent="0.75">
      <c r="B431" s="20"/>
      <c r="F431" s="4"/>
      <c r="G431" s="4"/>
    </row>
    <row r="432" spans="2:7" x14ac:dyDescent="0.75">
      <c r="B432" s="20"/>
      <c r="F432" s="4"/>
      <c r="G432" s="4"/>
    </row>
    <row r="433" spans="2:7" x14ac:dyDescent="0.75">
      <c r="B433" s="20"/>
      <c r="F433" s="4"/>
      <c r="G433" s="4"/>
    </row>
    <row r="434" spans="2:7" x14ac:dyDescent="0.75">
      <c r="B434" s="20"/>
      <c r="F434" s="4"/>
      <c r="G434" s="4"/>
    </row>
    <row r="435" spans="2:7" x14ac:dyDescent="0.75">
      <c r="B435" s="20"/>
      <c r="F435" s="4"/>
      <c r="G435" s="4"/>
    </row>
    <row r="436" spans="2:7" x14ac:dyDescent="0.75">
      <c r="B436" s="20"/>
      <c r="F436" s="4"/>
      <c r="G436" s="4"/>
    </row>
    <row r="437" spans="2:7" x14ac:dyDescent="0.75">
      <c r="B437" s="20"/>
      <c r="F437" s="4"/>
      <c r="G437" s="4"/>
    </row>
    <row r="438" spans="2:7" x14ac:dyDescent="0.75">
      <c r="B438" s="20"/>
      <c r="F438" s="4"/>
      <c r="G438" s="4"/>
    </row>
    <row r="439" spans="2:7" x14ac:dyDescent="0.75">
      <c r="B439" s="20"/>
      <c r="F439" s="4"/>
      <c r="G439" s="4"/>
    </row>
    <row r="440" spans="2:7" x14ac:dyDescent="0.75">
      <c r="B440" s="20"/>
      <c r="F440" s="4"/>
      <c r="G440" s="4"/>
    </row>
    <row r="441" spans="2:7" x14ac:dyDescent="0.75">
      <c r="B441" s="20"/>
      <c r="F441" s="4"/>
      <c r="G441" s="4"/>
    </row>
    <row r="442" spans="2:7" x14ac:dyDescent="0.75">
      <c r="B442" s="20"/>
      <c r="F442" s="4"/>
      <c r="G442" s="4"/>
    </row>
    <row r="443" spans="2:7" x14ac:dyDescent="0.75">
      <c r="B443" s="20"/>
      <c r="F443" s="4"/>
      <c r="G443" s="4"/>
    </row>
    <row r="444" spans="2:7" x14ac:dyDescent="0.75">
      <c r="B444" s="20"/>
      <c r="F444" s="4"/>
      <c r="G444" s="4"/>
    </row>
    <row r="445" spans="2:7" x14ac:dyDescent="0.75">
      <c r="B445" s="20"/>
      <c r="F445" s="4"/>
      <c r="G445" s="4"/>
    </row>
    <row r="446" spans="2:7" x14ac:dyDescent="0.75">
      <c r="B446" s="20"/>
      <c r="F446" s="4"/>
      <c r="G446" s="4"/>
    </row>
    <row r="447" spans="2:7" x14ac:dyDescent="0.75">
      <c r="B447" s="20"/>
      <c r="F447" s="4"/>
      <c r="G447" s="4"/>
    </row>
    <row r="448" spans="2:7" x14ac:dyDescent="0.75">
      <c r="B448" s="20"/>
      <c r="F448" s="4"/>
      <c r="G448" s="4"/>
    </row>
    <row r="449" spans="2:7" x14ac:dyDescent="0.75">
      <c r="B449" s="20"/>
      <c r="F449" s="4"/>
      <c r="G449" s="4"/>
    </row>
    <row r="450" spans="2:7" x14ac:dyDescent="0.75">
      <c r="B450" s="20"/>
      <c r="F450" s="4"/>
      <c r="G450" s="4"/>
    </row>
    <row r="451" spans="2:7" x14ac:dyDescent="0.75">
      <c r="B451" s="20"/>
      <c r="F451" s="4"/>
      <c r="G451" s="4"/>
    </row>
    <row r="452" spans="2:7" x14ac:dyDescent="0.75">
      <c r="B452" s="20"/>
      <c r="F452" s="4"/>
      <c r="G452" s="4"/>
    </row>
    <row r="453" spans="2:7" x14ac:dyDescent="0.75">
      <c r="B453" s="20"/>
      <c r="F453" s="4"/>
      <c r="G453" s="4"/>
    </row>
    <row r="454" spans="2:7" x14ac:dyDescent="0.75">
      <c r="B454" s="20"/>
      <c r="F454" s="4"/>
      <c r="G454" s="4"/>
    </row>
    <row r="455" spans="2:7" x14ac:dyDescent="0.75">
      <c r="B455" s="20"/>
      <c r="F455" s="4"/>
      <c r="G455" s="4"/>
    </row>
    <row r="456" spans="2:7" x14ac:dyDescent="0.75">
      <c r="B456" s="20"/>
      <c r="F456" s="4"/>
      <c r="G456" s="4"/>
    </row>
    <row r="457" spans="2:7" x14ac:dyDescent="0.75">
      <c r="B457" s="20"/>
      <c r="F457" s="4"/>
      <c r="G457" s="4"/>
    </row>
    <row r="458" spans="2:7" x14ac:dyDescent="0.75">
      <c r="B458" s="20"/>
      <c r="F458" s="4"/>
      <c r="G458" s="4"/>
    </row>
    <row r="459" spans="2:7" x14ac:dyDescent="0.75">
      <c r="B459" s="20"/>
      <c r="F459" s="4"/>
      <c r="G459" s="4"/>
    </row>
    <row r="460" spans="2:7" x14ac:dyDescent="0.75">
      <c r="B460" s="20"/>
      <c r="F460" s="4"/>
      <c r="G460" s="4"/>
    </row>
    <row r="461" spans="2:7" x14ac:dyDescent="0.75">
      <c r="B461" s="20"/>
      <c r="F461" s="4"/>
      <c r="G461" s="4"/>
    </row>
    <row r="462" spans="2:7" x14ac:dyDescent="0.75">
      <c r="B462" s="20"/>
      <c r="F462" s="4"/>
      <c r="G462" s="4"/>
    </row>
    <row r="463" spans="2:7" x14ac:dyDescent="0.75">
      <c r="B463" s="20"/>
      <c r="F463" s="4"/>
      <c r="G463" s="4"/>
    </row>
    <row r="464" spans="2:7" x14ac:dyDescent="0.75">
      <c r="B464" s="20"/>
      <c r="F464" s="4"/>
      <c r="G464" s="4"/>
    </row>
    <row r="465" spans="2:7" x14ac:dyDescent="0.75">
      <c r="B465" s="20"/>
      <c r="F465" s="4"/>
      <c r="G465" s="4"/>
    </row>
    <row r="466" spans="2:7" x14ac:dyDescent="0.75">
      <c r="B466" s="20"/>
      <c r="F466" s="4"/>
      <c r="G466" s="4"/>
    </row>
    <row r="467" spans="2:7" x14ac:dyDescent="0.75">
      <c r="B467" s="20"/>
      <c r="F467" s="4"/>
      <c r="G467" s="4"/>
    </row>
    <row r="468" spans="2:7" x14ac:dyDescent="0.75">
      <c r="B468" s="20"/>
      <c r="F468" s="4"/>
      <c r="G468" s="4"/>
    </row>
    <row r="469" spans="2:7" x14ac:dyDescent="0.75">
      <c r="B469" s="20"/>
      <c r="F469" s="4"/>
      <c r="G469" s="4"/>
    </row>
    <row r="470" spans="2:7" x14ac:dyDescent="0.75">
      <c r="B470" s="20"/>
      <c r="F470" s="4"/>
      <c r="G470" s="4"/>
    </row>
    <row r="471" spans="2:7" x14ac:dyDescent="0.75">
      <c r="B471" s="20"/>
      <c r="F471" s="4"/>
      <c r="G471" s="4"/>
    </row>
    <row r="472" spans="2:7" x14ac:dyDescent="0.75">
      <c r="B472" s="20"/>
      <c r="F472" s="4"/>
      <c r="G472" s="4"/>
    </row>
    <row r="473" spans="2:7" x14ac:dyDescent="0.75">
      <c r="B473" s="20"/>
      <c r="F473" s="4"/>
      <c r="G473" s="4"/>
    </row>
    <row r="474" spans="2:7" x14ac:dyDescent="0.75">
      <c r="B474" s="20"/>
      <c r="F474" s="4"/>
      <c r="G474" s="4"/>
    </row>
    <row r="475" spans="2:7" x14ac:dyDescent="0.75">
      <c r="B475" s="20"/>
      <c r="F475" s="4"/>
      <c r="G475" s="4"/>
    </row>
    <row r="476" spans="2:7" x14ac:dyDescent="0.75">
      <c r="B476" s="20"/>
      <c r="F476" s="4"/>
      <c r="G476" s="4"/>
    </row>
    <row r="477" spans="2:7" x14ac:dyDescent="0.75">
      <c r="B477" s="20"/>
      <c r="F477" s="4"/>
      <c r="G477" s="4"/>
    </row>
    <row r="478" spans="2:7" x14ac:dyDescent="0.75">
      <c r="B478" s="20"/>
      <c r="F478" s="4"/>
      <c r="G478" s="4"/>
    </row>
    <row r="479" spans="2:7" x14ac:dyDescent="0.75">
      <c r="B479" s="20"/>
      <c r="F479" s="4"/>
      <c r="G479" s="4"/>
    </row>
    <row r="480" spans="2:7" x14ac:dyDescent="0.75">
      <c r="B480" s="20"/>
      <c r="F480" s="4"/>
      <c r="G480" s="4"/>
    </row>
    <row r="481" spans="2:7" x14ac:dyDescent="0.75">
      <c r="B481" s="20"/>
      <c r="F481" s="4"/>
      <c r="G481" s="4"/>
    </row>
    <row r="482" spans="2:7" x14ac:dyDescent="0.75">
      <c r="B482" s="20"/>
      <c r="F482" s="4"/>
      <c r="G482" s="4"/>
    </row>
    <row r="483" spans="2:7" x14ac:dyDescent="0.75">
      <c r="B483" s="20"/>
      <c r="F483" s="4"/>
      <c r="G483" s="4"/>
    </row>
    <row r="484" spans="2:7" x14ac:dyDescent="0.75">
      <c r="B484" s="20"/>
      <c r="F484" s="4"/>
      <c r="G484" s="4"/>
    </row>
    <row r="485" spans="2:7" x14ac:dyDescent="0.75">
      <c r="B485" s="20"/>
      <c r="F485" s="4"/>
      <c r="G485" s="4"/>
    </row>
    <row r="486" spans="2:7" x14ac:dyDescent="0.75">
      <c r="B486" s="20"/>
      <c r="F486" s="4"/>
      <c r="G486" s="4"/>
    </row>
    <row r="487" spans="2:7" x14ac:dyDescent="0.75">
      <c r="B487" s="20"/>
      <c r="F487" s="4"/>
      <c r="G487" s="4"/>
    </row>
    <row r="488" spans="2:7" x14ac:dyDescent="0.75">
      <c r="B488" s="20"/>
      <c r="F488" s="4"/>
      <c r="G488" s="4"/>
    </row>
    <row r="489" spans="2:7" x14ac:dyDescent="0.75">
      <c r="B489" s="20"/>
      <c r="F489" s="4"/>
      <c r="G489" s="4"/>
    </row>
    <row r="490" spans="2:7" x14ac:dyDescent="0.75">
      <c r="B490" s="20"/>
      <c r="F490" s="4"/>
      <c r="G490" s="4"/>
    </row>
    <row r="491" spans="2:7" x14ac:dyDescent="0.75">
      <c r="B491" s="20"/>
      <c r="F491" s="4"/>
      <c r="G491" s="4"/>
    </row>
    <row r="492" spans="2:7" x14ac:dyDescent="0.75">
      <c r="B492" s="20"/>
      <c r="F492" s="4"/>
      <c r="G492" s="4"/>
    </row>
    <row r="493" spans="2:7" x14ac:dyDescent="0.75">
      <c r="B493" s="20"/>
      <c r="F493" s="4"/>
      <c r="G493" s="4"/>
    </row>
    <row r="494" spans="2:7" x14ac:dyDescent="0.75">
      <c r="B494" s="20"/>
      <c r="F494" s="4"/>
      <c r="G494" s="4"/>
    </row>
    <row r="495" spans="2:7" x14ac:dyDescent="0.75">
      <c r="B495" s="20"/>
      <c r="F495" s="4"/>
      <c r="G495" s="4"/>
    </row>
    <row r="496" spans="2:7" x14ac:dyDescent="0.75">
      <c r="B496" s="20"/>
      <c r="F496" s="4"/>
      <c r="G496" s="4"/>
    </row>
    <row r="497" spans="2:7" x14ac:dyDescent="0.75">
      <c r="B497" s="20"/>
      <c r="F497" s="4"/>
      <c r="G497" s="4"/>
    </row>
    <row r="498" spans="2:7" x14ac:dyDescent="0.75">
      <c r="B498" s="20"/>
      <c r="F498" s="4"/>
      <c r="G498" s="4"/>
    </row>
    <row r="499" spans="2:7" x14ac:dyDescent="0.75">
      <c r="B499" s="20"/>
      <c r="F499" s="4"/>
      <c r="G499" s="4"/>
    </row>
    <row r="500" spans="2:7" x14ac:dyDescent="0.75">
      <c r="B500" s="20"/>
      <c r="F500" s="4"/>
      <c r="G500" s="4"/>
    </row>
    <row r="501" spans="2:7" x14ac:dyDescent="0.75">
      <c r="B501" s="20"/>
      <c r="F501" s="4"/>
      <c r="G501" s="4"/>
    </row>
    <row r="502" spans="2:7" x14ac:dyDescent="0.75">
      <c r="B502" s="20"/>
      <c r="F502" s="4"/>
      <c r="G502" s="4"/>
    </row>
    <row r="503" spans="2:7" x14ac:dyDescent="0.75">
      <c r="B503" s="20"/>
      <c r="F503" s="4"/>
      <c r="G503" s="4"/>
    </row>
    <row r="504" spans="2:7" x14ac:dyDescent="0.75">
      <c r="B504" s="20"/>
      <c r="F504" s="4"/>
      <c r="G504" s="4"/>
    </row>
    <row r="505" spans="2:7" x14ac:dyDescent="0.75">
      <c r="B505" s="20"/>
      <c r="F505" s="4"/>
      <c r="G505" s="4"/>
    </row>
    <row r="506" spans="2:7" x14ac:dyDescent="0.75">
      <c r="B506" s="20"/>
      <c r="F506" s="4"/>
      <c r="G506" s="4"/>
    </row>
    <row r="507" spans="2:7" x14ac:dyDescent="0.75">
      <c r="B507" s="20"/>
      <c r="F507" s="4"/>
      <c r="G507" s="4"/>
    </row>
    <row r="508" spans="2:7" x14ac:dyDescent="0.75">
      <c r="B508" s="20"/>
      <c r="F508" s="4"/>
      <c r="G508" s="4"/>
    </row>
    <row r="509" spans="2:7" x14ac:dyDescent="0.75">
      <c r="B509" s="20"/>
      <c r="F509" s="4"/>
      <c r="G509" s="4"/>
    </row>
    <row r="510" spans="2:7" x14ac:dyDescent="0.75">
      <c r="B510" s="20"/>
      <c r="F510" s="4"/>
      <c r="G510" s="4"/>
    </row>
    <row r="511" spans="2:7" x14ac:dyDescent="0.75">
      <c r="B511" s="20"/>
      <c r="F511" s="4"/>
      <c r="G511" s="4"/>
    </row>
    <row r="512" spans="2:7" x14ac:dyDescent="0.75">
      <c r="B512" s="20"/>
      <c r="F512" s="4"/>
      <c r="G512" s="4"/>
    </row>
    <row r="513" spans="2:11" x14ac:dyDescent="0.75">
      <c r="B513" s="20"/>
      <c r="F513" s="4"/>
      <c r="G513" s="4"/>
    </row>
    <row r="514" spans="2:11" x14ac:dyDescent="0.75">
      <c r="B514" s="20"/>
      <c r="F514" s="4"/>
      <c r="G514" s="4"/>
    </row>
    <row r="515" spans="2:11" x14ac:dyDescent="0.75">
      <c r="B515" s="20"/>
      <c r="F515" s="4"/>
      <c r="G515" s="4"/>
    </row>
    <row r="516" spans="2:11" x14ac:dyDescent="0.75">
      <c r="B516" s="20"/>
      <c r="F516" s="4"/>
      <c r="G516" s="4"/>
    </row>
    <row r="517" spans="2:11" x14ac:dyDescent="0.75">
      <c r="B517" s="20"/>
      <c r="F517" s="4"/>
      <c r="G517" s="4"/>
    </row>
    <row r="518" spans="2:11" x14ac:dyDescent="0.75">
      <c r="B518" s="20"/>
      <c r="F518" s="4"/>
      <c r="G518" s="4"/>
    </row>
    <row r="519" spans="2:11" x14ac:dyDescent="0.75">
      <c r="B519" s="20"/>
      <c r="F519" s="4"/>
      <c r="G519" s="4"/>
    </row>
    <row r="520" spans="2:11" x14ac:dyDescent="0.75">
      <c r="B520" s="20"/>
      <c r="F520" s="4"/>
      <c r="G520" s="4"/>
      <c r="K520" s="4"/>
    </row>
    <row r="521" spans="2:11" x14ac:dyDescent="0.75">
      <c r="B521" s="20"/>
      <c r="F521" s="4"/>
      <c r="G521" s="4"/>
    </row>
    <row r="522" spans="2:11" x14ac:dyDescent="0.75">
      <c r="B522" s="20"/>
      <c r="F522" s="4"/>
      <c r="G522" s="4"/>
    </row>
    <row r="523" spans="2:11" x14ac:dyDescent="0.75">
      <c r="B523" s="20"/>
      <c r="F523" s="4"/>
      <c r="G523" s="4"/>
    </row>
    <row r="524" spans="2:11" x14ac:dyDescent="0.75">
      <c r="B524" s="20"/>
      <c r="F524" s="4"/>
      <c r="G524" s="4"/>
    </row>
    <row r="525" spans="2:11" x14ac:dyDescent="0.75">
      <c r="B525" s="20"/>
      <c r="F525" s="4"/>
      <c r="G525" s="4"/>
    </row>
    <row r="526" spans="2:11" x14ac:dyDescent="0.75">
      <c r="B526" s="20"/>
      <c r="F526" s="4"/>
      <c r="G526" s="4"/>
    </row>
    <row r="527" spans="2:11" x14ac:dyDescent="0.75">
      <c r="B527" s="20"/>
      <c r="F527" s="4"/>
      <c r="G527" s="4"/>
    </row>
    <row r="528" spans="2:11" x14ac:dyDescent="0.75">
      <c r="B528" s="20"/>
      <c r="F528" s="4"/>
      <c r="G528" s="4"/>
    </row>
    <row r="529" spans="2:7" x14ac:dyDescent="0.75">
      <c r="B529" s="20"/>
      <c r="F529" s="4"/>
      <c r="G529" s="4"/>
    </row>
    <row r="530" spans="2:7" x14ac:dyDescent="0.75">
      <c r="B530" s="20"/>
      <c r="F530" s="4"/>
      <c r="G530" s="4"/>
    </row>
    <row r="531" spans="2:7" x14ac:dyDescent="0.75">
      <c r="B531" s="20"/>
      <c r="F531" s="4"/>
      <c r="G531" s="4"/>
    </row>
    <row r="532" spans="2:7" x14ac:dyDescent="0.75">
      <c r="B532" s="20"/>
      <c r="F532" s="4"/>
      <c r="G532" s="4"/>
    </row>
    <row r="533" spans="2:7" x14ac:dyDescent="0.75">
      <c r="B533" s="20"/>
      <c r="F533" s="4"/>
      <c r="G533" s="4"/>
    </row>
    <row r="534" spans="2:7" x14ac:dyDescent="0.75">
      <c r="B534" s="20"/>
      <c r="F534" s="4"/>
      <c r="G534" s="4"/>
    </row>
    <row r="535" spans="2:7" x14ac:dyDescent="0.75">
      <c r="B535" s="20"/>
      <c r="F535" s="4"/>
      <c r="G535" s="4"/>
    </row>
    <row r="536" spans="2:7" x14ac:dyDescent="0.75">
      <c r="B536" s="20"/>
      <c r="F536" s="4"/>
      <c r="G53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 set Raw</vt:lpstr>
      <vt:lpstr>Hoja1</vt:lpstr>
      <vt:lpstr>Venc Tarjeas Visa y Master</vt:lpstr>
      <vt:lpstr>Valid de 15 abr hasta 11 junio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2018-04-28T10:56:02Z</dcterms:created>
  <dcterms:modified xsi:type="dcterms:W3CDTF">2018-07-20T10:57:55Z</dcterms:modified>
</cp:coreProperties>
</file>