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valia\Desktop\"/>
    </mc:Choice>
  </mc:AlternateContent>
  <xr:revisionPtr revIDLastSave="0" documentId="8_{6AEDFF8E-611A-42A5-81F6-A9775A2BCA0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tats" sheetId="9" r:id="rId1"/>
    <sheet name="CHO2" sheetId="3" r:id="rId2"/>
    <sheet name="CO2" sheetId="4" r:id="rId3"/>
    <sheet name="NO2" sheetId="5" r:id="rId4"/>
    <sheet name="O3" sheetId="6" r:id="rId5"/>
    <sheet name="PM1" sheetId="7" r:id="rId6"/>
    <sheet name="PM10" sheetId="8" r:id="rId7"/>
    <sheet name="PM25" sheetId="2" r:id="rId8"/>
    <sheet name="SO2" sheetId="1" r:id="rId9"/>
  </sheets>
  <definedNames>
    <definedName name="_xlnm._FilterDatabase" localSheetId="6" hidden="1">'PM10'!$A$1:$H$1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8" l="1"/>
  <c r="D34" i="8"/>
  <c r="D3" i="8"/>
  <c r="H3" i="8" s="1"/>
  <c r="D8" i="8"/>
  <c r="H8" i="8" s="1"/>
  <c r="D11" i="8"/>
  <c r="H11" i="8" s="1"/>
  <c r="D2" i="3"/>
  <c r="D3" i="1"/>
  <c r="D4" i="1"/>
  <c r="D2" i="1"/>
  <c r="D4" i="8"/>
  <c r="H4" i="8" s="1"/>
  <c r="D5" i="8"/>
  <c r="H5" i="8" s="1"/>
  <c r="D6" i="8"/>
  <c r="H6" i="8" s="1"/>
  <c r="D7" i="8"/>
  <c r="H7" i="8" s="1"/>
  <c r="D9" i="8"/>
  <c r="H9" i="8" s="1"/>
  <c r="D10" i="8"/>
  <c r="H10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9" i="8"/>
  <c r="H29" i="8" s="1"/>
  <c r="D30" i="8"/>
  <c r="H30" i="8" s="1"/>
  <c r="D31" i="8"/>
  <c r="H31" i="8" s="1"/>
  <c r="D32" i="8"/>
  <c r="H32" i="8" s="1"/>
  <c r="D33" i="8"/>
  <c r="H33" i="8" s="1"/>
  <c r="D2" i="8"/>
  <c r="H2" i="8" s="1"/>
</calcChain>
</file>

<file path=xl/sharedStrings.xml><?xml version="1.0" encoding="utf-8"?>
<sst xmlns="http://schemas.openxmlformats.org/spreadsheetml/2006/main" count="119" uniqueCount="70">
  <si>
    <t>_source.LocationLat</t>
  </si>
  <si>
    <t>_source.LocationLong</t>
  </si>
  <si>
    <t>count</t>
  </si>
  <si>
    <t>PM25</t>
  </si>
  <si>
    <t>SO2</t>
  </si>
  <si>
    <t>CHO2</t>
  </si>
  <si>
    <t>CO2</t>
  </si>
  <si>
    <t>NO2</t>
  </si>
  <si>
    <t>O3</t>
  </si>
  <si>
    <t>PM1</t>
  </si>
  <si>
    <t>PM10</t>
  </si>
  <si>
    <t>Type</t>
  </si>
  <si>
    <t>Number of sensors</t>
  </si>
  <si>
    <t>Urad</t>
  </si>
  <si>
    <t>Waqi</t>
  </si>
  <si>
    <t>5 Urad + 2 Waqi</t>
  </si>
  <si>
    <t>24 Urad + 5 Waqi</t>
  </si>
  <si>
    <t>Number</t>
  </si>
  <si>
    <t>LocationSum</t>
  </si>
  <si>
    <t>Bucegi</t>
  </si>
  <si>
    <t>Rasnov</t>
  </si>
  <si>
    <t>Cristian</t>
  </si>
  <si>
    <t>Carierei</t>
  </si>
  <si>
    <t>Brintex</t>
  </si>
  <si>
    <t>Avantgarden</t>
  </si>
  <si>
    <t>Cetatuie</t>
  </si>
  <si>
    <t>Saturn</t>
  </si>
  <si>
    <t>Patria</t>
  </si>
  <si>
    <t>Racadau</t>
  </si>
  <si>
    <t>Gara BV</t>
  </si>
  <si>
    <t>Tractorul</t>
  </si>
  <si>
    <t>Bartolomeu1</t>
  </si>
  <si>
    <t>Codlea1</t>
  </si>
  <si>
    <t>Codlea2</t>
  </si>
  <si>
    <t>Bartolomeu2</t>
  </si>
  <si>
    <t>Bartolomeu3</t>
  </si>
  <si>
    <t>Centru1</t>
  </si>
  <si>
    <t>Centru2</t>
  </si>
  <si>
    <t>Colina2</t>
  </si>
  <si>
    <t>Centru3</t>
  </si>
  <si>
    <t>Stupini1</t>
  </si>
  <si>
    <t>Colina1</t>
  </si>
  <si>
    <t>Sanpetru1</t>
  </si>
  <si>
    <t>Sanpetru2</t>
  </si>
  <si>
    <t>Harman1</t>
  </si>
  <si>
    <t>Harman2</t>
  </si>
  <si>
    <t>Vlahuta1</t>
  </si>
  <si>
    <t>Vlahuta2</t>
  </si>
  <si>
    <t>Gara</t>
  </si>
  <si>
    <t>Carrefour</t>
  </si>
  <si>
    <t>AFI</t>
  </si>
  <si>
    <t>Stupini2</t>
  </si>
  <si>
    <t>TriajH</t>
  </si>
  <si>
    <t>Centru4</t>
  </si>
  <si>
    <t>LocationName</t>
  </si>
  <si>
    <t>LocationId</t>
  </si>
  <si>
    <t>Zarnesti</t>
  </si>
  <si>
    <t>Saguna</t>
  </si>
  <si>
    <t>Livada</t>
  </si>
  <si>
    <t>Toamnei</t>
  </si>
  <si>
    <t>Basarab</t>
  </si>
  <si>
    <t>Location</t>
  </si>
  <si>
    <t>Centru</t>
  </si>
  <si>
    <t>Patria Mili</t>
  </si>
  <si>
    <t>Functional, dar nu in Elastic</t>
  </si>
  <si>
    <t>Totul in regula</t>
  </si>
  <si>
    <t>Activ - nou aparut</t>
  </si>
  <si>
    <t>Inactiv, dar e in Elastic</t>
  </si>
  <si>
    <t>Eroare pozitionare</t>
  </si>
  <si>
    <t>Inactiv - nou aparut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</si>
</sst>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EE2B-6688-4EC0-A91E-9AFA4C859786}">
  <dimension ref="A1:C9"/>
  <sheetViews>
    <sheetView workbookViewId="0">
      <selection activeCell="B9" sqref="B9"/>
    </sheetView>
  </sheetViews>
  <sheetFormatPr defaultRowHeight="15" x14ac:dyDescent="0.25"/>
  <cols>
    <col min="2" max="2" width="9.7109375" customWidth="1"/>
    <col min="3" max="3" width="14.140625" bestFit="1" customWidth="1"/>
  </cols>
  <sheetData>
    <row r="1" spans="1:3" ht="26.45" customHeight="1" x14ac:dyDescent="0.25">
      <c r="A1" s="3" t="s">
        <v>11</v>
      </c>
      <c r="B1" s="4" t="s">
        <v>12</v>
      </c>
    </row>
    <row r="2" spans="1:3" x14ac:dyDescent="0.25">
      <c r="A2" s="3" t="s">
        <v>5</v>
      </c>
      <c r="B2" s="3">
        <v>5</v>
      </c>
      <c r="C2" t="s">
        <v>13</v>
      </c>
    </row>
    <row r="3" spans="1:3" x14ac:dyDescent="0.25">
      <c r="A3" s="3" t="s">
        <v>6</v>
      </c>
      <c r="B3" s="3">
        <v>5</v>
      </c>
      <c r="C3" t="s">
        <v>13</v>
      </c>
    </row>
    <row r="4" spans="1:3" x14ac:dyDescent="0.25">
      <c r="A4" s="3" t="s">
        <v>7</v>
      </c>
      <c r="B4" s="3">
        <v>5</v>
      </c>
      <c r="C4" t="s">
        <v>14</v>
      </c>
    </row>
    <row r="5" spans="1:3" x14ac:dyDescent="0.25">
      <c r="A5" s="3" t="s">
        <v>8</v>
      </c>
      <c r="B5" s="3">
        <v>7</v>
      </c>
      <c r="C5" t="s">
        <v>15</v>
      </c>
    </row>
    <row r="6" spans="1:3" x14ac:dyDescent="0.25">
      <c r="A6" s="3" t="s">
        <v>9</v>
      </c>
      <c r="B6" s="3">
        <v>24</v>
      </c>
      <c r="C6" t="s">
        <v>13</v>
      </c>
    </row>
    <row r="7" spans="1:3" x14ac:dyDescent="0.25">
      <c r="A7" s="3" t="s">
        <v>10</v>
      </c>
      <c r="B7" s="3">
        <v>29</v>
      </c>
      <c r="C7" t="s">
        <v>16</v>
      </c>
    </row>
    <row r="8" spans="1:3" x14ac:dyDescent="0.25">
      <c r="A8" s="3" t="s">
        <v>3</v>
      </c>
      <c r="B8" s="3">
        <v>24</v>
      </c>
      <c r="C8" t="s">
        <v>13</v>
      </c>
    </row>
    <row r="9" spans="1:3" x14ac:dyDescent="0.25">
      <c r="A9" s="3" t="s">
        <v>4</v>
      </c>
      <c r="B9" s="3">
        <v>3</v>
      </c>
      <c r="C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5CF8-7696-494F-8858-71F87410B46E}">
  <dimension ref="A1:E6"/>
  <sheetViews>
    <sheetView workbookViewId="0">
      <selection activeCell="C12" sqref="C12"/>
    </sheetView>
  </sheetViews>
  <sheetFormatPr defaultRowHeight="15" x14ac:dyDescent="0.25"/>
  <cols>
    <col min="2" max="2" width="17.85546875" bestFit="1" customWidth="1"/>
    <col min="3" max="3" width="19.28515625" bestFit="1" customWidth="1"/>
    <col min="4" max="4" width="19.28515625" customWidth="1"/>
  </cols>
  <sheetData>
    <row r="1" spans="1:5" x14ac:dyDescent="0.25">
      <c r="B1" t="s">
        <v>0</v>
      </c>
      <c r="C1" t="s">
        <v>1</v>
      </c>
      <c r="E1" t="s">
        <v>2</v>
      </c>
    </row>
    <row r="2" spans="1:5" x14ac:dyDescent="0.25">
      <c r="A2">
        <v>0</v>
      </c>
      <c r="B2">
        <v>45.642198</v>
      </c>
      <c r="C2">
        <v>25.588532000000001</v>
      </c>
      <c r="D2">
        <f>SUM(C2+B2)</f>
        <v>71.230729999999994</v>
      </c>
      <c r="E2">
        <v>103</v>
      </c>
    </row>
    <row r="3" spans="1:5" x14ac:dyDescent="0.25">
      <c r="A3">
        <v>1</v>
      </c>
      <c r="B3">
        <v>45.651463999999997</v>
      </c>
      <c r="C3">
        <v>25.615425999999999</v>
      </c>
      <c r="E3">
        <v>102</v>
      </c>
    </row>
    <row r="4" spans="1:5" x14ac:dyDescent="0.25">
      <c r="A4">
        <v>2</v>
      </c>
      <c r="B4">
        <v>45.657147999999999</v>
      </c>
      <c r="C4">
        <v>25.563752000000001</v>
      </c>
      <c r="E4">
        <v>102</v>
      </c>
    </row>
    <row r="5" spans="1:5" x14ac:dyDescent="0.25">
      <c r="A5">
        <v>3</v>
      </c>
      <c r="B5">
        <v>45.673977000000001</v>
      </c>
      <c r="C5">
        <v>25.606483999999998</v>
      </c>
      <c r="E5">
        <v>102</v>
      </c>
    </row>
    <row r="6" spans="1:5" x14ac:dyDescent="0.25">
      <c r="A6">
        <v>4</v>
      </c>
      <c r="B6">
        <v>45.676195</v>
      </c>
      <c r="C6">
        <v>25.645631999999999</v>
      </c>
      <c r="E6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D95E-3C35-4100-A41A-AD22DAE7C5ED}">
  <dimension ref="A1:D6"/>
  <sheetViews>
    <sheetView workbookViewId="0">
      <selection activeCell="G10" sqref="G10"/>
    </sheetView>
  </sheetViews>
  <sheetFormatPr defaultRowHeight="15" x14ac:dyDescent="0.25"/>
  <cols>
    <col min="2" max="2" width="17.85546875" bestFit="1" customWidth="1"/>
    <col min="3" max="3" width="19.28515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45.642198</v>
      </c>
      <c r="C2">
        <v>25.588532000000001</v>
      </c>
      <c r="D2">
        <v>103</v>
      </c>
    </row>
    <row r="3" spans="1:4" x14ac:dyDescent="0.25">
      <c r="A3">
        <v>1</v>
      </c>
      <c r="B3">
        <v>45.651463999999997</v>
      </c>
      <c r="C3">
        <v>25.615425999999999</v>
      </c>
      <c r="D3">
        <v>102</v>
      </c>
    </row>
    <row r="4" spans="1:4" x14ac:dyDescent="0.25">
      <c r="A4">
        <v>2</v>
      </c>
      <c r="B4">
        <v>45.657147999999999</v>
      </c>
      <c r="C4">
        <v>25.563752000000001</v>
      </c>
      <c r="D4">
        <v>102</v>
      </c>
    </row>
    <row r="5" spans="1:4" x14ac:dyDescent="0.25">
      <c r="A5">
        <v>3</v>
      </c>
      <c r="B5">
        <v>45.673977000000001</v>
      </c>
      <c r="C5">
        <v>25.606483999999998</v>
      </c>
      <c r="D5">
        <v>102</v>
      </c>
    </row>
    <row r="6" spans="1:4" x14ac:dyDescent="0.25">
      <c r="A6">
        <v>4</v>
      </c>
      <c r="B6">
        <v>45.676195</v>
      </c>
      <c r="C6">
        <v>25.645631999999999</v>
      </c>
      <c r="D6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F301-E674-4FE6-9A76-CED575070926}">
  <dimension ref="A1:D6"/>
  <sheetViews>
    <sheetView workbookViewId="0">
      <selection activeCell="C3" sqref="C3"/>
    </sheetView>
  </sheetViews>
  <sheetFormatPr defaultRowHeight="15" x14ac:dyDescent="0.25"/>
  <cols>
    <col min="2" max="2" width="17.85546875" bestFit="1" customWidth="1"/>
    <col min="3" max="3" width="19.28515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45.634329999999999</v>
      </c>
      <c r="C2">
        <v>25.633872</v>
      </c>
      <c r="D2">
        <v>102</v>
      </c>
    </row>
    <row r="3" spans="1:4" x14ac:dyDescent="0.25">
      <c r="A3">
        <v>1</v>
      </c>
      <c r="B3">
        <v>45.649116999999997</v>
      </c>
      <c r="C3">
        <v>25.604136</v>
      </c>
      <c r="D3">
        <v>102</v>
      </c>
    </row>
    <row r="4" spans="1:4" x14ac:dyDescent="0.25">
      <c r="A4">
        <v>2</v>
      </c>
      <c r="B4">
        <v>45.654271000000001</v>
      </c>
      <c r="C4">
        <v>25.624061000000001</v>
      </c>
      <c r="D4">
        <v>102</v>
      </c>
    </row>
    <row r="5" spans="1:4" x14ac:dyDescent="0.25">
      <c r="A5">
        <v>3</v>
      </c>
      <c r="B5">
        <v>45.659832999999999</v>
      </c>
      <c r="C5">
        <v>25.614488000000001</v>
      </c>
      <c r="D5">
        <v>102</v>
      </c>
    </row>
    <row r="6" spans="1:4" x14ac:dyDescent="0.25">
      <c r="A6">
        <v>4</v>
      </c>
      <c r="B6">
        <v>45.716700000000003</v>
      </c>
      <c r="C6">
        <v>25.633299999999998</v>
      </c>
      <c r="D6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E46F-D290-4441-B48B-D277BF4F145B}">
  <dimension ref="A1:D8"/>
  <sheetViews>
    <sheetView workbookViewId="0">
      <selection activeCell="C9" sqref="C9"/>
    </sheetView>
  </sheetViews>
  <sheetFormatPr defaultRowHeight="15" x14ac:dyDescent="0.25"/>
  <cols>
    <col min="2" max="2" width="17.85546875" bestFit="1" customWidth="1"/>
    <col min="3" max="3" width="19.28515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45.642198</v>
      </c>
      <c r="C2">
        <v>25.588532000000001</v>
      </c>
      <c r="D2">
        <v>103</v>
      </c>
    </row>
    <row r="3" spans="1:4" x14ac:dyDescent="0.25">
      <c r="A3">
        <v>1</v>
      </c>
      <c r="B3">
        <v>45.649116999999997</v>
      </c>
      <c r="C3">
        <v>25.604136</v>
      </c>
      <c r="D3">
        <v>102</v>
      </c>
    </row>
    <row r="4" spans="1:4" x14ac:dyDescent="0.25">
      <c r="A4">
        <v>2</v>
      </c>
      <c r="B4">
        <v>45.651463999999997</v>
      </c>
      <c r="C4">
        <v>25.615425999999999</v>
      </c>
      <c r="D4">
        <v>102</v>
      </c>
    </row>
    <row r="5" spans="1:4" x14ac:dyDescent="0.25">
      <c r="A5">
        <v>3</v>
      </c>
      <c r="B5">
        <v>45.657147999999999</v>
      </c>
      <c r="C5">
        <v>25.563752000000001</v>
      </c>
      <c r="D5">
        <v>102</v>
      </c>
    </row>
    <row r="6" spans="1:4" x14ac:dyDescent="0.25">
      <c r="A6">
        <v>4</v>
      </c>
      <c r="B6">
        <v>45.673977000000001</v>
      </c>
      <c r="C6">
        <v>25.606483999999998</v>
      </c>
      <c r="D6">
        <v>102</v>
      </c>
    </row>
    <row r="7" spans="1:4" x14ac:dyDescent="0.25">
      <c r="A7">
        <v>5</v>
      </c>
      <c r="B7">
        <v>45.676195</v>
      </c>
      <c r="C7">
        <v>25.645631999999999</v>
      </c>
      <c r="D7">
        <v>103</v>
      </c>
    </row>
    <row r="8" spans="1:4" x14ac:dyDescent="0.25">
      <c r="A8">
        <v>6</v>
      </c>
      <c r="B8">
        <v>45.716700000000003</v>
      </c>
      <c r="C8">
        <v>25.633299999999998</v>
      </c>
      <c r="D8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AAD6-619D-46E8-8B5F-AA6145339CE8}">
  <dimension ref="A1:D25"/>
  <sheetViews>
    <sheetView workbookViewId="0">
      <selection activeCell="D5" sqref="D5"/>
    </sheetView>
  </sheetViews>
  <sheetFormatPr defaultRowHeight="15" x14ac:dyDescent="0.25"/>
  <cols>
    <col min="2" max="2" width="17.85546875" bestFit="1" customWidth="1"/>
    <col min="3" max="3" width="19.28515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45.393239999999999</v>
      </c>
      <c r="C2">
        <v>25.442933</v>
      </c>
      <c r="D2">
        <v>102</v>
      </c>
    </row>
    <row r="3" spans="1:4" x14ac:dyDescent="0.25">
      <c r="A3">
        <v>1</v>
      </c>
      <c r="B3">
        <v>45.589267</v>
      </c>
      <c r="C3">
        <v>25.464449999999999</v>
      </c>
      <c r="D3">
        <v>103</v>
      </c>
    </row>
    <row r="4" spans="1:4" x14ac:dyDescent="0.25">
      <c r="A4">
        <v>2</v>
      </c>
      <c r="B4">
        <v>45.614266999999998</v>
      </c>
      <c r="C4">
        <v>25.63325</v>
      </c>
      <c r="D4">
        <v>28</v>
      </c>
    </row>
    <row r="5" spans="1:4" x14ac:dyDescent="0.25">
      <c r="A5">
        <v>3</v>
      </c>
      <c r="B5">
        <v>45.623958000000002</v>
      </c>
      <c r="C5">
        <v>25.481535000000001</v>
      </c>
      <c r="D5">
        <v>102</v>
      </c>
    </row>
    <row r="6" spans="1:4" x14ac:dyDescent="0.25">
      <c r="A6">
        <v>4</v>
      </c>
      <c r="B6">
        <v>45.641274000000003</v>
      </c>
      <c r="C6">
        <v>25.614816999999999</v>
      </c>
      <c r="D6">
        <v>103</v>
      </c>
    </row>
    <row r="7" spans="1:4" x14ac:dyDescent="0.25">
      <c r="A7">
        <v>5</v>
      </c>
      <c r="B7">
        <v>45.642198</v>
      </c>
      <c r="C7">
        <v>25.588532000000001</v>
      </c>
      <c r="D7">
        <v>103</v>
      </c>
    </row>
    <row r="8" spans="1:4" x14ac:dyDescent="0.25">
      <c r="A8">
        <v>6</v>
      </c>
      <c r="B8">
        <v>45.645913999999998</v>
      </c>
      <c r="C8">
        <v>25.602641999999999</v>
      </c>
      <c r="D8">
        <v>102</v>
      </c>
    </row>
    <row r="9" spans="1:4" x14ac:dyDescent="0.25">
      <c r="A9">
        <v>7</v>
      </c>
      <c r="B9">
        <v>45.646976000000002</v>
      </c>
      <c r="C9">
        <v>25.595224000000002</v>
      </c>
      <c r="D9">
        <v>102</v>
      </c>
    </row>
    <row r="10" spans="1:4" x14ac:dyDescent="0.25">
      <c r="A10">
        <v>8</v>
      </c>
      <c r="B10">
        <v>45.651463999999997</v>
      </c>
      <c r="C10">
        <v>25.615425999999999</v>
      </c>
      <c r="D10">
        <v>102</v>
      </c>
    </row>
    <row r="11" spans="1:4" x14ac:dyDescent="0.25">
      <c r="A11">
        <v>9</v>
      </c>
      <c r="B11">
        <v>45.653509</v>
      </c>
      <c r="C11">
        <v>25.566120000000002</v>
      </c>
      <c r="D11">
        <v>103</v>
      </c>
    </row>
    <row r="12" spans="1:4" x14ac:dyDescent="0.25">
      <c r="A12">
        <v>10</v>
      </c>
      <c r="B12">
        <v>45.653599999999997</v>
      </c>
      <c r="C12">
        <v>25.599</v>
      </c>
      <c r="D12">
        <v>102</v>
      </c>
    </row>
    <row r="13" spans="1:4" x14ac:dyDescent="0.25">
      <c r="A13">
        <v>11</v>
      </c>
      <c r="B13">
        <v>45.656799999999997</v>
      </c>
      <c r="C13">
        <v>25.591699999999999</v>
      </c>
      <c r="D13">
        <v>103</v>
      </c>
    </row>
    <row r="14" spans="1:4" x14ac:dyDescent="0.25">
      <c r="A14">
        <v>12</v>
      </c>
      <c r="B14">
        <v>45.657147999999999</v>
      </c>
      <c r="C14">
        <v>25.563752000000001</v>
      </c>
      <c r="D14">
        <v>102</v>
      </c>
    </row>
    <row r="15" spans="1:4" x14ac:dyDescent="0.25">
      <c r="A15">
        <v>13</v>
      </c>
      <c r="B15">
        <v>45.657860999999997</v>
      </c>
      <c r="C15">
        <v>25.621915999999999</v>
      </c>
      <c r="D15">
        <v>103</v>
      </c>
    </row>
    <row r="16" spans="1:4" x14ac:dyDescent="0.25">
      <c r="A16">
        <v>14</v>
      </c>
      <c r="B16">
        <v>45.665184000000004</v>
      </c>
      <c r="C16">
        <v>25.558890999999999</v>
      </c>
      <c r="D16">
        <v>102</v>
      </c>
    </row>
    <row r="17" spans="1:4" x14ac:dyDescent="0.25">
      <c r="A17">
        <v>15</v>
      </c>
      <c r="B17">
        <v>45.673977000000001</v>
      </c>
      <c r="C17">
        <v>25.606483999999998</v>
      </c>
      <c r="D17">
        <v>102</v>
      </c>
    </row>
    <row r="18" spans="1:4" x14ac:dyDescent="0.25">
      <c r="A18">
        <v>16</v>
      </c>
      <c r="B18">
        <v>45.676195</v>
      </c>
      <c r="C18">
        <v>25.645631999999999</v>
      </c>
      <c r="D18">
        <v>103</v>
      </c>
    </row>
    <row r="19" spans="1:4" x14ac:dyDescent="0.25">
      <c r="A19">
        <v>17</v>
      </c>
      <c r="B19">
        <v>45.698269000000003</v>
      </c>
      <c r="C19">
        <v>25.558889000000001</v>
      </c>
      <c r="D19">
        <v>31</v>
      </c>
    </row>
    <row r="20" spans="1:4" x14ac:dyDescent="0.25">
      <c r="A20">
        <v>18</v>
      </c>
      <c r="B20">
        <v>45.700747999999997</v>
      </c>
      <c r="C20">
        <v>25.442761000000001</v>
      </c>
      <c r="D20">
        <v>103</v>
      </c>
    </row>
    <row r="21" spans="1:4" x14ac:dyDescent="0.25">
      <c r="A21">
        <v>19</v>
      </c>
      <c r="B21">
        <v>45.701788000000001</v>
      </c>
      <c r="C21">
        <v>25.548245000000001</v>
      </c>
      <c r="D21">
        <v>102</v>
      </c>
    </row>
    <row r="22" spans="1:4" x14ac:dyDescent="0.25">
      <c r="A22">
        <v>20</v>
      </c>
      <c r="B22">
        <v>45.702593999999998</v>
      </c>
      <c r="C22">
        <v>25.456175000000002</v>
      </c>
      <c r="D22">
        <v>103</v>
      </c>
    </row>
    <row r="23" spans="1:4" x14ac:dyDescent="0.25">
      <c r="A23">
        <v>21</v>
      </c>
      <c r="B23">
        <v>45.703546000000003</v>
      </c>
      <c r="C23">
        <v>25.679012</v>
      </c>
      <c r="D23">
        <v>102</v>
      </c>
    </row>
    <row r="24" spans="1:4" x14ac:dyDescent="0.25">
      <c r="A24">
        <v>22</v>
      </c>
      <c r="B24">
        <v>45.704031999999998</v>
      </c>
      <c r="C24">
        <v>25.640955000000002</v>
      </c>
      <c r="D24">
        <v>103</v>
      </c>
    </row>
    <row r="25" spans="1:4" x14ac:dyDescent="0.25">
      <c r="A25">
        <v>23</v>
      </c>
      <c r="B25">
        <v>45.717370000000003</v>
      </c>
      <c r="C25">
        <v>25.68571</v>
      </c>
      <c r="D25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1630-6BA7-41B4-BB99-C90E5B12F706}">
  <dimension ref="A1:O34"/>
  <sheetViews>
    <sheetView tabSelected="1" workbookViewId="0">
      <selection activeCell="J7" sqref="J7"/>
    </sheetView>
  </sheetViews>
  <sheetFormatPr defaultRowHeight="15" x14ac:dyDescent="0.25"/>
  <cols>
    <col min="1" max="1" width="12.85546875" style="3" bestFit="1" customWidth="1"/>
    <col min="2" max="2" width="23.28515625" style="3" bestFit="1" customWidth="1"/>
    <col min="3" max="3" width="24.85546875" style="3" bestFit="1" customWidth="1"/>
    <col min="4" max="4" width="16.85546875" style="3" bestFit="1" customWidth="1"/>
    <col min="5" max="5" width="10.5703125" style="3" bestFit="1" customWidth="1"/>
    <col min="6" max="6" width="17.5703125" style="3" bestFit="1" customWidth="1"/>
    <col min="7" max="7" width="12.5703125" style="3" bestFit="1" customWidth="1"/>
    <col min="8" max="8" width="14.7109375" style="3" bestFit="1" customWidth="1"/>
    <col min="9" max="9" width="11.28515625" bestFit="1" customWidth="1"/>
  </cols>
  <sheetData>
    <row r="1" spans="1:15" x14ac:dyDescent="0.25">
      <c r="A1" s="3" t="s">
        <v>17</v>
      </c>
      <c r="B1" s="3" t="s">
        <v>0</v>
      </c>
      <c r="C1" s="3" t="s">
        <v>1</v>
      </c>
      <c r="D1" s="3" t="s">
        <v>18</v>
      </c>
      <c r="E1" s="3" t="s">
        <v>2</v>
      </c>
      <c r="F1" s="3" t="s">
        <v>54</v>
      </c>
      <c r="G1" s="3" t="s">
        <v>61</v>
      </c>
      <c r="H1" s="3" t="s">
        <v>55</v>
      </c>
    </row>
    <row r="2" spans="1:15" x14ac:dyDescent="0.25">
      <c r="A2" s="7">
        <v>0</v>
      </c>
      <c r="B2" s="7">
        <v>45.393239999999999</v>
      </c>
      <c r="C2" s="7">
        <v>25.442933</v>
      </c>
      <c r="D2" s="7">
        <f>B2+C2</f>
        <v>70.836173000000002</v>
      </c>
      <c r="E2" s="7">
        <v>102</v>
      </c>
      <c r="F2" s="7" t="s">
        <v>19</v>
      </c>
      <c r="G2" s="7" t="s">
        <v>19</v>
      </c>
      <c r="H2" s="7">
        <f>D2*10000000</f>
        <v>708361730</v>
      </c>
      <c r="M2" s="13" t="s">
        <v>64</v>
      </c>
      <c r="N2" s="13"/>
      <c r="O2" s="13"/>
    </row>
    <row r="3" spans="1:15" x14ac:dyDescent="0.25">
      <c r="A3" s="8">
        <v>29</v>
      </c>
      <c r="B3" s="8">
        <v>45.559139999999999</v>
      </c>
      <c r="C3" s="8">
        <v>25.324770999999998</v>
      </c>
      <c r="D3" s="8">
        <f>B3+C3</f>
        <v>70.883910999999998</v>
      </c>
      <c r="E3" s="8"/>
      <c r="F3" s="8" t="s">
        <v>56</v>
      </c>
      <c r="G3" s="8" t="s">
        <v>56</v>
      </c>
      <c r="H3" s="8">
        <f>D3*10000000</f>
        <v>708839110</v>
      </c>
      <c r="M3" s="14" t="s">
        <v>65</v>
      </c>
      <c r="N3" s="14"/>
      <c r="O3" s="14"/>
    </row>
    <row r="4" spans="1:15" x14ac:dyDescent="0.25">
      <c r="A4" s="7">
        <v>1</v>
      </c>
      <c r="B4" s="7">
        <v>45.589267</v>
      </c>
      <c r="C4" s="7">
        <v>25.464449999999999</v>
      </c>
      <c r="D4" s="7">
        <f>B4+C4</f>
        <v>71.053717000000006</v>
      </c>
      <c r="E4" s="7">
        <v>103</v>
      </c>
      <c r="F4" s="7" t="s">
        <v>20</v>
      </c>
      <c r="G4" s="7" t="s">
        <v>20</v>
      </c>
      <c r="H4" s="7">
        <f>D4*10000000</f>
        <v>710537170.00000012</v>
      </c>
      <c r="M4" s="17" t="s">
        <v>68</v>
      </c>
      <c r="N4" s="17"/>
      <c r="O4" s="17"/>
    </row>
    <row r="5" spans="1:15" x14ac:dyDescent="0.25">
      <c r="A5" s="9">
        <v>2</v>
      </c>
      <c r="B5" s="9">
        <v>45.614266999999998</v>
      </c>
      <c r="C5" s="9">
        <v>25.63325</v>
      </c>
      <c r="D5" s="9">
        <f>B5+C5</f>
        <v>71.247517000000002</v>
      </c>
      <c r="E5" s="9">
        <v>28</v>
      </c>
      <c r="F5" s="9" t="s">
        <v>26</v>
      </c>
      <c r="G5" s="9" t="s">
        <v>26</v>
      </c>
      <c r="H5" s="9">
        <f>D5*10000000</f>
        <v>712475170</v>
      </c>
      <c r="M5" s="16" t="s">
        <v>66</v>
      </c>
      <c r="N5" s="16"/>
      <c r="O5" s="16"/>
    </row>
    <row r="6" spans="1:15" x14ac:dyDescent="0.25">
      <c r="A6" s="7">
        <v>3</v>
      </c>
      <c r="B6" s="7">
        <v>45.623958000000002</v>
      </c>
      <c r="C6" s="7">
        <v>25.481535000000001</v>
      </c>
      <c r="D6" s="7">
        <f>B6+C6</f>
        <v>71.105492999999996</v>
      </c>
      <c r="E6" s="7">
        <v>102</v>
      </c>
      <c r="F6" s="7" t="s">
        <v>21</v>
      </c>
      <c r="G6" s="7" t="s">
        <v>21</v>
      </c>
      <c r="H6" s="7">
        <f>D6*10000000</f>
        <v>711054930</v>
      </c>
      <c r="M6" s="15" t="s">
        <v>69</v>
      </c>
      <c r="N6" s="15"/>
      <c r="O6" s="15"/>
    </row>
    <row r="7" spans="1:15" x14ac:dyDescent="0.25">
      <c r="A7" s="11">
        <v>4</v>
      </c>
      <c r="B7" s="11">
        <v>45.634329999999999</v>
      </c>
      <c r="C7" s="11">
        <v>25.633872</v>
      </c>
      <c r="D7" s="11">
        <f>B7+C7</f>
        <v>71.268202000000002</v>
      </c>
      <c r="E7" s="11">
        <v>102</v>
      </c>
      <c r="F7" s="11" t="s">
        <v>49</v>
      </c>
      <c r="G7" s="11" t="s">
        <v>49</v>
      </c>
      <c r="H7" s="11">
        <f>D7*10000000</f>
        <v>712682020</v>
      </c>
      <c r="M7" s="10" t="s">
        <v>67</v>
      </c>
      <c r="N7" s="10"/>
      <c r="O7" s="10"/>
    </row>
    <row r="8" spans="1:15" x14ac:dyDescent="0.25">
      <c r="A8" s="8">
        <v>30</v>
      </c>
      <c r="B8" s="8">
        <v>45.638767000000001</v>
      </c>
      <c r="C8" s="8">
        <v>25.586020999999999</v>
      </c>
      <c r="D8" s="8">
        <f>B8+C8</f>
        <v>71.224788000000004</v>
      </c>
      <c r="E8" s="8"/>
      <c r="F8" s="8" t="s">
        <v>57</v>
      </c>
      <c r="G8" s="8" t="s">
        <v>57</v>
      </c>
      <c r="H8" s="8">
        <f>D8*10000000</f>
        <v>712247880</v>
      </c>
    </row>
    <row r="9" spans="1:15" x14ac:dyDescent="0.25">
      <c r="A9" s="7">
        <v>5</v>
      </c>
      <c r="B9" s="7">
        <v>45.641274000000003</v>
      </c>
      <c r="C9" s="7">
        <v>25.614816999999999</v>
      </c>
      <c r="D9" s="7">
        <f>B9+C9</f>
        <v>71.256090999999998</v>
      </c>
      <c r="E9" s="7">
        <v>103</v>
      </c>
      <c r="F9" s="7" t="s">
        <v>28</v>
      </c>
      <c r="G9" s="7" t="s">
        <v>28</v>
      </c>
      <c r="H9" s="7">
        <f>D9*10000000</f>
        <v>712560910</v>
      </c>
    </row>
    <row r="10" spans="1:15" x14ac:dyDescent="0.25">
      <c r="A10" s="7">
        <v>6</v>
      </c>
      <c r="B10" s="7">
        <v>45.642198</v>
      </c>
      <c r="C10" s="7">
        <v>25.588532000000001</v>
      </c>
      <c r="D10" s="7">
        <f>B10+C10</f>
        <v>71.230729999999994</v>
      </c>
      <c r="E10" s="7">
        <v>103</v>
      </c>
      <c r="F10" s="7" t="s">
        <v>62</v>
      </c>
      <c r="G10" s="7" t="s">
        <v>36</v>
      </c>
      <c r="H10" s="7">
        <f>D10*10000000</f>
        <v>712307300</v>
      </c>
    </row>
    <row r="11" spans="1:15" x14ac:dyDescent="0.25">
      <c r="A11" s="6">
        <v>31</v>
      </c>
      <c r="B11" s="6">
        <v>45.645873000000002</v>
      </c>
      <c r="C11" s="6">
        <v>25.589397999999999</v>
      </c>
      <c r="D11" s="6">
        <f>B11+C11</f>
        <v>71.235270999999997</v>
      </c>
      <c r="E11" s="6"/>
      <c r="F11" s="6" t="s">
        <v>58</v>
      </c>
      <c r="G11" s="6" t="s">
        <v>58</v>
      </c>
      <c r="H11" s="6">
        <f>D11*10000000</f>
        <v>712352710</v>
      </c>
    </row>
    <row r="12" spans="1:15" x14ac:dyDescent="0.25">
      <c r="A12" s="7">
        <v>7</v>
      </c>
      <c r="B12" s="7">
        <v>45.645913999999998</v>
      </c>
      <c r="C12" s="7">
        <v>25.602641999999999</v>
      </c>
      <c r="D12" s="7">
        <f>B12+C12</f>
        <v>71.248555999999994</v>
      </c>
      <c r="E12" s="7">
        <v>102</v>
      </c>
      <c r="F12" s="7" t="s">
        <v>60</v>
      </c>
      <c r="G12" s="7" t="s">
        <v>39</v>
      </c>
      <c r="H12" s="7">
        <f>D12*10000000</f>
        <v>712485559.99999988</v>
      </c>
    </row>
    <row r="13" spans="1:15" x14ac:dyDescent="0.25">
      <c r="A13" s="11">
        <v>8</v>
      </c>
      <c r="B13" s="11">
        <v>45.646976000000002</v>
      </c>
      <c r="C13" s="11">
        <v>25.595224000000002</v>
      </c>
      <c r="D13" s="11">
        <f>B13+C13</f>
        <v>71.242199999999997</v>
      </c>
      <c r="E13" s="11">
        <v>102</v>
      </c>
      <c r="F13" s="11" t="s">
        <v>25</v>
      </c>
      <c r="G13" s="11" t="s">
        <v>37</v>
      </c>
      <c r="H13" s="11">
        <f>D13*10000000</f>
        <v>712422000</v>
      </c>
    </row>
    <row r="14" spans="1:15" x14ac:dyDescent="0.25">
      <c r="A14" s="11">
        <v>9</v>
      </c>
      <c r="B14" s="11">
        <v>45.649116999999997</v>
      </c>
      <c r="C14" s="11">
        <v>25.604136</v>
      </c>
      <c r="D14" s="11">
        <f>B14+C14</f>
        <v>71.253253000000001</v>
      </c>
      <c r="E14" s="11">
        <v>102</v>
      </c>
      <c r="F14" s="11" t="s">
        <v>27</v>
      </c>
      <c r="G14" s="11" t="s">
        <v>53</v>
      </c>
      <c r="H14" s="11">
        <f>D14*10000000</f>
        <v>712532530</v>
      </c>
    </row>
    <row r="15" spans="1:15" x14ac:dyDescent="0.25">
      <c r="A15" s="7">
        <v>10</v>
      </c>
      <c r="B15" s="7">
        <v>45.651463999999997</v>
      </c>
      <c r="C15" s="7">
        <v>25.615425999999999</v>
      </c>
      <c r="D15" s="7">
        <f>B15+C15</f>
        <v>71.266889999999989</v>
      </c>
      <c r="E15" s="7">
        <v>102</v>
      </c>
      <c r="F15" s="7" t="s">
        <v>59</v>
      </c>
      <c r="G15" s="7" t="s">
        <v>50</v>
      </c>
      <c r="H15" s="7">
        <f>D15*10000000</f>
        <v>712668899.99999988</v>
      </c>
    </row>
    <row r="16" spans="1:15" x14ac:dyDescent="0.25">
      <c r="A16" s="7">
        <v>11</v>
      </c>
      <c r="B16" s="7">
        <v>45.653509</v>
      </c>
      <c r="C16" s="7">
        <v>25.566120000000002</v>
      </c>
      <c r="D16" s="7">
        <f>B16+C16</f>
        <v>71.219628999999998</v>
      </c>
      <c r="E16" s="7">
        <v>103</v>
      </c>
      <c r="F16" s="7" t="s">
        <v>22</v>
      </c>
      <c r="G16" s="7" t="s">
        <v>31</v>
      </c>
      <c r="H16" s="7">
        <f>D16*10000000</f>
        <v>712196290</v>
      </c>
    </row>
    <row r="17" spans="1:9" x14ac:dyDescent="0.25">
      <c r="A17" s="7">
        <v>12</v>
      </c>
      <c r="B17" s="7">
        <v>45.653599999999997</v>
      </c>
      <c r="C17" s="7">
        <v>25.599</v>
      </c>
      <c r="D17" s="7">
        <f>B17+C17</f>
        <v>71.252600000000001</v>
      </c>
      <c r="E17" s="7">
        <v>102</v>
      </c>
      <c r="F17" s="7" t="s">
        <v>41</v>
      </c>
      <c r="G17" s="7" t="s">
        <v>41</v>
      </c>
      <c r="H17" s="7">
        <f>D17*10000000</f>
        <v>712526000</v>
      </c>
    </row>
    <row r="18" spans="1:9" x14ac:dyDescent="0.25">
      <c r="A18" s="11">
        <v>13</v>
      </c>
      <c r="B18" s="11">
        <v>45.654271000000001</v>
      </c>
      <c r="C18" s="11">
        <v>25.624061000000001</v>
      </c>
      <c r="D18" s="11">
        <f>B18+C18</f>
        <v>71.278332000000006</v>
      </c>
      <c r="E18" s="11">
        <v>102</v>
      </c>
      <c r="F18" s="11" t="s">
        <v>46</v>
      </c>
      <c r="G18" s="11" t="s">
        <v>46</v>
      </c>
      <c r="H18" s="11">
        <f>D18*10000000</f>
        <v>712783320.00000012</v>
      </c>
    </row>
    <row r="19" spans="1:9" x14ac:dyDescent="0.25">
      <c r="A19" s="7">
        <v>14</v>
      </c>
      <c r="B19" s="7">
        <v>45.656799999999997</v>
      </c>
      <c r="C19" s="7">
        <v>25.591699999999999</v>
      </c>
      <c r="D19" s="7">
        <f>B19+C19</f>
        <v>71.248499999999993</v>
      </c>
      <c r="E19" s="7">
        <v>103</v>
      </c>
      <c r="F19" s="7" t="s">
        <v>38</v>
      </c>
      <c r="G19" s="7" t="s">
        <v>38</v>
      </c>
      <c r="H19" s="7">
        <f>D19*10000000</f>
        <v>712484999.99999988</v>
      </c>
    </row>
    <row r="20" spans="1:9" x14ac:dyDescent="0.25">
      <c r="A20" s="7">
        <v>15</v>
      </c>
      <c r="B20" s="7">
        <v>45.657147999999999</v>
      </c>
      <c r="C20" s="7">
        <v>25.563752000000001</v>
      </c>
      <c r="D20" s="7">
        <f>B20+C20</f>
        <v>71.2209</v>
      </c>
      <c r="E20" s="7">
        <v>102</v>
      </c>
      <c r="F20" s="7" t="s">
        <v>23</v>
      </c>
      <c r="G20" s="7" t="s">
        <v>34</v>
      </c>
      <c r="H20" s="7">
        <f>D20*10000000</f>
        <v>712209000</v>
      </c>
    </row>
    <row r="21" spans="1:9" x14ac:dyDescent="0.25">
      <c r="A21" s="7">
        <v>16</v>
      </c>
      <c r="B21" s="7">
        <v>45.657860999999997</v>
      </c>
      <c r="C21" s="7">
        <v>25.621915999999999</v>
      </c>
      <c r="D21" s="7">
        <f>B21+C21</f>
        <v>71.279776999999996</v>
      </c>
      <c r="E21" s="7">
        <v>103</v>
      </c>
      <c r="F21" s="7" t="s">
        <v>47</v>
      </c>
      <c r="G21" s="7" t="s">
        <v>47</v>
      </c>
      <c r="H21" s="7">
        <f>D21*10000000</f>
        <v>712797770</v>
      </c>
    </row>
    <row r="22" spans="1:9" x14ac:dyDescent="0.25">
      <c r="A22" s="11">
        <v>17</v>
      </c>
      <c r="B22" s="11">
        <v>45.659832999999999</v>
      </c>
      <c r="C22" s="11">
        <v>25.614488000000001</v>
      </c>
      <c r="D22" s="11">
        <f>B22+C22</f>
        <v>71.274321</v>
      </c>
      <c r="E22" s="11">
        <v>102</v>
      </c>
      <c r="F22" s="11" t="s">
        <v>29</v>
      </c>
      <c r="G22" s="11" t="s">
        <v>48</v>
      </c>
      <c r="H22" s="11">
        <f>D22*10000000</f>
        <v>712743210</v>
      </c>
    </row>
    <row r="23" spans="1:9" x14ac:dyDescent="0.25">
      <c r="A23" s="7">
        <v>18</v>
      </c>
      <c r="B23" s="7">
        <v>45.665184000000004</v>
      </c>
      <c r="C23" s="7">
        <v>25.558890999999999</v>
      </c>
      <c r="D23" s="7">
        <f>B23+C23</f>
        <v>71.224074999999999</v>
      </c>
      <c r="E23" s="7">
        <v>102</v>
      </c>
      <c r="F23" s="7" t="s">
        <v>24</v>
      </c>
      <c r="G23" s="7" t="s">
        <v>35</v>
      </c>
      <c r="H23" s="7">
        <f>D23*10000000</f>
        <v>712240750</v>
      </c>
    </row>
    <row r="24" spans="1:9" x14ac:dyDescent="0.25">
      <c r="A24" s="7">
        <v>19</v>
      </c>
      <c r="B24" s="7">
        <v>45.673977000000001</v>
      </c>
      <c r="C24" s="7">
        <v>25.606483999999998</v>
      </c>
      <c r="D24" s="7">
        <f>B24+C24</f>
        <v>71.280461000000003</v>
      </c>
      <c r="E24" s="7">
        <v>102</v>
      </c>
      <c r="F24" s="7" t="s">
        <v>30</v>
      </c>
      <c r="G24" s="7" t="s">
        <v>30</v>
      </c>
      <c r="H24" s="7">
        <f>D24*10000000</f>
        <v>712804610</v>
      </c>
    </row>
    <row r="25" spans="1:9" ht="16.5" x14ac:dyDescent="0.3">
      <c r="A25" s="7">
        <v>20</v>
      </c>
      <c r="B25" s="7">
        <v>45.676195</v>
      </c>
      <c r="C25" s="7">
        <v>25.645631999999999</v>
      </c>
      <c r="D25" s="7">
        <f>B25+C25</f>
        <v>71.321826999999999</v>
      </c>
      <c r="E25" s="7">
        <v>102</v>
      </c>
      <c r="F25" s="7" t="s">
        <v>52</v>
      </c>
      <c r="G25" s="7" t="s">
        <v>52</v>
      </c>
      <c r="H25" s="7">
        <f>D25*10000000</f>
        <v>713218270</v>
      </c>
      <c r="I25" s="5"/>
    </row>
    <row r="26" spans="1:9" x14ac:dyDescent="0.25">
      <c r="A26" s="7">
        <v>21</v>
      </c>
      <c r="B26" s="7">
        <v>45.698269000000003</v>
      </c>
      <c r="C26" s="7">
        <v>25.558889000000001</v>
      </c>
      <c r="D26" s="7">
        <f>B26+C26</f>
        <v>71.257158000000004</v>
      </c>
      <c r="E26" s="7">
        <v>31</v>
      </c>
      <c r="F26" s="7" t="s">
        <v>51</v>
      </c>
      <c r="G26" s="7" t="s">
        <v>51</v>
      </c>
      <c r="H26" s="7">
        <f>D26*10000000</f>
        <v>712571580</v>
      </c>
    </row>
    <row r="27" spans="1:9" x14ac:dyDescent="0.25">
      <c r="A27" s="7">
        <v>22</v>
      </c>
      <c r="B27" s="7">
        <v>45.700747999999997</v>
      </c>
      <c r="C27" s="7">
        <v>25.442761000000001</v>
      </c>
      <c r="D27" s="7">
        <f>B27+C27</f>
        <v>71.143508999999995</v>
      </c>
      <c r="E27" s="7">
        <v>103</v>
      </c>
      <c r="F27" s="7" t="s">
        <v>32</v>
      </c>
      <c r="G27" s="7" t="s">
        <v>32</v>
      </c>
      <c r="H27" s="7">
        <f>D27*10000000</f>
        <v>711435090</v>
      </c>
    </row>
    <row r="28" spans="1:9" x14ac:dyDescent="0.25">
      <c r="A28" s="7">
        <v>23</v>
      </c>
      <c r="B28" s="7">
        <v>45.701788000000001</v>
      </c>
      <c r="C28" s="7">
        <v>25.548245000000001</v>
      </c>
      <c r="D28" s="7">
        <f>B28+C28</f>
        <v>71.250033000000002</v>
      </c>
      <c r="E28" s="7">
        <v>101</v>
      </c>
      <c r="F28" s="7" t="s">
        <v>40</v>
      </c>
      <c r="G28" s="7" t="s">
        <v>40</v>
      </c>
      <c r="H28" s="7">
        <f>D28*10000000</f>
        <v>712500330</v>
      </c>
    </row>
    <row r="29" spans="1:9" x14ac:dyDescent="0.25">
      <c r="A29" s="7">
        <v>24</v>
      </c>
      <c r="B29" s="7">
        <v>45.702593999999998</v>
      </c>
      <c r="C29" s="7">
        <v>25.456175000000002</v>
      </c>
      <c r="D29" s="7">
        <f>B29+C29</f>
        <v>71.158769000000007</v>
      </c>
      <c r="E29" s="7">
        <v>103</v>
      </c>
      <c r="F29" s="7" t="s">
        <v>33</v>
      </c>
      <c r="G29" s="7" t="s">
        <v>33</v>
      </c>
      <c r="H29" s="7">
        <f>D29*10000000</f>
        <v>711587690.00000012</v>
      </c>
    </row>
    <row r="30" spans="1:9" x14ac:dyDescent="0.25">
      <c r="A30" s="11">
        <v>25</v>
      </c>
      <c r="B30" s="11">
        <v>45.703546000000003</v>
      </c>
      <c r="C30" s="11">
        <v>25.679012</v>
      </c>
      <c r="D30" s="11">
        <f>B30+C30</f>
        <v>71.382558000000003</v>
      </c>
      <c r="E30" s="11">
        <v>102</v>
      </c>
      <c r="F30" s="11" t="s">
        <v>44</v>
      </c>
      <c r="G30" s="11" t="s">
        <v>44</v>
      </c>
      <c r="H30" s="11">
        <f>D30*10000000</f>
        <v>713825580</v>
      </c>
    </row>
    <row r="31" spans="1:9" x14ac:dyDescent="0.25">
      <c r="A31" s="7">
        <v>26</v>
      </c>
      <c r="B31" s="7">
        <v>45.704031999999998</v>
      </c>
      <c r="C31" s="7">
        <v>25.640955000000002</v>
      </c>
      <c r="D31" s="7">
        <f>B31+C31</f>
        <v>71.344987000000003</v>
      </c>
      <c r="E31" s="7">
        <v>103</v>
      </c>
      <c r="F31" s="7" t="s">
        <v>42</v>
      </c>
      <c r="G31" s="7" t="s">
        <v>42</v>
      </c>
      <c r="H31" s="7">
        <f>D31*10000000</f>
        <v>713449870</v>
      </c>
    </row>
    <row r="32" spans="1:9" x14ac:dyDescent="0.25">
      <c r="A32" s="11">
        <v>27</v>
      </c>
      <c r="B32" s="11">
        <v>45.716700000000003</v>
      </c>
      <c r="C32" s="11">
        <v>25.633299999999998</v>
      </c>
      <c r="D32" s="11">
        <f>B32+C32</f>
        <v>71.349999999999994</v>
      </c>
      <c r="E32" s="11">
        <v>102</v>
      </c>
      <c r="F32" s="11" t="s">
        <v>43</v>
      </c>
      <c r="G32" s="11" t="s">
        <v>43</v>
      </c>
      <c r="H32" s="11">
        <f>D32*10000000</f>
        <v>713500000</v>
      </c>
    </row>
    <row r="33" spans="1:8" x14ac:dyDescent="0.25">
      <c r="A33" s="7">
        <v>28</v>
      </c>
      <c r="B33" s="7">
        <v>45.717370000000003</v>
      </c>
      <c r="C33" s="7">
        <v>25.68571</v>
      </c>
      <c r="D33" s="7">
        <f>B33+C33</f>
        <v>71.403080000000003</v>
      </c>
      <c r="E33" s="7">
        <v>101</v>
      </c>
      <c r="F33" s="7" t="s">
        <v>45</v>
      </c>
      <c r="G33" s="7" t="s">
        <v>45</v>
      </c>
      <c r="H33" s="7">
        <f>D33*10000000</f>
        <v>714030800</v>
      </c>
    </row>
    <row r="34" spans="1:8" x14ac:dyDescent="0.25">
      <c r="A34" s="12"/>
      <c r="B34" s="12">
        <v>45.648600000000002</v>
      </c>
      <c r="C34" s="12">
        <v>25.606100000000001</v>
      </c>
      <c r="D34" s="12">
        <f>B34+C34</f>
        <v>71.2547</v>
      </c>
      <c r="E34" s="12"/>
      <c r="F34" s="12" t="s">
        <v>27</v>
      </c>
      <c r="G34" s="12" t="s">
        <v>63</v>
      </c>
      <c r="H34" s="12">
        <f>D34*10000000</f>
        <v>712547000</v>
      </c>
    </row>
  </sheetData>
  <autoFilter ref="A1:H1" xr:uid="{BD8F1630-6BA7-41B4-BB99-C90E5B12F706}">
    <sortState xmlns:xlrd2="http://schemas.microsoft.com/office/spreadsheetml/2017/richdata2" ref="A2:H33">
      <sortCondition ref="B1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DB7C-C1D3-41B9-8490-1B40C7D22F88}">
  <dimension ref="A1:D25"/>
  <sheetViews>
    <sheetView workbookViewId="0">
      <selection activeCell="F5" sqref="F5"/>
    </sheetView>
  </sheetViews>
  <sheetFormatPr defaultRowHeight="15" x14ac:dyDescent="0.25"/>
  <cols>
    <col min="1" max="1" width="9" bestFit="1" customWidth="1"/>
    <col min="2" max="2" width="18.140625" bestFit="1" customWidth="1"/>
    <col min="3" max="3" width="19.7109375" bestFit="1" customWidth="1"/>
    <col min="4" max="4" width="9" bestFit="1" customWidth="1"/>
  </cols>
  <sheetData>
    <row r="1" spans="1:4" ht="20.45" customHeight="1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>
        <v>0</v>
      </c>
      <c r="B2" s="2">
        <v>45.393239999999999</v>
      </c>
      <c r="C2" s="2">
        <v>25.442933</v>
      </c>
      <c r="D2" s="2">
        <v>102</v>
      </c>
    </row>
    <row r="3" spans="1:4" x14ac:dyDescent="0.25">
      <c r="A3" s="2">
        <v>1</v>
      </c>
      <c r="B3" s="2">
        <v>45.589267</v>
      </c>
      <c r="C3" s="2">
        <v>25.464449999999999</v>
      </c>
      <c r="D3" s="2">
        <v>103</v>
      </c>
    </row>
    <row r="4" spans="1:4" x14ac:dyDescent="0.25">
      <c r="A4" s="2">
        <v>2</v>
      </c>
      <c r="B4" s="2">
        <v>45.614266999999998</v>
      </c>
      <c r="C4" s="2">
        <v>25.63325</v>
      </c>
      <c r="D4" s="2">
        <v>27</v>
      </c>
    </row>
    <row r="5" spans="1:4" x14ac:dyDescent="0.25">
      <c r="A5" s="2">
        <v>3</v>
      </c>
      <c r="B5" s="2">
        <v>45.623958000000002</v>
      </c>
      <c r="C5" s="2">
        <v>25.481535000000001</v>
      </c>
      <c r="D5" s="2">
        <v>102</v>
      </c>
    </row>
    <row r="6" spans="1:4" x14ac:dyDescent="0.25">
      <c r="A6" s="2">
        <v>4</v>
      </c>
      <c r="B6" s="2">
        <v>45.641274000000003</v>
      </c>
      <c r="C6" s="2">
        <v>25.614816999999999</v>
      </c>
      <c r="D6" s="2">
        <v>103</v>
      </c>
    </row>
    <row r="7" spans="1:4" x14ac:dyDescent="0.25">
      <c r="A7" s="2">
        <v>5</v>
      </c>
      <c r="B7" s="2">
        <v>45.642198</v>
      </c>
      <c r="C7" s="2">
        <v>25.588532000000001</v>
      </c>
      <c r="D7" s="2">
        <v>103</v>
      </c>
    </row>
    <row r="8" spans="1:4" x14ac:dyDescent="0.25">
      <c r="A8" s="2">
        <v>6</v>
      </c>
      <c r="B8" s="2">
        <v>45.645913999999998</v>
      </c>
      <c r="C8" s="2">
        <v>25.602641999999999</v>
      </c>
      <c r="D8" s="2">
        <v>102</v>
      </c>
    </row>
    <row r="9" spans="1:4" x14ac:dyDescent="0.25">
      <c r="A9" s="2">
        <v>7</v>
      </c>
      <c r="B9" s="2">
        <v>45.646976000000002</v>
      </c>
      <c r="C9" s="2">
        <v>25.595224000000002</v>
      </c>
      <c r="D9" s="2">
        <v>101</v>
      </c>
    </row>
    <row r="10" spans="1:4" x14ac:dyDescent="0.25">
      <c r="A10" s="2">
        <v>8</v>
      </c>
      <c r="B10" s="2">
        <v>45.651463999999997</v>
      </c>
      <c r="C10" s="2">
        <v>25.615425999999999</v>
      </c>
      <c r="D10" s="2">
        <v>102</v>
      </c>
    </row>
    <row r="11" spans="1:4" x14ac:dyDescent="0.25">
      <c r="A11" s="2">
        <v>9</v>
      </c>
      <c r="B11" s="2">
        <v>45.653509</v>
      </c>
      <c r="C11" s="2">
        <v>25.566120000000002</v>
      </c>
      <c r="D11" s="2">
        <v>103</v>
      </c>
    </row>
    <row r="12" spans="1:4" x14ac:dyDescent="0.25">
      <c r="A12" s="2">
        <v>10</v>
      </c>
      <c r="B12" s="2">
        <v>45.653599999999997</v>
      </c>
      <c r="C12" s="2">
        <v>25.599</v>
      </c>
      <c r="D12" s="2">
        <v>102</v>
      </c>
    </row>
    <row r="13" spans="1:4" x14ac:dyDescent="0.25">
      <c r="A13" s="2">
        <v>11</v>
      </c>
      <c r="B13" s="2">
        <v>45.656799999999997</v>
      </c>
      <c r="C13" s="2">
        <v>25.591699999999999</v>
      </c>
      <c r="D13" s="2">
        <v>103</v>
      </c>
    </row>
    <row r="14" spans="1:4" x14ac:dyDescent="0.25">
      <c r="A14" s="2">
        <v>12</v>
      </c>
      <c r="B14" s="2">
        <v>45.657147999999999</v>
      </c>
      <c r="C14" s="2">
        <v>25.563752000000001</v>
      </c>
      <c r="D14" s="2">
        <v>102</v>
      </c>
    </row>
    <row r="15" spans="1:4" x14ac:dyDescent="0.25">
      <c r="A15" s="2">
        <v>13</v>
      </c>
      <c r="B15" s="2">
        <v>45.657860999999997</v>
      </c>
      <c r="C15" s="2">
        <v>25.621915999999999</v>
      </c>
      <c r="D15" s="2">
        <v>103</v>
      </c>
    </row>
    <row r="16" spans="1:4" x14ac:dyDescent="0.25">
      <c r="A16" s="2">
        <v>14</v>
      </c>
      <c r="B16" s="2">
        <v>45.665184000000004</v>
      </c>
      <c r="C16" s="2">
        <v>25.558890999999999</v>
      </c>
      <c r="D16" s="2">
        <v>102</v>
      </c>
    </row>
    <row r="17" spans="1:4" x14ac:dyDescent="0.25">
      <c r="A17" s="2">
        <v>15</v>
      </c>
      <c r="B17" s="2">
        <v>45.673977000000001</v>
      </c>
      <c r="C17" s="2">
        <v>25.606483999999998</v>
      </c>
      <c r="D17" s="2">
        <v>103</v>
      </c>
    </row>
    <row r="18" spans="1:4" x14ac:dyDescent="0.25">
      <c r="A18" s="2">
        <v>16</v>
      </c>
      <c r="B18" s="2">
        <v>45.676195</v>
      </c>
      <c r="C18" s="2">
        <v>25.645631999999999</v>
      </c>
      <c r="D18" s="2">
        <v>103</v>
      </c>
    </row>
    <row r="19" spans="1:4" x14ac:dyDescent="0.25">
      <c r="A19" s="2">
        <v>17</v>
      </c>
      <c r="B19" s="2">
        <v>45.698269000000003</v>
      </c>
      <c r="C19" s="2">
        <v>25.558889000000001</v>
      </c>
      <c r="D19" s="2">
        <v>30</v>
      </c>
    </row>
    <row r="20" spans="1:4" x14ac:dyDescent="0.25">
      <c r="A20" s="2">
        <v>18</v>
      </c>
      <c r="B20" s="2">
        <v>45.700747999999997</v>
      </c>
      <c r="C20" s="2">
        <v>25.442761000000001</v>
      </c>
      <c r="D20" s="2">
        <v>103</v>
      </c>
    </row>
    <row r="21" spans="1:4" x14ac:dyDescent="0.25">
      <c r="A21" s="2">
        <v>19</v>
      </c>
      <c r="B21" s="2">
        <v>45.701788000000001</v>
      </c>
      <c r="C21" s="2">
        <v>25.548245000000001</v>
      </c>
      <c r="D21" s="2">
        <v>103</v>
      </c>
    </row>
    <row r="22" spans="1:4" x14ac:dyDescent="0.25">
      <c r="A22" s="2">
        <v>20</v>
      </c>
      <c r="B22" s="2">
        <v>45.702593999999998</v>
      </c>
      <c r="C22" s="2">
        <v>25.456175000000002</v>
      </c>
      <c r="D22" s="2">
        <v>103</v>
      </c>
    </row>
    <row r="23" spans="1:4" x14ac:dyDescent="0.25">
      <c r="A23" s="2">
        <v>21</v>
      </c>
      <c r="B23" s="2">
        <v>45.703546000000003</v>
      </c>
      <c r="C23" s="2">
        <v>25.679012</v>
      </c>
      <c r="D23" s="2">
        <v>103</v>
      </c>
    </row>
    <row r="24" spans="1:4" x14ac:dyDescent="0.25">
      <c r="A24" s="2">
        <v>22</v>
      </c>
      <c r="B24" s="2">
        <v>45.704031999999998</v>
      </c>
      <c r="C24" s="2">
        <v>25.640955000000002</v>
      </c>
      <c r="D24" s="2">
        <v>103</v>
      </c>
    </row>
    <row r="25" spans="1:4" x14ac:dyDescent="0.25">
      <c r="A25" s="2">
        <v>23</v>
      </c>
      <c r="B25" s="2">
        <v>45.717370000000003</v>
      </c>
      <c r="C25" s="2">
        <v>25.68571</v>
      </c>
      <c r="D25" s="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10" sqref="C10"/>
    </sheetView>
  </sheetViews>
  <sheetFormatPr defaultRowHeight="15" x14ac:dyDescent="0.25"/>
  <cols>
    <col min="2" max="2" width="17.85546875" bestFit="1" customWidth="1"/>
    <col min="3" max="3" width="19.28515625" bestFit="1" customWidth="1"/>
    <col min="4" max="4" width="19.28515625" customWidth="1"/>
  </cols>
  <sheetData>
    <row r="1" spans="1:5" x14ac:dyDescent="0.25">
      <c r="B1" t="s">
        <v>0</v>
      </c>
      <c r="C1" t="s">
        <v>1</v>
      </c>
      <c r="E1" t="s">
        <v>2</v>
      </c>
    </row>
    <row r="2" spans="1:5" x14ac:dyDescent="0.25">
      <c r="A2">
        <v>0</v>
      </c>
      <c r="B2">
        <v>45.649116999999997</v>
      </c>
      <c r="C2">
        <v>25.604136</v>
      </c>
      <c r="D2">
        <f>C2*1000000+B2*1000000</f>
        <v>71253253</v>
      </c>
      <c r="E2">
        <v>102</v>
      </c>
    </row>
    <row r="3" spans="1:5" x14ac:dyDescent="0.25">
      <c r="A3">
        <v>1</v>
      </c>
      <c r="B3">
        <v>45.654271000000001</v>
      </c>
      <c r="C3">
        <v>25.624061000000001</v>
      </c>
      <c r="D3">
        <f t="shared" ref="D3:D4" si="0">C3*1000000+B3*1000000</f>
        <v>71278332</v>
      </c>
      <c r="E3">
        <v>102</v>
      </c>
    </row>
    <row r="4" spans="1:5" x14ac:dyDescent="0.25">
      <c r="A4">
        <v>2</v>
      </c>
      <c r="B4">
        <v>45.716700000000003</v>
      </c>
      <c r="C4">
        <v>25.633299999999998</v>
      </c>
      <c r="D4">
        <f t="shared" si="0"/>
        <v>71350000</v>
      </c>
      <c r="E4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CHO2</vt:lpstr>
      <vt:lpstr>CO2</vt:lpstr>
      <vt:lpstr>NO2</vt:lpstr>
      <vt:lpstr>O3</vt:lpstr>
      <vt:lpstr>PM1</vt:lpstr>
      <vt:lpstr>PM10</vt:lpstr>
      <vt:lpstr>PM25</vt:lpstr>
      <vt:lpstr>SO2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Iulian-Valentin</dc:creator>
  <cp:lastModifiedBy>Vali Adam</cp:lastModifiedBy>
  <dcterms:created xsi:type="dcterms:W3CDTF">2015-06-05T18:17:20Z</dcterms:created>
  <dcterms:modified xsi:type="dcterms:W3CDTF">2022-04-10T22:21:41Z</dcterms:modified>
</cp:coreProperties>
</file>