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4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  <c r="F100" i="1"/>
  <c r="F101" i="1"/>
  <c r="F102" i="1"/>
  <c r="F103" i="1"/>
  <c r="F104" i="1"/>
  <c r="F105" i="1"/>
  <c r="F106" i="1"/>
  <c r="F107" i="1"/>
  <c r="F108" i="1"/>
  <c r="F90" i="1"/>
  <c r="F91" i="1"/>
  <c r="F92" i="1"/>
  <c r="F93" i="1"/>
  <c r="F94" i="1"/>
  <c r="F95" i="1"/>
  <c r="F96" i="1"/>
  <c r="F97" i="1"/>
  <c r="F98" i="1"/>
  <c r="F99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12" i="1"/>
  <c r="E92" i="1"/>
  <c r="E98" i="1"/>
  <c r="E104" i="1"/>
  <c r="A90" i="1"/>
  <c r="E90" i="1" s="1"/>
  <c r="A91" i="1"/>
  <c r="E91" i="1" s="1"/>
  <c r="A92" i="1"/>
  <c r="A93" i="1"/>
  <c r="E93" i="1" s="1"/>
  <c r="A94" i="1"/>
  <c r="E94" i="1" s="1"/>
  <c r="A95" i="1"/>
  <c r="E95" i="1" s="1"/>
  <c r="A96" i="1"/>
  <c r="E96" i="1" s="1"/>
  <c r="A97" i="1"/>
  <c r="E97" i="1" s="1"/>
  <c r="A98" i="1"/>
  <c r="A99" i="1"/>
  <c r="E99" i="1" s="1"/>
  <c r="A100" i="1"/>
  <c r="E100" i="1" s="1"/>
  <c r="A101" i="1"/>
  <c r="E101" i="1" s="1"/>
  <c r="A102" i="1"/>
  <c r="E102" i="1" s="1"/>
  <c r="A103" i="1"/>
  <c r="E103" i="1" s="1"/>
  <c r="A104" i="1"/>
  <c r="A105" i="1"/>
  <c r="E105" i="1" s="1"/>
  <c r="A106" i="1"/>
  <c r="E106" i="1" s="1"/>
  <c r="A107" i="1"/>
  <c r="E107" i="1" s="1"/>
  <c r="A108" i="1"/>
  <c r="E108" i="1" s="1"/>
  <c r="A8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8" i="1"/>
  <c r="E73" i="1"/>
  <c r="E84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7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6" i="1"/>
  <c r="A86" i="1"/>
  <c r="E86" i="1" s="1"/>
  <c r="A85" i="1"/>
  <c r="E85" i="1" s="1"/>
  <c r="A84" i="1"/>
  <c r="A83" i="1"/>
  <c r="E83" i="1" s="1"/>
  <c r="A82" i="1"/>
  <c r="E82" i="1" s="1"/>
  <c r="A81" i="1"/>
  <c r="E81" i="1" s="1"/>
  <c r="A80" i="1"/>
  <c r="E80" i="1" s="1"/>
  <c r="A79" i="1"/>
  <c r="E79" i="1" s="1"/>
  <c r="A78" i="1"/>
  <c r="E78" i="1" s="1"/>
  <c r="A77" i="1"/>
  <c r="E77" i="1" s="1"/>
  <c r="A76" i="1"/>
  <c r="E76" i="1" s="1"/>
  <c r="A75" i="1"/>
  <c r="E75" i="1" s="1"/>
  <c r="A74" i="1"/>
  <c r="E74" i="1" s="1"/>
  <c r="A73" i="1"/>
  <c r="A72" i="1"/>
  <c r="E72" i="1" s="1"/>
  <c r="A71" i="1"/>
  <c r="E71" i="1" s="1"/>
  <c r="A70" i="1"/>
  <c r="E70" i="1" s="1"/>
  <c r="A69" i="1"/>
  <c r="E69" i="1" s="1"/>
  <c r="A68" i="1"/>
  <c r="E68" i="1" s="1"/>
  <c r="A67" i="1"/>
  <c r="E4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5" i="1"/>
  <c r="E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<sst xmlns="http://schemas.openxmlformats.org/spreadsheetml/2006/main" count="46" uniqueCount="14">
  <si>
    <t>Количество сравнений</t>
  </si>
  <si>
    <t>Количество перестановок</t>
  </si>
  <si>
    <t>MERGESORT</t>
  </si>
  <si>
    <t>BUBBLESORT</t>
  </si>
  <si>
    <t>QUICKSORT</t>
  </si>
  <si>
    <t>RADIXSORT</t>
  </si>
  <si>
    <t>Сравнения на О</t>
  </si>
  <si>
    <t>Перестановки на О</t>
  </si>
  <si>
    <t>ГРАФИКИ</t>
  </si>
  <si>
    <t>Количество элементов массива</t>
  </si>
  <si>
    <t>Средний случай</t>
  </si>
  <si>
    <t>Худший случай</t>
  </si>
  <si>
    <t>Сравнения / О</t>
  </si>
  <si>
    <t>Перестановки / 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</si>
</sst>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4" borderId="0" xfId="0" applyFont="1" applyFill="1" applyAlignment="1">
      <alignment vertical="center"/>
    </xf>
    <xf numFmtId="0" fontId="8" fillId="0" borderId="0" xfId="0" applyFont="1"/>
    <xf numFmtId="0" fontId="0" fillId="8" borderId="4" xfId="0" applyFill="1" applyBorder="1"/>
    <xf numFmtId="0" fontId="7" fillId="8" borderId="2" xfId="0" applyFont="1" applyFill="1" applyBorder="1"/>
    <xf numFmtId="0" fontId="0" fillId="8" borderId="3" xfId="0" applyFill="1" applyBorder="1"/>
    <xf numFmtId="0" fontId="6" fillId="8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0" fontId="0" fillId="0" borderId="14" xfId="0" applyBorder="1"/>
    <xf numFmtId="0" fontId="0" fillId="0" borderId="1" xfId="0" applyBorder="1"/>
    <xf numFmtId="0" fontId="4" fillId="8" borderId="6" xfId="0" applyFont="1" applyFill="1" applyBorder="1" applyAlignment="1">
      <alignment vertical="center"/>
    </xf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4" fillId="7" borderId="6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7" fillId="7" borderId="2" xfId="0" applyFont="1" applyFill="1" applyBorder="1"/>
    <xf numFmtId="0" fontId="0" fillId="7" borderId="4" xfId="0" applyFill="1" applyBorder="1"/>
    <xf numFmtId="0" fontId="0" fillId="7" borderId="3" xfId="0" applyFill="1" applyBorder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4" fillId="6" borderId="6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7" fillId="6" borderId="2" xfId="0" applyFont="1" applyFill="1" applyBorder="1"/>
    <xf numFmtId="0" fontId="0" fillId="6" borderId="4" xfId="0" applyFill="1" applyBorder="1"/>
    <xf numFmtId="0" fontId="0" fillId="6" borderId="3" xfId="0" applyFill="1" applyBorder="1"/>
    <xf numFmtId="0" fontId="0" fillId="3" borderId="1" xfId="0" applyFill="1" applyBorder="1"/>
    <xf numFmtId="0" fontId="2" fillId="4" borderId="0" xfId="0" applyFont="1" applyFill="1"/>
    <xf numFmtId="0" fontId="4" fillId="5" borderId="6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7" fillId="5" borderId="2" xfId="0" applyFont="1" applyFill="1" applyBorder="1"/>
    <xf numFmtId="0" fontId="0" fillId="5" borderId="4" xfId="0" applyFill="1" applyBorder="1"/>
    <xf numFmtId="0" fontId="0" fillId="5" borderId="3" xfId="0" applyFill="1" applyBorder="1"/>
    <xf numFmtId="0" fontId="0" fillId="2" borderId="1" xfId="0" applyFill="1" applyBorder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9" borderId="5" xfId="0" applyFill="1" applyBorder="1"/>
    <xf numFmtId="0" fontId="0" fillId="2" borderId="5" xfId="0" applyFill="1" applyBorder="1"/>
    <xf numFmtId="0" fontId="3" fillId="4" borderId="0" xfId="0" applyFont="1" applyFill="1"/>
    <xf numFmtId="0" fontId="4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7" fillId="4" borderId="0" xfId="0" applyFont="1" applyFill="1" applyBorder="1"/>
    <xf numFmtId="0" fontId="1" fillId="4" borderId="0" xfId="0" applyFont="1" applyFill="1" applyBorder="1"/>
    <xf numFmtId="0" fontId="8" fillId="4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53722733810814E-2"/>
          <c:y val="2.9210316101791617E-2"/>
          <c:w val="0.93604356658807475"/>
          <c:h val="0.89817619536688365"/>
        </c:manualLayout>
      </c:layout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val>
            <c:numRef>
              <c:f>Лист1!$C$3:$C$22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5</c:v>
                </c:pt>
                <c:pt idx="4">
                  <c:v>5.5</c:v>
                </c:pt>
                <c:pt idx="5">
                  <c:v>9.5</c:v>
                </c:pt>
                <c:pt idx="6">
                  <c:v>11.3</c:v>
                </c:pt>
                <c:pt idx="7">
                  <c:v>15.85</c:v>
                </c:pt>
                <c:pt idx="8">
                  <c:v>18.559999999999999</c:v>
                </c:pt>
                <c:pt idx="9">
                  <c:v>24.85</c:v>
                </c:pt>
                <c:pt idx="10">
                  <c:v>27.28</c:v>
                </c:pt>
                <c:pt idx="11">
                  <c:v>37.5</c:v>
                </c:pt>
                <c:pt idx="12">
                  <c:v>39.299999999999997</c:v>
                </c:pt>
                <c:pt idx="13">
                  <c:v>46.5</c:v>
                </c:pt>
                <c:pt idx="14">
                  <c:v>51.45</c:v>
                </c:pt>
                <c:pt idx="15">
                  <c:v>63.14</c:v>
                </c:pt>
                <c:pt idx="16">
                  <c:v>70.849999999999994</c:v>
                </c:pt>
                <c:pt idx="17">
                  <c:v>82.125</c:v>
                </c:pt>
                <c:pt idx="18">
                  <c:v>86.22</c:v>
                </c:pt>
                <c:pt idx="19">
                  <c:v>98.8</c:v>
                </c:pt>
              </c:numCache>
            </c:numRef>
          </c:val>
          <c:smooth val="0"/>
        </c:ser>
        <c:ser>
          <c:idx val="2"/>
          <c:order val="1"/>
          <c:tx>
            <c:v>N</c:v>
          </c:tx>
          <c:marker>
            <c:symbol val="none"/>
          </c:marker>
          <c:val>
            <c:numRef>
              <c:f>Лист1!$B$3:$B$22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ser>
          <c:idx val="3"/>
          <c:order val="2"/>
          <c:tx>
            <c:v>N*log(N)</c:v>
          </c:tx>
          <c:marker>
            <c:symbol val="none"/>
          </c:marker>
          <c:val>
            <c:numRef>
              <c:f>Лист1!$A$46:$A$65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</c:numCache>
            </c:numRef>
          </c:val>
          <c:smooth val="0"/>
        </c:ser>
        <c:ser>
          <c:idx val="4"/>
          <c:order val="3"/>
          <c:tx>
            <c:v>Перестановки</c:v>
          </c:tx>
          <c:marker>
            <c:symbol val="none"/>
          </c:marker>
          <c:val>
            <c:numRef>
              <c:f>Лист1!$D$3:$D$22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4</c:v>
                </c:pt>
                <c:pt idx="4">
                  <c:v>4.5</c:v>
                </c:pt>
                <c:pt idx="5">
                  <c:v>8.5</c:v>
                </c:pt>
                <c:pt idx="6">
                  <c:v>10.3</c:v>
                </c:pt>
                <c:pt idx="7">
                  <c:v>14.85</c:v>
                </c:pt>
                <c:pt idx="8">
                  <c:v>17.559999999999999</c:v>
                </c:pt>
                <c:pt idx="9">
                  <c:v>23.85</c:v>
                </c:pt>
                <c:pt idx="10">
                  <c:v>26.28</c:v>
                </c:pt>
                <c:pt idx="11">
                  <c:v>36.5</c:v>
                </c:pt>
                <c:pt idx="12">
                  <c:v>38.299999999999997</c:v>
                </c:pt>
                <c:pt idx="13">
                  <c:v>45.5</c:v>
                </c:pt>
                <c:pt idx="14">
                  <c:v>50.45</c:v>
                </c:pt>
                <c:pt idx="15">
                  <c:v>62.14</c:v>
                </c:pt>
                <c:pt idx="16">
                  <c:v>69.849999999999994</c:v>
                </c:pt>
                <c:pt idx="17">
                  <c:v>81.125</c:v>
                </c:pt>
                <c:pt idx="18">
                  <c:v>85.22</c:v>
                </c:pt>
                <c:pt idx="19">
                  <c:v>97.8</c:v>
                </c:pt>
              </c:numCache>
            </c:numRef>
          </c:val>
          <c:smooth val="0"/>
        </c:ser>
        <c:ser>
          <c:idx val="1"/>
          <c:order val="4"/>
          <c:tx>
            <c:v>N^2</c:v>
          </c:tx>
          <c:marker>
            <c:symbol val="none"/>
          </c:marker>
          <c:val>
            <c:numRef>
              <c:f>Лист1!$A$3:$A$22</c:f>
              <c:numCache>
                <c:formatCode>General</c:formatCode>
                <c:ptCount val="20"/>
                <c:pt idx="0">
                  <c:v>0.5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2944"/>
        <c:axId val="48486656"/>
      </c:lineChart>
      <c:catAx>
        <c:axId val="484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423963263235167E-2"/>
          <c:y val="3.6261584558567352E-2"/>
          <c:w val="0.21560328231135087"/>
          <c:h val="0.58824356026293179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marker>
            <c:symbol val="none"/>
          </c:marker>
          <c:val>
            <c:numRef>
              <c:f>Лист1!$B$111:$B$130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Перестановки</c:v>
          </c:tx>
          <c:marker>
            <c:symbol val="none"/>
          </c:marker>
          <c:val>
            <c:numRef>
              <c:f>Лист1!$D$111:$D$130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9904"/>
        <c:axId val="172124800"/>
      </c:lineChart>
      <c:catAx>
        <c:axId val="1719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24800"/>
        <c:crosses val="autoZero"/>
        <c:auto val="1"/>
        <c:lblAlgn val="ctr"/>
        <c:lblOffset val="100"/>
        <c:noMultiLvlLbl val="0"/>
      </c:catAx>
      <c:valAx>
        <c:axId val="1721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7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91803272171087"/>
          <c:y val="1.2317882434507009E-2"/>
          <c:w val="0.11862691567949564"/>
          <c:h val="0.98165354330708665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val>
            <c:numRef>
              <c:f>Лист1!$C$24:$C$43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</c:ser>
        <c:ser>
          <c:idx val="1"/>
          <c:order val="1"/>
          <c:tx>
            <c:v>N^2</c:v>
          </c:tx>
          <c:marker>
            <c:symbol val="none"/>
          </c:marker>
          <c:val>
            <c:numRef>
              <c:f>Лист1!$A$24:$A$43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8560"/>
        <c:axId val="148365312"/>
      </c:lineChart>
      <c:catAx>
        <c:axId val="1483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65312"/>
        <c:crosses val="autoZero"/>
        <c:auto val="1"/>
        <c:lblAlgn val="ctr"/>
        <c:lblOffset val="100"/>
        <c:noMultiLvlLbl val="0"/>
      </c:catAx>
      <c:valAx>
        <c:axId val="1483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04038931285558"/>
          <c:y val="9.7238875961630188E-3"/>
          <c:w val="0.20369882214193774"/>
          <c:h val="0.9836933509038529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val>
            <c:numRef>
              <c:f>Лист1!$D$24:$D$43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</c:ser>
        <c:ser>
          <c:idx val="1"/>
          <c:order val="1"/>
          <c:tx>
            <c:v>N^2</c:v>
          </c:tx>
          <c:marker>
            <c:symbol val="none"/>
          </c:marker>
          <c:val>
            <c:numRef>
              <c:f>Лист1!$A$24:$A$43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0080"/>
        <c:axId val="149816448"/>
      </c:lineChart>
      <c:catAx>
        <c:axId val="1497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16448"/>
        <c:crosses val="autoZero"/>
        <c:auto val="1"/>
        <c:lblAlgn val="ctr"/>
        <c:lblOffset val="100"/>
        <c:noMultiLvlLbl val="0"/>
      </c:catAx>
      <c:valAx>
        <c:axId val="1498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9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77270632199698"/>
          <c:y val="7.7911513557229091E-3"/>
          <c:w val="0.12862954477627517"/>
          <c:h val="0.99072446508930012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val>
            <c:numRef>
              <c:f>Лист1!$C$46:$C$65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26</c:v>
                </c:pt>
                <c:pt idx="8">
                  <c:v>27</c:v>
                </c:pt>
                <c:pt idx="9">
                  <c:v>37</c:v>
                </c:pt>
                <c:pt idx="10">
                  <c:v>38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48</c:v>
                </c:pt>
                <c:pt idx="15">
                  <c:v>60</c:v>
                </c:pt>
                <c:pt idx="16">
                  <c:v>61</c:v>
                </c:pt>
                <c:pt idx="17">
                  <c:v>73</c:v>
                </c:pt>
                <c:pt idx="18">
                  <c:v>74</c:v>
                </c:pt>
                <c:pt idx="19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v>n*log(n;2)</c:v>
          </c:tx>
          <c:marker>
            <c:symbol val="none"/>
          </c:marker>
          <c:val>
            <c:numRef>
              <c:f>Лист1!$A$46:$A$65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6464"/>
        <c:axId val="149690240"/>
      </c:lineChart>
      <c:catAx>
        <c:axId val="1483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90240"/>
        <c:crosses val="autoZero"/>
        <c:auto val="1"/>
        <c:lblAlgn val="ctr"/>
        <c:lblOffset val="100"/>
        <c:noMultiLvlLbl val="0"/>
      </c:catAx>
      <c:valAx>
        <c:axId val="149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6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1925621399727"/>
          <c:y val="3.641455894456253E-3"/>
          <c:w val="0.20942597264558377"/>
          <c:h val="0.97711646418612652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val>
            <c:numRef>
              <c:f>Лист1!$D$46:$D$65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</c:numCache>
            </c:numRef>
          </c:val>
          <c:smooth val="0"/>
        </c:ser>
        <c:ser>
          <c:idx val="2"/>
          <c:order val="1"/>
          <c:tx>
            <c:v>N</c:v>
          </c:tx>
          <c:marker>
            <c:symbol val="none"/>
          </c:marker>
          <c:val>
            <c:numRef>
              <c:f>Лист1!$B$46:$B$65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39616"/>
        <c:axId val="173041152"/>
      </c:lineChart>
      <c:catAx>
        <c:axId val="173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41152"/>
        <c:crosses val="autoZero"/>
        <c:auto val="1"/>
        <c:lblAlgn val="ctr"/>
        <c:lblOffset val="100"/>
        <c:noMultiLvlLbl val="0"/>
      </c:catAx>
      <c:valAx>
        <c:axId val="1730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39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45312456028769"/>
          <c:y val="8.3476889332495426E-3"/>
          <c:w val="0.22696932004300036"/>
          <c:h val="0.99165231106675045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N^2</c:v>
          </c:tx>
          <c:marker>
            <c:symbol val="none"/>
          </c:marker>
          <c:val>
            <c:numRef>
              <c:f>Лист1!$A$67:$A$86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v>Сравнения</c:v>
          </c:tx>
          <c:marker>
            <c:symbol val="none"/>
          </c:marker>
          <c:val>
            <c:numRef>
              <c:f>Лист1!$C$67:$C$86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27</c:v>
                </c:pt>
                <c:pt idx="6">
                  <c:v>36</c:v>
                </c:pt>
                <c:pt idx="7">
                  <c:v>45</c:v>
                </c:pt>
                <c:pt idx="8">
                  <c:v>56</c:v>
                </c:pt>
                <c:pt idx="9">
                  <c:v>67</c:v>
                </c:pt>
                <c:pt idx="10">
                  <c:v>80</c:v>
                </c:pt>
                <c:pt idx="11">
                  <c:v>93</c:v>
                </c:pt>
                <c:pt idx="12">
                  <c:v>108</c:v>
                </c:pt>
                <c:pt idx="13">
                  <c:v>123</c:v>
                </c:pt>
                <c:pt idx="14">
                  <c:v>140</c:v>
                </c:pt>
                <c:pt idx="15">
                  <c:v>157</c:v>
                </c:pt>
                <c:pt idx="16">
                  <c:v>176</c:v>
                </c:pt>
                <c:pt idx="17">
                  <c:v>195</c:v>
                </c:pt>
                <c:pt idx="18">
                  <c:v>216</c:v>
                </c:pt>
                <c:pt idx="19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0832"/>
        <c:axId val="176442368"/>
      </c:lineChart>
      <c:catAx>
        <c:axId val="1764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42368"/>
        <c:crosses val="autoZero"/>
        <c:auto val="1"/>
        <c:lblAlgn val="ctr"/>
        <c:lblOffset val="100"/>
        <c:noMultiLvlLbl val="0"/>
      </c:catAx>
      <c:valAx>
        <c:axId val="1764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4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10694477278098"/>
          <c:y val="7.4832402915579839E-3"/>
          <c:w val="0.20165517993853541"/>
          <c:h val="0.98193754418468593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29902041139329E-2"/>
          <c:y val="4.0881496677189925E-2"/>
          <c:w val="0.75063766526671605"/>
          <c:h val="0.89454346677804131"/>
        </c:manualLayout>
      </c:layout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val>
            <c:numRef>
              <c:f>Лист1!$D$67:$D$86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Лист1!$B$67:$B$86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26016"/>
        <c:axId val="176727552"/>
      </c:lineChart>
      <c:catAx>
        <c:axId val="1767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27552"/>
        <c:crosses val="autoZero"/>
        <c:auto val="1"/>
        <c:lblAlgn val="ctr"/>
        <c:lblOffset val="100"/>
        <c:noMultiLvlLbl val="0"/>
      </c:catAx>
      <c:valAx>
        <c:axId val="176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2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5306623104275"/>
          <c:y val="6.761580699448452E-3"/>
          <c:w val="0.21933243269214464"/>
          <c:h val="0.98959696340609526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val>
            <c:numRef>
              <c:f>Лист1!$C$89:$C$108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37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61</c:v>
                </c:pt>
                <c:pt idx="13">
                  <c:v>67</c:v>
                </c:pt>
                <c:pt idx="14">
                  <c:v>73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100</c:v>
                </c:pt>
                <c:pt idx="19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v>N*log(N)</c:v>
          </c:tx>
          <c:marker>
            <c:symbol val="none"/>
          </c:marker>
          <c:val>
            <c:numRef>
              <c:f>Лист1!$A$89:$A$108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11264"/>
        <c:axId val="176299392"/>
      </c:lineChart>
      <c:catAx>
        <c:axId val="1736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99392"/>
        <c:crosses val="autoZero"/>
        <c:auto val="1"/>
        <c:lblAlgn val="ctr"/>
        <c:lblOffset val="100"/>
        <c:noMultiLvlLbl val="0"/>
      </c:catAx>
      <c:valAx>
        <c:axId val="1762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1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66227750942897"/>
          <c:y val="6.8470351158711812E-3"/>
          <c:w val="0.20317041920562068"/>
          <c:h val="0.99315296488412885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val>
            <c:numRef>
              <c:f>Лист1!$D$89:$D$108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Лист1!$B$89:$B$108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v>log(n)*n</c:v>
          </c:tx>
          <c:marker>
            <c:symbol val="none"/>
          </c:marker>
          <c:val>
            <c:numRef>
              <c:f>Лист1!$A$89:$A$108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5440"/>
        <c:axId val="173567360"/>
      </c:lineChart>
      <c:catAx>
        <c:axId val="1735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67360"/>
        <c:crosses val="autoZero"/>
        <c:auto val="1"/>
        <c:lblAlgn val="ctr"/>
        <c:lblOffset val="100"/>
        <c:noMultiLvlLbl val="0"/>
      </c:catAx>
      <c:valAx>
        <c:axId val="1735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6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41213444110489"/>
          <c:y val="2.7708561746237052E-3"/>
          <c:w val="0.23187959269967887"/>
          <c:h val="0.99445803847303893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35719</xdr:colOff>
      <xdr:row>2</xdr:row>
      <xdr:rowOff>7937</xdr:rowOff>
    </xdr:from>
    <xdr:to>
      <xdr:col>13</xdr:col>
      <xdr:colOff>0</xdr:colOff>
      <xdr:row>21</xdr:row>
      <xdr:rowOff>217487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1673224</xdr:colOff>
      <xdr:row>22</xdr:row>
      <xdr:rowOff>565149</xdr:rowOff>
    </xdr:from>
    <xdr:to>
      <xdr:col>10</xdr:col>
      <xdr:colOff>5778500</xdr:colOff>
      <xdr:row>42</xdr:row>
      <xdr:rowOff>158749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5778500</xdr:colOff>
      <xdr:row>22</xdr:row>
      <xdr:rowOff>581025</xdr:rowOff>
    </xdr:from>
    <xdr:to>
      <xdr:col>12</xdr:col>
      <xdr:colOff>2952750</xdr:colOff>
      <xdr:row>42</xdr:row>
      <xdr:rowOff>158750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44</xdr:row>
      <xdr:rowOff>593724</xdr:rowOff>
    </xdr:from>
    <xdr:to>
      <xdr:col>10</xdr:col>
      <xdr:colOff>5753100</xdr:colOff>
      <xdr:row>65</xdr:row>
      <xdr:rowOff>3174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5753100</xdr:colOff>
      <xdr:row>44</xdr:row>
      <xdr:rowOff>590550</xdr:rowOff>
    </xdr:from>
    <xdr:to>
      <xdr:col>12</xdr:col>
      <xdr:colOff>2952750</xdr:colOff>
      <xdr:row>64</xdr:row>
      <xdr:rowOff>190500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1657350</xdr:colOff>
      <xdr:row>65</xdr:row>
      <xdr:rowOff>574675</xdr:rowOff>
    </xdr:from>
    <xdr:to>
      <xdr:col>10</xdr:col>
      <xdr:colOff>5791200</xdr:colOff>
      <xdr:row>86</xdr:row>
      <xdr:rowOff>3175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5791200</xdr:colOff>
      <xdr:row>65</xdr:row>
      <xdr:rowOff>590550</xdr:rowOff>
    </xdr:from>
    <xdr:to>
      <xdr:col>12</xdr:col>
      <xdr:colOff>2952750</xdr:colOff>
      <xdr:row>85</xdr:row>
      <xdr:rowOff>190500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1660439</xdr:colOff>
      <xdr:row>88</xdr:row>
      <xdr:rowOff>4804</xdr:rowOff>
    </xdr:from>
    <xdr:to>
      <xdr:col>10</xdr:col>
      <xdr:colOff>5860878</xdr:colOff>
      <xdr:row>108</xdr:row>
      <xdr:rowOff>3774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5873749</xdr:colOff>
      <xdr:row>87</xdr:row>
      <xdr:rowOff>596900</xdr:rowOff>
    </xdr:from>
    <xdr:to>
      <xdr:col>12</xdr:col>
      <xdr:colOff>2936874</xdr:colOff>
      <xdr:row>107</xdr:row>
      <xdr:rowOff>190500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109</xdr:row>
      <xdr:rowOff>581025</xdr:rowOff>
    </xdr:from>
    <xdr:to>
      <xdr:col>13</xdr:col>
      <xdr:colOff>0</xdr:colOff>
      <xdr:row>129</xdr:row>
      <xdr:rowOff>142875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71"/>
  <sheetViews>
    <sheetView tabSelected="1" topLeftCell="G1" zoomScale="75" zoomScaleNormal="75" workbookViewId="0">
      <selection activeCell="K1" sqref="K1"/>
    </sheetView>
  </sheetViews>
  <sheetFormatPr defaultRowHeight="15" x14ac:dyDescent="0.25"/>
  <cols>
    <col min="1" max="1" width="41.28515625" customWidth="1"/>
    <col min="2" max="2" width="38.140625" customWidth="1"/>
    <col min="3" max="3" width="31.7109375" customWidth="1"/>
    <col min="4" max="4" width="36.5703125" customWidth="1"/>
    <col min="5" max="5" width="24.42578125" customWidth="1"/>
    <col min="6" max="6" width="25.140625" customWidth="1"/>
    <col min="11" max="11" width="175.28515625" customWidth="1"/>
    <col min="12" max="12" width="36.85546875" hidden="1" customWidth="1"/>
    <col min="13" max="13" width="44.5703125" customWidth="1"/>
  </cols>
  <sheetData>
    <row r="1" spans="1:215" ht="53.25" customHeight="1" thickBot="1" x14ac:dyDescent="0.95">
      <c r="A1" s="10" t="s">
        <v>3</v>
      </c>
      <c r="B1" s="48"/>
      <c r="C1" s="3"/>
      <c r="D1" s="3"/>
      <c r="E1" s="3"/>
      <c r="F1" s="3"/>
      <c r="G1" s="3"/>
      <c r="H1" s="3"/>
      <c r="I1" s="3"/>
      <c r="J1" s="3"/>
      <c r="K1" s="3"/>
      <c r="L1" s="3"/>
      <c r="M1" s="1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</row>
    <row r="2" spans="1:215" s="7" customFormat="1" ht="45.75" customHeight="1" thickBot="1" x14ac:dyDescent="0.75">
      <c r="A2" s="22" t="s">
        <v>10</v>
      </c>
      <c r="B2" s="23" t="s">
        <v>9</v>
      </c>
      <c r="C2" s="24" t="s">
        <v>0</v>
      </c>
      <c r="D2" s="24" t="s">
        <v>1</v>
      </c>
      <c r="E2" s="24" t="s">
        <v>6</v>
      </c>
      <c r="F2" s="24" t="s">
        <v>7</v>
      </c>
      <c r="G2" s="25" t="s">
        <v>8</v>
      </c>
      <c r="H2" s="26"/>
      <c r="I2" s="27"/>
      <c r="J2" s="27"/>
      <c r="K2" s="27"/>
      <c r="L2" s="27"/>
      <c r="M2" s="26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</row>
    <row r="3" spans="1:215" ht="15.75" thickBot="1" x14ac:dyDescent="0.3">
      <c r="A3" s="21">
        <f>B3*B3*0.5</f>
        <v>0.5</v>
      </c>
      <c r="B3" s="17">
        <v>1</v>
      </c>
      <c r="C3" s="17">
        <v>1</v>
      </c>
      <c r="D3" s="17">
        <v>0</v>
      </c>
      <c r="E3" s="17">
        <v>0</v>
      </c>
      <c r="F3" s="17">
        <v>0</v>
      </c>
      <c r="G3" s="32"/>
      <c r="H3" s="33"/>
      <c r="I3" s="33"/>
      <c r="J3" s="33"/>
      <c r="K3" s="33"/>
      <c r="L3" s="33"/>
      <c r="M3" s="3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</row>
    <row r="4" spans="1:215" s="29" customFormat="1" ht="15.75" thickBot="1" x14ac:dyDescent="0.3">
      <c r="A4" s="58">
        <f t="shared" ref="A4:A22" si="0">B4*B4</f>
        <v>4</v>
      </c>
      <c r="B4" s="28">
        <v>2</v>
      </c>
      <c r="C4" s="28">
        <v>2</v>
      </c>
      <c r="D4" s="28">
        <v>1</v>
      </c>
      <c r="E4" s="28">
        <f>C4/B4/B4</f>
        <v>0.5</v>
      </c>
      <c r="F4" s="28">
        <f>D4/B4/B4</f>
        <v>0.25</v>
      </c>
      <c r="G4" s="35"/>
      <c r="H4" s="36"/>
      <c r="I4" s="36"/>
      <c r="J4" s="36"/>
      <c r="K4" s="36"/>
      <c r="L4" s="36"/>
      <c r="M4" s="3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</row>
    <row r="5" spans="1:215" ht="19.5" thickBot="1" x14ac:dyDescent="0.3">
      <c r="A5" s="21">
        <f t="shared" si="0"/>
        <v>9</v>
      </c>
      <c r="B5" s="17">
        <v>3</v>
      </c>
      <c r="C5" s="17">
        <v>2.5</v>
      </c>
      <c r="D5" s="17">
        <v>1.5</v>
      </c>
      <c r="E5" s="20">
        <f t="shared" ref="E5:E22" si="1">C5/B5/B5</f>
        <v>0.27777777777777779</v>
      </c>
      <c r="F5" s="20">
        <f t="shared" ref="F5:F22" si="2">D5/B5/B5</f>
        <v>0.16666666666666666</v>
      </c>
      <c r="G5" s="35"/>
      <c r="H5" s="36"/>
      <c r="I5" s="36"/>
      <c r="J5" s="36"/>
      <c r="K5" s="36"/>
      <c r="L5" s="36"/>
      <c r="M5" s="37"/>
      <c r="N5" s="3"/>
      <c r="O5" s="3"/>
      <c r="P5" s="56"/>
      <c r="Q5" s="57"/>
      <c r="R5" s="57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1:215" s="29" customFormat="1" ht="19.5" thickBot="1" x14ac:dyDescent="0.3">
      <c r="A6" s="58">
        <f t="shared" si="0"/>
        <v>16</v>
      </c>
      <c r="B6" s="28">
        <v>4</v>
      </c>
      <c r="C6" s="28">
        <v>5</v>
      </c>
      <c r="D6" s="28">
        <v>4</v>
      </c>
      <c r="E6" s="28">
        <f t="shared" si="1"/>
        <v>0.3125</v>
      </c>
      <c r="F6" s="28">
        <f t="shared" si="2"/>
        <v>0.25</v>
      </c>
      <c r="G6" s="35"/>
      <c r="H6" s="36"/>
      <c r="I6" s="36"/>
      <c r="J6" s="36"/>
      <c r="K6" s="36"/>
      <c r="L6" s="36"/>
      <c r="M6" s="37"/>
      <c r="N6" s="3"/>
      <c r="O6" s="3"/>
      <c r="P6" s="5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</row>
    <row r="7" spans="1:215" ht="15.75" thickBot="1" x14ac:dyDescent="0.3">
      <c r="A7" s="21">
        <f t="shared" si="0"/>
        <v>25</v>
      </c>
      <c r="B7" s="17">
        <v>5</v>
      </c>
      <c r="C7" s="17">
        <v>5.5</v>
      </c>
      <c r="D7" s="17">
        <v>4.5</v>
      </c>
      <c r="E7" s="20">
        <f t="shared" si="1"/>
        <v>0.22000000000000003</v>
      </c>
      <c r="F7" s="20">
        <f t="shared" si="2"/>
        <v>0.18</v>
      </c>
      <c r="G7" s="35"/>
      <c r="H7" s="36"/>
      <c r="I7" s="36"/>
      <c r="J7" s="36"/>
      <c r="K7" s="36"/>
      <c r="L7" s="36"/>
      <c r="M7" s="3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</row>
    <row r="8" spans="1:215" s="29" customFormat="1" ht="15.75" thickBot="1" x14ac:dyDescent="0.3">
      <c r="A8" s="58">
        <f t="shared" si="0"/>
        <v>36</v>
      </c>
      <c r="B8" s="28">
        <v>6</v>
      </c>
      <c r="C8" s="28">
        <v>9.5</v>
      </c>
      <c r="D8" s="28">
        <v>8.5</v>
      </c>
      <c r="E8" s="28">
        <f t="shared" si="1"/>
        <v>0.2638888888888889</v>
      </c>
      <c r="F8" s="28">
        <f t="shared" si="2"/>
        <v>0.23611111111111113</v>
      </c>
      <c r="G8" s="35"/>
      <c r="H8" s="36"/>
      <c r="I8" s="36"/>
      <c r="J8" s="36"/>
      <c r="K8" s="36"/>
      <c r="L8" s="36"/>
      <c r="M8" s="3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</row>
    <row r="9" spans="1:215" ht="15.75" thickBot="1" x14ac:dyDescent="0.3">
      <c r="A9" s="21">
        <f t="shared" si="0"/>
        <v>49</v>
      </c>
      <c r="B9" s="17">
        <v>7</v>
      </c>
      <c r="C9" s="17">
        <v>11.3</v>
      </c>
      <c r="D9" s="17">
        <v>10.3</v>
      </c>
      <c r="E9" s="20">
        <f t="shared" si="1"/>
        <v>0.2306122448979592</v>
      </c>
      <c r="F9" s="20">
        <f t="shared" si="2"/>
        <v>0.21020408163265308</v>
      </c>
      <c r="G9" s="35"/>
      <c r="H9" s="36"/>
      <c r="I9" s="36"/>
      <c r="J9" s="36"/>
      <c r="K9" s="36"/>
      <c r="L9" s="36"/>
      <c r="M9" s="3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</row>
    <row r="10" spans="1:215" s="29" customFormat="1" ht="15" customHeight="1" thickBot="1" x14ac:dyDescent="0.3">
      <c r="A10" s="58">
        <f t="shared" si="0"/>
        <v>64</v>
      </c>
      <c r="B10" s="28">
        <v>8</v>
      </c>
      <c r="C10" s="28">
        <v>15.85</v>
      </c>
      <c r="D10" s="28">
        <v>14.85</v>
      </c>
      <c r="E10" s="28">
        <f t="shared" si="1"/>
        <v>0.24765624999999999</v>
      </c>
      <c r="F10" s="28">
        <f t="shared" si="2"/>
        <v>0.23203124999999999</v>
      </c>
      <c r="G10" s="35"/>
      <c r="H10" s="36"/>
      <c r="I10" s="36"/>
      <c r="J10" s="36"/>
      <c r="K10" s="36"/>
      <c r="L10" s="36"/>
      <c r="M10" s="3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</row>
    <row r="11" spans="1:215" ht="15.75" thickBot="1" x14ac:dyDescent="0.3">
      <c r="A11" s="21">
        <f t="shared" si="0"/>
        <v>81</v>
      </c>
      <c r="B11" s="17">
        <v>9</v>
      </c>
      <c r="C11" s="17">
        <v>18.559999999999999</v>
      </c>
      <c r="D11" s="17">
        <v>17.559999999999999</v>
      </c>
      <c r="E11" s="20">
        <f t="shared" si="1"/>
        <v>0.22913580246913579</v>
      </c>
      <c r="F11" s="20">
        <f t="shared" si="2"/>
        <v>0.21679012345679011</v>
      </c>
      <c r="G11" s="35"/>
      <c r="H11" s="36"/>
      <c r="I11" s="36"/>
      <c r="J11" s="36"/>
      <c r="K11" s="36"/>
      <c r="L11" s="36"/>
      <c r="M11" s="3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</row>
    <row r="12" spans="1:215" s="29" customFormat="1" ht="15.75" thickBot="1" x14ac:dyDescent="0.3">
      <c r="A12" s="58">
        <f t="shared" si="0"/>
        <v>100</v>
      </c>
      <c r="B12" s="28">
        <v>10</v>
      </c>
      <c r="C12" s="28">
        <v>24.85</v>
      </c>
      <c r="D12" s="28">
        <v>23.85</v>
      </c>
      <c r="E12" s="28">
        <f t="shared" si="1"/>
        <v>0.24850000000000003</v>
      </c>
      <c r="F12" s="28">
        <f t="shared" si="2"/>
        <v>0.23850000000000002</v>
      </c>
      <c r="G12" s="35"/>
      <c r="H12" s="36"/>
      <c r="I12" s="36"/>
      <c r="J12" s="36"/>
      <c r="K12" s="36"/>
      <c r="L12" s="36"/>
      <c r="M12" s="3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</row>
    <row r="13" spans="1:215" ht="15.75" thickBot="1" x14ac:dyDescent="0.3">
      <c r="A13" s="21">
        <f t="shared" si="0"/>
        <v>121</v>
      </c>
      <c r="B13" s="17">
        <v>11</v>
      </c>
      <c r="C13" s="17">
        <v>27.28</v>
      </c>
      <c r="D13" s="17">
        <v>26.28</v>
      </c>
      <c r="E13" s="20">
        <f t="shared" si="1"/>
        <v>0.22545454545454546</v>
      </c>
      <c r="F13" s="20">
        <f t="shared" si="2"/>
        <v>0.21719008264462811</v>
      </c>
      <c r="G13" s="35"/>
      <c r="H13" s="36"/>
      <c r="I13" s="36"/>
      <c r="J13" s="36"/>
      <c r="K13" s="36"/>
      <c r="L13" s="36"/>
      <c r="M13" s="3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</row>
    <row r="14" spans="1:215" s="29" customFormat="1" ht="15.75" thickBot="1" x14ac:dyDescent="0.3">
      <c r="A14" s="58">
        <f t="shared" si="0"/>
        <v>144</v>
      </c>
      <c r="B14" s="28">
        <v>12</v>
      </c>
      <c r="C14" s="28">
        <v>37.5</v>
      </c>
      <c r="D14" s="28">
        <v>36.5</v>
      </c>
      <c r="E14" s="28">
        <f t="shared" si="1"/>
        <v>0.26041666666666669</v>
      </c>
      <c r="F14" s="28">
        <f t="shared" si="2"/>
        <v>0.25347222222222221</v>
      </c>
      <c r="G14" s="35"/>
      <c r="H14" s="36"/>
      <c r="I14" s="36"/>
      <c r="J14" s="36"/>
      <c r="K14" s="36"/>
      <c r="L14" s="36"/>
      <c r="M14" s="3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</row>
    <row r="15" spans="1:215" ht="15.75" thickBot="1" x14ac:dyDescent="0.3">
      <c r="A15" s="21">
        <f t="shared" si="0"/>
        <v>169</v>
      </c>
      <c r="B15" s="17">
        <v>13</v>
      </c>
      <c r="C15" s="17">
        <v>39.299999999999997</v>
      </c>
      <c r="D15" s="17">
        <v>38.299999999999997</v>
      </c>
      <c r="E15" s="20">
        <f t="shared" si="1"/>
        <v>0.23254437869822484</v>
      </c>
      <c r="F15" s="20">
        <f t="shared" si="2"/>
        <v>0.22662721893491122</v>
      </c>
      <c r="G15" s="35"/>
      <c r="H15" s="36"/>
      <c r="I15" s="36"/>
      <c r="J15" s="36"/>
      <c r="K15" s="36"/>
      <c r="L15" s="36"/>
      <c r="M15" s="3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</row>
    <row r="16" spans="1:215" s="29" customFormat="1" ht="15.75" thickBot="1" x14ac:dyDescent="0.3">
      <c r="A16" s="58">
        <f t="shared" si="0"/>
        <v>196</v>
      </c>
      <c r="B16" s="28">
        <v>14</v>
      </c>
      <c r="C16" s="28">
        <v>46.5</v>
      </c>
      <c r="D16" s="28">
        <v>45.5</v>
      </c>
      <c r="E16" s="28">
        <f t="shared" si="1"/>
        <v>0.23724489795918369</v>
      </c>
      <c r="F16" s="28">
        <f t="shared" si="2"/>
        <v>0.23214285714285715</v>
      </c>
      <c r="G16" s="35"/>
      <c r="H16" s="36"/>
      <c r="I16" s="36"/>
      <c r="J16" s="36"/>
      <c r="K16" s="36"/>
      <c r="L16" s="36"/>
      <c r="M16" s="3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</row>
    <row r="17" spans="1:215" ht="15.75" thickBot="1" x14ac:dyDescent="0.3">
      <c r="A17" s="21">
        <f t="shared" si="0"/>
        <v>225</v>
      </c>
      <c r="B17" s="16">
        <v>15</v>
      </c>
      <c r="C17" s="16">
        <v>51.45</v>
      </c>
      <c r="D17" s="16">
        <v>50.45</v>
      </c>
      <c r="E17" s="20">
        <f t="shared" si="1"/>
        <v>0.22866666666666668</v>
      </c>
      <c r="F17" s="20">
        <f t="shared" si="2"/>
        <v>0.22422222222222224</v>
      </c>
      <c r="G17" s="35"/>
      <c r="H17" s="36"/>
      <c r="I17" s="36"/>
      <c r="J17" s="36"/>
      <c r="K17" s="36"/>
      <c r="L17" s="36"/>
      <c r="M17" s="3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</row>
    <row r="18" spans="1:215" s="29" customFormat="1" ht="18" customHeight="1" thickBot="1" x14ac:dyDescent="0.3">
      <c r="A18" s="58">
        <f t="shared" si="0"/>
        <v>256</v>
      </c>
      <c r="B18" s="28">
        <v>16</v>
      </c>
      <c r="C18" s="28">
        <v>63.14</v>
      </c>
      <c r="D18" s="28">
        <v>62.14</v>
      </c>
      <c r="E18" s="28">
        <f t="shared" si="1"/>
        <v>0.246640625</v>
      </c>
      <c r="F18" s="28">
        <f t="shared" si="2"/>
        <v>0.242734375</v>
      </c>
      <c r="G18" s="35"/>
      <c r="H18" s="36"/>
      <c r="I18" s="36"/>
      <c r="J18" s="36"/>
      <c r="K18" s="36"/>
      <c r="L18" s="36"/>
      <c r="M18" s="3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</row>
    <row r="19" spans="1:215" ht="20.25" customHeight="1" thickBot="1" x14ac:dyDescent="0.3">
      <c r="A19" s="21">
        <f t="shared" si="0"/>
        <v>289</v>
      </c>
      <c r="B19" s="17">
        <v>17</v>
      </c>
      <c r="C19" s="17">
        <v>70.849999999999994</v>
      </c>
      <c r="D19" s="17">
        <v>69.849999999999994</v>
      </c>
      <c r="E19" s="20">
        <f t="shared" si="1"/>
        <v>0.24515570934256051</v>
      </c>
      <c r="F19" s="20">
        <f t="shared" si="2"/>
        <v>0.24169550173010379</v>
      </c>
      <c r="G19" s="35"/>
      <c r="H19" s="36"/>
      <c r="I19" s="36"/>
      <c r="J19" s="36"/>
      <c r="K19" s="36"/>
      <c r="L19" s="36"/>
      <c r="M19" s="3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</row>
    <row r="20" spans="1:215" s="29" customFormat="1" ht="21" customHeight="1" thickBot="1" x14ac:dyDescent="0.3">
      <c r="A20" s="58">
        <f t="shared" si="0"/>
        <v>324</v>
      </c>
      <c r="B20" s="28">
        <v>18</v>
      </c>
      <c r="C20" s="28">
        <v>82.125</v>
      </c>
      <c r="D20" s="28">
        <v>81.125</v>
      </c>
      <c r="E20" s="28">
        <f t="shared" si="1"/>
        <v>0.25347222222222221</v>
      </c>
      <c r="F20" s="28">
        <f t="shared" si="2"/>
        <v>0.25038580246913583</v>
      </c>
      <c r="G20" s="35"/>
      <c r="H20" s="36"/>
      <c r="I20" s="36"/>
      <c r="J20" s="36"/>
      <c r="K20" s="36"/>
      <c r="L20" s="36"/>
      <c r="M20" s="3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</row>
    <row r="21" spans="1:215" s="3" customFormat="1" ht="15.75" thickBot="1" x14ac:dyDescent="0.3">
      <c r="A21" s="21">
        <f t="shared" si="0"/>
        <v>361</v>
      </c>
      <c r="B21" s="17">
        <v>19</v>
      </c>
      <c r="C21" s="17">
        <v>86.22</v>
      </c>
      <c r="D21" s="17">
        <v>85.22</v>
      </c>
      <c r="E21" s="20">
        <f t="shared" si="1"/>
        <v>0.23883656509695292</v>
      </c>
      <c r="F21" s="20">
        <f t="shared" si="2"/>
        <v>0.23606648199445984</v>
      </c>
      <c r="G21" s="35"/>
      <c r="H21" s="36"/>
      <c r="I21" s="36"/>
      <c r="J21" s="36"/>
      <c r="K21" s="36"/>
      <c r="L21" s="36"/>
      <c r="M21" s="37"/>
    </row>
    <row r="22" spans="1:215" s="29" customFormat="1" ht="18.75" customHeight="1" thickBot="1" x14ac:dyDescent="0.3">
      <c r="A22" s="58">
        <f t="shared" si="0"/>
        <v>400</v>
      </c>
      <c r="B22" s="28">
        <v>20</v>
      </c>
      <c r="C22" s="28">
        <v>98.8</v>
      </c>
      <c r="D22" s="28">
        <v>97.8</v>
      </c>
      <c r="E22" s="28">
        <f t="shared" si="1"/>
        <v>0.24699999999999997</v>
      </c>
      <c r="F22" s="28">
        <f t="shared" si="2"/>
        <v>0.2445</v>
      </c>
      <c r="G22" s="38"/>
      <c r="H22" s="39"/>
      <c r="I22" s="39"/>
      <c r="J22" s="39"/>
      <c r="K22" s="39"/>
      <c r="L22" s="39"/>
      <c r="M22" s="4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</row>
    <row r="23" spans="1:215" ht="47.25" thickBot="1" x14ac:dyDescent="0.75">
      <c r="A23" s="22" t="s">
        <v>11</v>
      </c>
      <c r="B23" s="23" t="s">
        <v>9</v>
      </c>
      <c r="C23" s="24" t="s">
        <v>0</v>
      </c>
      <c r="D23" s="24" t="s">
        <v>1</v>
      </c>
      <c r="E23" s="24" t="s">
        <v>12</v>
      </c>
      <c r="F23" s="24" t="s">
        <v>13</v>
      </c>
      <c r="G23" s="25" t="s">
        <v>8</v>
      </c>
      <c r="H23" s="26"/>
      <c r="I23" s="27"/>
      <c r="J23" s="27"/>
      <c r="K23" s="27"/>
      <c r="L23" s="27"/>
      <c r="M23" s="26"/>
      <c r="N23" s="3"/>
      <c r="O23" s="3"/>
      <c r="P23" s="3"/>
      <c r="Q23" s="3"/>
      <c r="R23" s="3"/>
      <c r="S23" s="3"/>
      <c r="T23" s="3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</row>
    <row r="24" spans="1:215" ht="15.75" thickBot="1" x14ac:dyDescent="0.3">
      <c r="A24" s="21">
        <f>B24*B24</f>
        <v>1</v>
      </c>
      <c r="B24" s="17">
        <v>1</v>
      </c>
      <c r="C24" s="17">
        <v>0</v>
      </c>
      <c r="D24" s="17">
        <v>0</v>
      </c>
      <c r="E24" s="17">
        <v>0</v>
      </c>
      <c r="F24" s="17">
        <v>0</v>
      </c>
      <c r="G24" s="32"/>
      <c r="H24" s="33"/>
      <c r="I24" s="33"/>
      <c r="J24" s="33"/>
      <c r="K24" s="33"/>
      <c r="L24" s="33"/>
      <c r="M24" s="3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</row>
    <row r="25" spans="1:215" ht="15.75" thickBot="1" x14ac:dyDescent="0.3">
      <c r="A25" s="58">
        <f t="shared" ref="A25:A43" si="3">B25*B25</f>
        <v>4</v>
      </c>
      <c r="B25" s="28">
        <v>2</v>
      </c>
      <c r="C25" s="28">
        <v>1</v>
      </c>
      <c r="D25" s="28">
        <v>1</v>
      </c>
      <c r="E25" s="28">
        <f>C25/B25/B25</f>
        <v>0.25</v>
      </c>
      <c r="F25" s="28">
        <f>D25/B25/B25</f>
        <v>0.25</v>
      </c>
      <c r="G25" s="35"/>
      <c r="H25" s="36"/>
      <c r="I25" s="36"/>
      <c r="J25" s="36"/>
      <c r="K25" s="36"/>
      <c r="L25" s="36"/>
      <c r="M25" s="3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</row>
    <row r="26" spans="1:215" ht="15.75" thickBot="1" x14ac:dyDescent="0.3">
      <c r="A26" s="21">
        <f t="shared" si="3"/>
        <v>9</v>
      </c>
      <c r="B26" s="17">
        <v>3</v>
      </c>
      <c r="C26" s="17">
        <v>3</v>
      </c>
      <c r="D26" s="17">
        <v>3</v>
      </c>
      <c r="E26" s="20">
        <f t="shared" ref="E26:E43" si="4">C26/B26/B26</f>
        <v>0.33333333333333331</v>
      </c>
      <c r="F26" s="20">
        <f t="shared" ref="F26:F43" si="5">D26/B26/B26</f>
        <v>0.33333333333333331</v>
      </c>
      <c r="G26" s="35"/>
      <c r="H26" s="36"/>
      <c r="I26" s="36"/>
      <c r="J26" s="36"/>
      <c r="K26" s="36"/>
      <c r="L26" s="36"/>
      <c r="M26" s="3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</row>
    <row r="27" spans="1:215" ht="15.75" thickBot="1" x14ac:dyDescent="0.3">
      <c r="A27" s="58">
        <f t="shared" si="3"/>
        <v>16</v>
      </c>
      <c r="B27" s="28">
        <v>4</v>
      </c>
      <c r="C27" s="28">
        <v>6</v>
      </c>
      <c r="D27" s="28">
        <v>6</v>
      </c>
      <c r="E27" s="28">
        <f t="shared" si="4"/>
        <v>0.375</v>
      </c>
      <c r="F27" s="28">
        <f t="shared" si="5"/>
        <v>0.375</v>
      </c>
      <c r="G27" s="35"/>
      <c r="H27" s="36"/>
      <c r="I27" s="36"/>
      <c r="J27" s="36"/>
      <c r="K27" s="36"/>
      <c r="L27" s="36"/>
      <c r="M27" s="3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</row>
    <row r="28" spans="1:215" ht="15.75" thickBot="1" x14ac:dyDescent="0.3">
      <c r="A28" s="21">
        <f t="shared" si="3"/>
        <v>25</v>
      </c>
      <c r="B28" s="17">
        <v>5</v>
      </c>
      <c r="C28" s="17">
        <v>10</v>
      </c>
      <c r="D28" s="17">
        <v>10</v>
      </c>
      <c r="E28" s="20">
        <f t="shared" si="4"/>
        <v>0.4</v>
      </c>
      <c r="F28" s="20">
        <f t="shared" si="5"/>
        <v>0.4</v>
      </c>
      <c r="G28" s="35"/>
      <c r="H28" s="36"/>
      <c r="I28" s="36"/>
      <c r="J28" s="36"/>
      <c r="K28" s="36"/>
      <c r="L28" s="36"/>
      <c r="M28" s="3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</row>
    <row r="29" spans="1:215" ht="15.75" thickBot="1" x14ac:dyDescent="0.3">
      <c r="A29" s="58">
        <f t="shared" si="3"/>
        <v>36</v>
      </c>
      <c r="B29" s="28">
        <v>6</v>
      </c>
      <c r="C29" s="28">
        <v>15</v>
      </c>
      <c r="D29" s="28">
        <v>15</v>
      </c>
      <c r="E29" s="28">
        <f t="shared" si="4"/>
        <v>0.41666666666666669</v>
      </c>
      <c r="F29" s="28">
        <f t="shared" si="5"/>
        <v>0.41666666666666669</v>
      </c>
      <c r="G29" s="35"/>
      <c r="H29" s="36"/>
      <c r="I29" s="36"/>
      <c r="J29" s="36"/>
      <c r="K29" s="36"/>
      <c r="L29" s="36"/>
      <c r="M29" s="3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</row>
    <row r="30" spans="1:215" ht="15.75" thickBot="1" x14ac:dyDescent="0.3">
      <c r="A30" s="21">
        <f t="shared" si="3"/>
        <v>49</v>
      </c>
      <c r="B30" s="17">
        <v>7</v>
      </c>
      <c r="C30" s="17">
        <v>21</v>
      </c>
      <c r="D30" s="17">
        <v>21</v>
      </c>
      <c r="E30" s="20">
        <f t="shared" si="4"/>
        <v>0.42857142857142855</v>
      </c>
      <c r="F30" s="20">
        <f t="shared" si="5"/>
        <v>0.42857142857142855</v>
      </c>
      <c r="G30" s="35"/>
      <c r="H30" s="36"/>
      <c r="I30" s="36"/>
      <c r="J30" s="36"/>
      <c r="K30" s="36"/>
      <c r="L30" s="36"/>
      <c r="M30" s="3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</row>
    <row r="31" spans="1:215" ht="15.75" thickBot="1" x14ac:dyDescent="0.3">
      <c r="A31" s="58">
        <f t="shared" si="3"/>
        <v>64</v>
      </c>
      <c r="B31" s="28">
        <v>8</v>
      </c>
      <c r="C31" s="28">
        <v>28</v>
      </c>
      <c r="D31" s="28">
        <v>28</v>
      </c>
      <c r="E31" s="28">
        <f t="shared" si="4"/>
        <v>0.4375</v>
      </c>
      <c r="F31" s="28">
        <f t="shared" si="5"/>
        <v>0.4375</v>
      </c>
      <c r="G31" s="35"/>
      <c r="H31" s="36"/>
      <c r="I31" s="36"/>
      <c r="J31" s="36"/>
      <c r="K31" s="36"/>
      <c r="L31" s="36"/>
      <c r="M31" s="3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</row>
    <row r="32" spans="1:215" ht="15.75" thickBot="1" x14ac:dyDescent="0.3">
      <c r="A32" s="21">
        <f t="shared" si="3"/>
        <v>81</v>
      </c>
      <c r="B32" s="17">
        <v>9</v>
      </c>
      <c r="C32" s="17">
        <v>36</v>
      </c>
      <c r="D32" s="17">
        <v>36</v>
      </c>
      <c r="E32" s="20">
        <f t="shared" si="4"/>
        <v>0.44444444444444442</v>
      </c>
      <c r="F32" s="20">
        <f t="shared" si="5"/>
        <v>0.44444444444444442</v>
      </c>
      <c r="G32" s="35"/>
      <c r="H32" s="36"/>
      <c r="I32" s="36"/>
      <c r="J32" s="36"/>
      <c r="K32" s="36"/>
      <c r="L32" s="36"/>
      <c r="M32" s="3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</row>
    <row r="33" spans="1:215" ht="15.75" thickBot="1" x14ac:dyDescent="0.3">
      <c r="A33" s="58">
        <f t="shared" si="3"/>
        <v>100</v>
      </c>
      <c r="B33" s="28">
        <v>10</v>
      </c>
      <c r="C33" s="28">
        <v>45</v>
      </c>
      <c r="D33" s="28">
        <v>45</v>
      </c>
      <c r="E33" s="28">
        <f t="shared" si="4"/>
        <v>0.45</v>
      </c>
      <c r="F33" s="28">
        <f t="shared" si="5"/>
        <v>0.45</v>
      </c>
      <c r="G33" s="35"/>
      <c r="H33" s="36"/>
      <c r="I33" s="36"/>
      <c r="J33" s="36"/>
      <c r="K33" s="36"/>
      <c r="L33" s="36"/>
      <c r="M33" s="3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</row>
    <row r="34" spans="1:215" ht="15.75" thickBot="1" x14ac:dyDescent="0.3">
      <c r="A34" s="21">
        <f t="shared" si="3"/>
        <v>121</v>
      </c>
      <c r="B34" s="17">
        <v>11</v>
      </c>
      <c r="C34" s="17">
        <v>55</v>
      </c>
      <c r="D34" s="17">
        <v>55</v>
      </c>
      <c r="E34" s="20">
        <f t="shared" si="4"/>
        <v>0.45454545454545453</v>
      </c>
      <c r="F34" s="20">
        <f t="shared" si="5"/>
        <v>0.45454545454545453</v>
      </c>
      <c r="G34" s="35"/>
      <c r="H34" s="36"/>
      <c r="I34" s="36"/>
      <c r="J34" s="36"/>
      <c r="K34" s="36"/>
      <c r="L34" s="36"/>
      <c r="M34" s="3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</row>
    <row r="35" spans="1:215" ht="15.75" thickBot="1" x14ac:dyDescent="0.3">
      <c r="A35" s="58">
        <f t="shared" si="3"/>
        <v>144</v>
      </c>
      <c r="B35" s="28">
        <v>12</v>
      </c>
      <c r="C35" s="28">
        <v>66</v>
      </c>
      <c r="D35" s="28">
        <v>66</v>
      </c>
      <c r="E35" s="28">
        <f t="shared" si="4"/>
        <v>0.45833333333333331</v>
      </c>
      <c r="F35" s="28">
        <f t="shared" si="5"/>
        <v>0.45833333333333331</v>
      </c>
      <c r="G35" s="35"/>
      <c r="H35" s="36"/>
      <c r="I35" s="36"/>
      <c r="J35" s="36"/>
      <c r="K35" s="36"/>
      <c r="L35" s="36"/>
      <c r="M35" s="3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</row>
    <row r="36" spans="1:215" ht="15.75" thickBot="1" x14ac:dyDescent="0.3">
      <c r="A36" s="21">
        <f t="shared" si="3"/>
        <v>169</v>
      </c>
      <c r="B36" s="17">
        <v>13</v>
      </c>
      <c r="C36" s="17">
        <v>78</v>
      </c>
      <c r="D36" s="17">
        <v>78</v>
      </c>
      <c r="E36" s="20">
        <f t="shared" si="4"/>
        <v>0.46153846153846156</v>
      </c>
      <c r="F36" s="20">
        <f t="shared" si="5"/>
        <v>0.46153846153846156</v>
      </c>
      <c r="G36" s="35"/>
      <c r="H36" s="36"/>
      <c r="I36" s="36"/>
      <c r="J36" s="36"/>
      <c r="K36" s="36"/>
      <c r="L36" s="36"/>
      <c r="M36" s="3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</row>
    <row r="37" spans="1:215" ht="15" customHeight="1" thickBot="1" x14ac:dyDescent="0.3">
      <c r="A37" s="58">
        <f t="shared" si="3"/>
        <v>196</v>
      </c>
      <c r="B37" s="28">
        <v>14</v>
      </c>
      <c r="C37" s="28">
        <v>91</v>
      </c>
      <c r="D37" s="28">
        <v>91</v>
      </c>
      <c r="E37" s="28">
        <f t="shared" si="4"/>
        <v>0.4642857142857143</v>
      </c>
      <c r="F37" s="28">
        <f t="shared" si="5"/>
        <v>0.4642857142857143</v>
      </c>
      <c r="G37" s="35"/>
      <c r="H37" s="36"/>
      <c r="I37" s="36"/>
      <c r="J37" s="36"/>
      <c r="K37" s="36"/>
      <c r="L37" s="36"/>
      <c r="M37" s="3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</row>
    <row r="38" spans="1:215" ht="15" customHeight="1" thickBot="1" x14ac:dyDescent="0.3">
      <c r="A38" s="21">
        <f t="shared" si="3"/>
        <v>225</v>
      </c>
      <c r="B38" s="16">
        <v>15</v>
      </c>
      <c r="C38" s="16">
        <v>105</v>
      </c>
      <c r="D38" s="16">
        <v>105</v>
      </c>
      <c r="E38" s="20">
        <f t="shared" si="4"/>
        <v>0.46666666666666667</v>
      </c>
      <c r="F38" s="20">
        <f t="shared" si="5"/>
        <v>0.46666666666666667</v>
      </c>
      <c r="G38" s="35"/>
      <c r="H38" s="36"/>
      <c r="I38" s="36"/>
      <c r="J38" s="36"/>
      <c r="K38" s="36"/>
      <c r="L38" s="36"/>
      <c r="M38" s="3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</row>
    <row r="39" spans="1:215" ht="15.75" thickBot="1" x14ac:dyDescent="0.3">
      <c r="A39" s="58">
        <f t="shared" si="3"/>
        <v>256</v>
      </c>
      <c r="B39" s="28">
        <v>16</v>
      </c>
      <c r="C39" s="28">
        <v>120</v>
      </c>
      <c r="D39" s="28">
        <v>120</v>
      </c>
      <c r="E39" s="28">
        <f t="shared" si="4"/>
        <v>0.46875</v>
      </c>
      <c r="F39" s="28">
        <f t="shared" si="5"/>
        <v>0.46875</v>
      </c>
      <c r="G39" s="35"/>
      <c r="H39" s="36"/>
      <c r="I39" s="36"/>
      <c r="J39" s="36"/>
      <c r="K39" s="36"/>
      <c r="L39" s="36"/>
      <c r="M39" s="3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</row>
    <row r="40" spans="1:215" s="3" customFormat="1" ht="15.75" customHeight="1" thickBot="1" x14ac:dyDescent="0.3">
      <c r="A40" s="21">
        <f t="shared" si="3"/>
        <v>289</v>
      </c>
      <c r="B40" s="17">
        <v>17</v>
      </c>
      <c r="C40" s="17">
        <v>136</v>
      </c>
      <c r="D40" s="17">
        <v>136</v>
      </c>
      <c r="E40" s="20">
        <f t="shared" si="4"/>
        <v>0.47058823529411764</v>
      </c>
      <c r="F40" s="20">
        <f t="shared" si="5"/>
        <v>0.47058823529411764</v>
      </c>
      <c r="G40" s="35"/>
      <c r="H40" s="36"/>
      <c r="I40" s="36"/>
      <c r="J40" s="36"/>
      <c r="K40" s="36"/>
      <c r="L40" s="36"/>
      <c r="M40" s="37"/>
    </row>
    <row r="41" spans="1:215" ht="15.75" customHeight="1" thickBot="1" x14ac:dyDescent="0.3">
      <c r="A41" s="58">
        <f t="shared" si="3"/>
        <v>324</v>
      </c>
      <c r="B41" s="28">
        <v>18</v>
      </c>
      <c r="C41" s="28">
        <v>153</v>
      </c>
      <c r="D41" s="28">
        <v>153</v>
      </c>
      <c r="E41" s="28">
        <f t="shared" si="4"/>
        <v>0.47222222222222221</v>
      </c>
      <c r="F41" s="28">
        <f t="shared" si="5"/>
        <v>0.47222222222222221</v>
      </c>
      <c r="G41" s="35"/>
      <c r="H41" s="36"/>
      <c r="I41" s="36"/>
      <c r="J41" s="36"/>
      <c r="K41" s="36"/>
      <c r="L41" s="36"/>
      <c r="M41" s="3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</row>
    <row r="42" spans="1:215" ht="15.75" customHeight="1" thickBot="1" x14ac:dyDescent="0.3">
      <c r="A42" s="21">
        <f t="shared" si="3"/>
        <v>361</v>
      </c>
      <c r="B42" s="17">
        <v>19</v>
      </c>
      <c r="C42" s="17">
        <v>171</v>
      </c>
      <c r="D42" s="17">
        <v>171</v>
      </c>
      <c r="E42" s="20">
        <f t="shared" si="4"/>
        <v>0.47368421052631576</v>
      </c>
      <c r="F42" s="20">
        <f t="shared" si="5"/>
        <v>0.47368421052631576</v>
      </c>
      <c r="G42" s="35"/>
      <c r="H42" s="36"/>
      <c r="I42" s="36"/>
      <c r="J42" s="36"/>
      <c r="K42" s="36"/>
      <c r="L42" s="36"/>
      <c r="M42" s="3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</row>
    <row r="43" spans="1:215" s="3" customFormat="1" ht="15" customHeight="1" thickBot="1" x14ac:dyDescent="0.3">
      <c r="A43" s="58">
        <f t="shared" si="3"/>
        <v>400</v>
      </c>
      <c r="B43" s="28">
        <v>20</v>
      </c>
      <c r="C43" s="28">
        <v>190</v>
      </c>
      <c r="D43" s="28">
        <v>190</v>
      </c>
      <c r="E43" s="28">
        <f t="shared" si="4"/>
        <v>0.47499999999999998</v>
      </c>
      <c r="F43" s="28">
        <f t="shared" si="5"/>
        <v>0.47499999999999998</v>
      </c>
      <c r="G43" s="38"/>
      <c r="H43" s="39"/>
      <c r="I43" s="39"/>
      <c r="J43" s="39"/>
      <c r="K43" s="39"/>
      <c r="L43" s="39"/>
      <c r="M43" s="40"/>
    </row>
    <row r="44" spans="1:215" ht="62.25" thickBot="1" x14ac:dyDescent="0.95">
      <c r="A44" s="10" t="s">
        <v>4</v>
      </c>
      <c r="B44" s="48"/>
      <c r="C44" s="3"/>
      <c r="D44" s="3"/>
      <c r="E44" s="3"/>
      <c r="F44" s="3"/>
      <c r="G44" s="3"/>
      <c r="H44" s="3"/>
      <c r="I44" s="3"/>
      <c r="J44" s="3"/>
      <c r="K44" s="3"/>
      <c r="L44" s="3"/>
      <c r="M44" s="19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</row>
    <row r="45" spans="1:215" s="6" customFormat="1" ht="47.25" thickBot="1" x14ac:dyDescent="0.75">
      <c r="A45" s="41" t="s">
        <v>10</v>
      </c>
      <c r="B45" s="42" t="s">
        <v>9</v>
      </c>
      <c r="C45" s="43" t="s">
        <v>0</v>
      </c>
      <c r="D45" s="43" t="s">
        <v>1</v>
      </c>
      <c r="E45" s="43" t="s">
        <v>12</v>
      </c>
      <c r="F45" s="43" t="s">
        <v>13</v>
      </c>
      <c r="G45" s="44" t="s">
        <v>8</v>
      </c>
      <c r="H45" s="45"/>
      <c r="I45" s="46"/>
      <c r="J45" s="46"/>
      <c r="K45" s="46"/>
      <c r="L45" s="46"/>
      <c r="M45" s="4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</row>
    <row r="46" spans="1:215" ht="15.75" thickBot="1" x14ac:dyDescent="0.3">
      <c r="A46" s="17">
        <f>B46*LOG(B46,2)</f>
        <v>0</v>
      </c>
      <c r="B46" s="17">
        <v>1</v>
      </c>
      <c r="C46" s="17">
        <v>0</v>
      </c>
      <c r="D46" s="17">
        <v>0</v>
      </c>
      <c r="E46" s="17">
        <v>0</v>
      </c>
      <c r="F46" s="17">
        <v>0</v>
      </c>
      <c r="G46" s="32"/>
      <c r="H46" s="33"/>
      <c r="I46" s="33"/>
      <c r="J46" s="33"/>
      <c r="K46" s="33"/>
      <c r="L46" s="33"/>
      <c r="M46" s="3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</row>
    <row r="47" spans="1:215" s="31" customFormat="1" ht="15.75" thickBot="1" x14ac:dyDescent="0.3">
      <c r="A47" s="30">
        <f t="shared" ref="A47:A65" si="6">B47*LOG(B47,2)</f>
        <v>2</v>
      </c>
      <c r="B47" s="30">
        <v>2</v>
      </c>
      <c r="C47" s="30">
        <v>3</v>
      </c>
      <c r="D47" s="30">
        <v>1</v>
      </c>
      <c r="E47" s="30">
        <f>C47/(B47*LOG(B47,2))</f>
        <v>1.5</v>
      </c>
      <c r="F47" s="30">
        <f>D47/(B47)</f>
        <v>0.5</v>
      </c>
      <c r="G47" s="35"/>
      <c r="H47" s="36"/>
      <c r="I47" s="36"/>
      <c r="J47" s="36"/>
      <c r="K47" s="36"/>
      <c r="L47" s="36"/>
      <c r="M47" s="3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</row>
    <row r="48" spans="1:215" ht="15.75" thickBot="1" x14ac:dyDescent="0.3">
      <c r="A48" s="17">
        <f t="shared" si="6"/>
        <v>4.7548875021634691</v>
      </c>
      <c r="B48" s="17">
        <v>3</v>
      </c>
      <c r="C48" s="17">
        <v>4</v>
      </c>
      <c r="D48" s="17">
        <v>2</v>
      </c>
      <c r="E48" s="20">
        <f t="shared" ref="E48:E65" si="7">C48/(B48*LOG(B48,2))</f>
        <v>0.84123967142860978</v>
      </c>
      <c r="F48" s="20">
        <f t="shared" ref="F48:F65" si="8">D48/(B48)</f>
        <v>0.66666666666666663</v>
      </c>
      <c r="G48" s="35"/>
      <c r="H48" s="36"/>
      <c r="I48" s="36"/>
      <c r="J48" s="36"/>
      <c r="K48" s="36"/>
      <c r="L48" s="36"/>
      <c r="M48" s="3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</row>
    <row r="49" spans="1:215" s="31" customFormat="1" ht="15.75" thickBot="1" x14ac:dyDescent="0.3">
      <c r="A49" s="30">
        <f t="shared" si="6"/>
        <v>8</v>
      </c>
      <c r="B49" s="30">
        <v>4</v>
      </c>
      <c r="C49" s="30">
        <v>12</v>
      </c>
      <c r="D49" s="30">
        <v>4</v>
      </c>
      <c r="E49" s="30">
        <f t="shared" si="7"/>
        <v>1.5</v>
      </c>
      <c r="F49" s="30">
        <f t="shared" si="8"/>
        <v>1</v>
      </c>
      <c r="G49" s="35"/>
      <c r="H49" s="36"/>
      <c r="I49" s="36"/>
      <c r="J49" s="36"/>
      <c r="K49" s="36"/>
      <c r="L49" s="36"/>
      <c r="M49" s="3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</row>
    <row r="50" spans="1:215" ht="15.75" thickBot="1" x14ac:dyDescent="0.3">
      <c r="A50" s="17">
        <f t="shared" si="6"/>
        <v>11.60964047443681</v>
      </c>
      <c r="B50" s="17">
        <v>5</v>
      </c>
      <c r="C50" s="17">
        <v>13</v>
      </c>
      <c r="D50" s="17">
        <v>5</v>
      </c>
      <c r="E50" s="20">
        <f t="shared" si="7"/>
        <v>1.119759050990822</v>
      </c>
      <c r="F50" s="20">
        <f t="shared" si="8"/>
        <v>1</v>
      </c>
      <c r="G50" s="35"/>
      <c r="H50" s="36"/>
      <c r="I50" s="36"/>
      <c r="J50" s="36"/>
      <c r="K50" s="36"/>
      <c r="L50" s="36"/>
      <c r="M50" s="3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</row>
    <row r="51" spans="1:215" s="31" customFormat="1" ht="15.75" thickBot="1" x14ac:dyDescent="0.3">
      <c r="A51" s="30">
        <f t="shared" si="6"/>
        <v>15.509775004326936</v>
      </c>
      <c r="B51" s="30">
        <v>6</v>
      </c>
      <c r="C51" s="30">
        <v>15</v>
      </c>
      <c r="D51" s="30">
        <v>5</v>
      </c>
      <c r="E51" s="30">
        <f t="shared" si="7"/>
        <v>0.96713201808635396</v>
      </c>
      <c r="F51" s="30">
        <f t="shared" si="8"/>
        <v>0.83333333333333337</v>
      </c>
      <c r="G51" s="35"/>
      <c r="H51" s="36"/>
      <c r="I51" s="36"/>
      <c r="J51" s="36"/>
      <c r="K51" s="36"/>
      <c r="L51" s="36"/>
      <c r="M51" s="3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</row>
    <row r="52" spans="1:215" ht="15.75" thickBot="1" x14ac:dyDescent="0.3">
      <c r="A52" s="17">
        <f t="shared" si="6"/>
        <v>19.651484454403228</v>
      </c>
      <c r="B52" s="17">
        <v>7</v>
      </c>
      <c r="C52" s="17">
        <v>16</v>
      </c>
      <c r="D52" s="17">
        <v>6</v>
      </c>
      <c r="E52" s="20">
        <f t="shared" si="7"/>
        <v>0.81418785624690782</v>
      </c>
      <c r="F52" s="20">
        <f t="shared" si="8"/>
        <v>0.8571428571428571</v>
      </c>
      <c r="G52" s="35"/>
      <c r="H52" s="36"/>
      <c r="I52" s="36"/>
      <c r="J52" s="36"/>
      <c r="K52" s="36"/>
      <c r="L52" s="36"/>
      <c r="M52" s="3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</row>
    <row r="53" spans="1:215" s="31" customFormat="1" ht="15.75" thickBot="1" x14ac:dyDescent="0.3">
      <c r="A53" s="30">
        <f t="shared" si="6"/>
        <v>24</v>
      </c>
      <c r="B53" s="30">
        <v>8</v>
      </c>
      <c r="C53" s="30">
        <v>26</v>
      </c>
      <c r="D53" s="30">
        <v>8</v>
      </c>
      <c r="E53" s="30">
        <f t="shared" si="7"/>
        <v>1.0833333333333333</v>
      </c>
      <c r="F53" s="30">
        <f t="shared" si="8"/>
        <v>1</v>
      </c>
      <c r="G53" s="35"/>
      <c r="H53" s="36"/>
      <c r="I53" s="36"/>
      <c r="J53" s="36"/>
      <c r="K53" s="36"/>
      <c r="L53" s="36"/>
      <c r="M53" s="3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</row>
    <row r="54" spans="1:215" ht="15.75" thickBot="1" x14ac:dyDescent="0.3">
      <c r="A54" s="17">
        <f t="shared" si="6"/>
        <v>28.529325012980813</v>
      </c>
      <c r="B54" s="17">
        <v>9</v>
      </c>
      <c r="C54" s="17">
        <v>27</v>
      </c>
      <c r="D54" s="17">
        <v>9</v>
      </c>
      <c r="E54" s="20">
        <f t="shared" si="7"/>
        <v>0.94639463035718607</v>
      </c>
      <c r="F54" s="20">
        <f t="shared" si="8"/>
        <v>1</v>
      </c>
      <c r="G54" s="35"/>
      <c r="H54" s="36"/>
      <c r="I54" s="36"/>
      <c r="J54" s="36"/>
      <c r="K54" s="36"/>
      <c r="L54" s="36"/>
      <c r="M54" s="3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</row>
    <row r="55" spans="1:215" s="31" customFormat="1" ht="15.75" thickBot="1" x14ac:dyDescent="0.3">
      <c r="A55" s="30">
        <f t="shared" si="6"/>
        <v>33.219280948873624</v>
      </c>
      <c r="B55" s="30">
        <v>10</v>
      </c>
      <c r="C55" s="30">
        <v>37</v>
      </c>
      <c r="D55" s="30">
        <v>11</v>
      </c>
      <c r="E55" s="30">
        <f t="shared" si="7"/>
        <v>1.1138109839567303</v>
      </c>
      <c r="F55" s="30">
        <f t="shared" si="8"/>
        <v>1.1000000000000001</v>
      </c>
      <c r="G55" s="35"/>
      <c r="H55" s="36"/>
      <c r="I55" s="36"/>
      <c r="J55" s="36"/>
      <c r="K55" s="36"/>
      <c r="L55" s="36"/>
      <c r="M55" s="3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</row>
    <row r="56" spans="1:215" ht="15.75" thickBot="1" x14ac:dyDescent="0.3">
      <c r="A56" s="17">
        <f t="shared" si="6"/>
        <v>38.053747805010275</v>
      </c>
      <c r="B56" s="17">
        <v>11</v>
      </c>
      <c r="C56" s="17">
        <v>38</v>
      </c>
      <c r="D56" s="17">
        <v>12</v>
      </c>
      <c r="E56" s="20">
        <f t="shared" si="7"/>
        <v>0.99858758182543061</v>
      </c>
      <c r="F56" s="20">
        <f t="shared" si="8"/>
        <v>1.0909090909090908</v>
      </c>
      <c r="G56" s="35"/>
      <c r="H56" s="36"/>
      <c r="I56" s="36"/>
      <c r="J56" s="36"/>
      <c r="K56" s="36"/>
      <c r="L56" s="36"/>
      <c r="M56" s="3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</row>
    <row r="57" spans="1:215" s="31" customFormat="1" ht="15.75" thickBot="1" x14ac:dyDescent="0.3">
      <c r="A57" s="30">
        <f t="shared" si="6"/>
        <v>43.01955000865388</v>
      </c>
      <c r="B57" s="30">
        <v>12</v>
      </c>
      <c r="C57" s="30">
        <v>42</v>
      </c>
      <c r="D57" s="30">
        <v>12</v>
      </c>
      <c r="E57" s="30">
        <f t="shared" si="7"/>
        <v>0.97630030977895432</v>
      </c>
      <c r="F57" s="30">
        <f t="shared" si="8"/>
        <v>1</v>
      </c>
      <c r="G57" s="35"/>
      <c r="H57" s="36"/>
      <c r="I57" s="36"/>
      <c r="J57" s="36"/>
      <c r="K57" s="36"/>
      <c r="L57" s="36"/>
      <c r="M57" s="3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</row>
    <row r="58" spans="1:215" ht="15.75" thickBot="1" x14ac:dyDescent="0.3">
      <c r="A58" s="17">
        <f t="shared" si="6"/>
        <v>48.105716335834195</v>
      </c>
      <c r="B58" s="17">
        <v>13</v>
      </c>
      <c r="C58" s="17">
        <v>43</v>
      </c>
      <c r="D58" s="17">
        <v>13</v>
      </c>
      <c r="E58" s="20">
        <f t="shared" si="7"/>
        <v>0.89386466464421155</v>
      </c>
      <c r="F58" s="20">
        <f t="shared" si="8"/>
        <v>1</v>
      </c>
      <c r="G58" s="35"/>
      <c r="H58" s="36"/>
      <c r="I58" s="36"/>
      <c r="J58" s="36"/>
      <c r="K58" s="36"/>
      <c r="L58" s="36"/>
      <c r="M58" s="3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</row>
    <row r="59" spans="1:215" s="31" customFormat="1" ht="15.75" thickBot="1" x14ac:dyDescent="0.3">
      <c r="A59" s="30">
        <f t="shared" si="6"/>
        <v>53.302968908806449</v>
      </c>
      <c r="B59" s="30">
        <v>14</v>
      </c>
      <c r="C59" s="30">
        <v>47</v>
      </c>
      <c r="D59" s="30">
        <v>13</v>
      </c>
      <c r="E59" s="30">
        <f t="shared" si="7"/>
        <v>0.88175201048200702</v>
      </c>
      <c r="F59" s="30">
        <f t="shared" si="8"/>
        <v>0.9285714285714286</v>
      </c>
      <c r="G59" s="35"/>
      <c r="H59" s="36"/>
      <c r="I59" s="36"/>
      <c r="J59" s="36"/>
      <c r="K59" s="36"/>
      <c r="L59" s="36"/>
      <c r="M59" s="3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</row>
    <row r="60" spans="1:215" ht="15.75" thickBot="1" x14ac:dyDescent="0.3">
      <c r="A60" s="17">
        <f t="shared" si="6"/>
        <v>58.603358934127783</v>
      </c>
      <c r="B60" s="16">
        <v>15</v>
      </c>
      <c r="C60" s="16">
        <v>48</v>
      </c>
      <c r="D60" s="16">
        <v>14</v>
      </c>
      <c r="E60" s="20">
        <f t="shared" si="7"/>
        <v>0.81906567939140951</v>
      </c>
      <c r="F60" s="20">
        <f t="shared" si="8"/>
        <v>0.93333333333333335</v>
      </c>
      <c r="G60" s="35"/>
      <c r="H60" s="36"/>
      <c r="I60" s="36"/>
      <c r="J60" s="36"/>
      <c r="K60" s="36"/>
      <c r="L60" s="36"/>
      <c r="M60" s="3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</row>
    <row r="61" spans="1:215" s="31" customFormat="1" ht="15.75" thickBot="1" x14ac:dyDescent="0.3">
      <c r="A61" s="30">
        <f t="shared" si="6"/>
        <v>64</v>
      </c>
      <c r="B61" s="30">
        <v>16</v>
      </c>
      <c r="C61" s="30">
        <v>60</v>
      </c>
      <c r="D61" s="30">
        <v>16</v>
      </c>
      <c r="E61" s="30">
        <f t="shared" si="7"/>
        <v>0.9375</v>
      </c>
      <c r="F61" s="30">
        <f t="shared" si="8"/>
        <v>1</v>
      </c>
      <c r="G61" s="35"/>
      <c r="H61" s="36"/>
      <c r="I61" s="36"/>
      <c r="J61" s="36"/>
      <c r="K61" s="36"/>
      <c r="L61" s="36"/>
      <c r="M61" s="3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</row>
    <row r="62" spans="1:215" ht="15.75" thickBot="1" x14ac:dyDescent="0.3">
      <c r="A62" s="17">
        <f t="shared" si="6"/>
        <v>69.486868301255782</v>
      </c>
      <c r="B62" s="17">
        <v>17</v>
      </c>
      <c r="C62" s="17">
        <v>61</v>
      </c>
      <c r="D62" s="17">
        <v>17</v>
      </c>
      <c r="E62" s="20">
        <f t="shared" si="7"/>
        <v>0.87786370995363439</v>
      </c>
      <c r="F62" s="20">
        <f t="shared" si="8"/>
        <v>1</v>
      </c>
      <c r="G62" s="35"/>
      <c r="H62" s="36"/>
      <c r="I62" s="36"/>
      <c r="J62" s="36"/>
      <c r="K62" s="36"/>
      <c r="L62" s="36"/>
      <c r="M62" s="3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</row>
    <row r="63" spans="1:215" s="31" customFormat="1" ht="15.75" customHeight="1" thickBot="1" x14ac:dyDescent="0.3">
      <c r="A63" s="30">
        <f t="shared" si="6"/>
        <v>75.058650025961612</v>
      </c>
      <c r="B63" s="30">
        <v>18</v>
      </c>
      <c r="C63" s="30">
        <v>73</v>
      </c>
      <c r="D63" s="30">
        <v>19</v>
      </c>
      <c r="E63" s="30">
        <f t="shared" si="7"/>
        <v>0.97257278108186651</v>
      </c>
      <c r="F63" s="30">
        <f t="shared" si="8"/>
        <v>1.0555555555555556</v>
      </c>
      <c r="G63" s="35"/>
      <c r="H63" s="36"/>
      <c r="I63" s="36"/>
      <c r="J63" s="36"/>
      <c r="K63" s="36"/>
      <c r="L63" s="36"/>
      <c r="M63" s="3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</row>
    <row r="64" spans="1:215" ht="15.75" thickBot="1" x14ac:dyDescent="0.3">
      <c r="A64" s="17">
        <f t="shared" si="6"/>
        <v>80.710622755428119</v>
      </c>
      <c r="B64" s="17">
        <v>19</v>
      </c>
      <c r="C64" s="17">
        <v>74</v>
      </c>
      <c r="D64" s="17">
        <v>20</v>
      </c>
      <c r="E64" s="20">
        <f t="shared" si="7"/>
        <v>0.91685576784901213</v>
      </c>
      <c r="F64" s="20">
        <f t="shared" si="8"/>
        <v>1.0526315789473684</v>
      </c>
      <c r="G64" s="35"/>
      <c r="H64" s="36"/>
      <c r="I64" s="36"/>
      <c r="J64" s="36"/>
      <c r="K64" s="36"/>
      <c r="L64" s="36"/>
      <c r="M64" s="3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</row>
    <row r="65" spans="1:208" s="31" customFormat="1" ht="15.75" thickBot="1" x14ac:dyDescent="0.3">
      <c r="A65" s="30">
        <f t="shared" si="6"/>
        <v>86.438561897747249</v>
      </c>
      <c r="B65" s="30">
        <v>20</v>
      </c>
      <c r="C65" s="30">
        <v>86</v>
      </c>
      <c r="D65" s="30">
        <v>22</v>
      </c>
      <c r="E65" s="30">
        <f t="shared" si="7"/>
        <v>0.9949263165869644</v>
      </c>
      <c r="F65" s="30">
        <f t="shared" si="8"/>
        <v>1.1000000000000001</v>
      </c>
      <c r="G65" s="38"/>
      <c r="H65" s="39"/>
      <c r="I65" s="39"/>
      <c r="J65" s="39"/>
      <c r="K65" s="39"/>
      <c r="L65" s="39"/>
      <c r="M65" s="40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</row>
    <row r="66" spans="1:208" s="6" customFormat="1" ht="47.25" thickBot="1" x14ac:dyDescent="0.75">
      <c r="A66" s="41" t="s">
        <v>11</v>
      </c>
      <c r="B66" s="42" t="s">
        <v>9</v>
      </c>
      <c r="C66" s="43" t="s">
        <v>0</v>
      </c>
      <c r="D66" s="43" t="s">
        <v>1</v>
      </c>
      <c r="E66" s="43" t="s">
        <v>12</v>
      </c>
      <c r="F66" s="43" t="s">
        <v>13</v>
      </c>
      <c r="G66" s="44" t="s">
        <v>8</v>
      </c>
      <c r="H66" s="45"/>
      <c r="I66" s="46"/>
      <c r="J66" s="46"/>
      <c r="K66" s="46"/>
      <c r="L66" s="46"/>
      <c r="M66" s="4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</row>
    <row r="67" spans="1:208" ht="15.75" thickBot="1" x14ac:dyDescent="0.3">
      <c r="A67" s="17">
        <f>B67*B67</f>
        <v>1</v>
      </c>
      <c r="B67" s="17">
        <v>1</v>
      </c>
      <c r="C67" s="17">
        <v>0</v>
      </c>
      <c r="D67" s="17">
        <v>0</v>
      </c>
      <c r="E67" s="17">
        <v>0</v>
      </c>
      <c r="F67" s="17">
        <v>0</v>
      </c>
      <c r="G67" s="32"/>
      <c r="H67" s="33"/>
      <c r="I67" s="33"/>
      <c r="J67" s="33"/>
      <c r="K67" s="33"/>
      <c r="L67" s="33"/>
      <c r="M67" s="3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</row>
    <row r="68" spans="1:208" s="31" customFormat="1" ht="15.75" thickBot="1" x14ac:dyDescent="0.3">
      <c r="A68" s="30">
        <f t="shared" ref="A68:A86" si="9">B68*B68</f>
        <v>4</v>
      </c>
      <c r="B68" s="30">
        <v>2</v>
      </c>
      <c r="C68" s="30">
        <v>3</v>
      </c>
      <c r="D68" s="30">
        <v>1</v>
      </c>
      <c r="E68" s="30">
        <f>C68/A68</f>
        <v>0.75</v>
      </c>
      <c r="F68" s="30">
        <f>D68/B68</f>
        <v>0.5</v>
      </c>
      <c r="G68" s="35"/>
      <c r="H68" s="36"/>
      <c r="I68" s="36"/>
      <c r="J68" s="36"/>
      <c r="K68" s="36"/>
      <c r="L68" s="36"/>
      <c r="M68" s="3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</row>
    <row r="69" spans="1:208" ht="15.75" thickBot="1" x14ac:dyDescent="0.3">
      <c r="A69" s="17">
        <f t="shared" si="9"/>
        <v>9</v>
      </c>
      <c r="B69" s="17">
        <v>3</v>
      </c>
      <c r="C69" s="17">
        <v>8</v>
      </c>
      <c r="D69" s="17">
        <v>2</v>
      </c>
      <c r="E69" s="20">
        <f t="shared" ref="E69:E86" si="10">C69/A69</f>
        <v>0.88888888888888884</v>
      </c>
      <c r="F69" s="20">
        <f t="shared" ref="F69:F86" si="11">D69/B69</f>
        <v>0.66666666666666663</v>
      </c>
      <c r="G69" s="35"/>
      <c r="H69" s="36"/>
      <c r="I69" s="36"/>
      <c r="J69" s="36"/>
      <c r="K69" s="36"/>
      <c r="L69" s="36"/>
      <c r="M69" s="3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</row>
    <row r="70" spans="1:208" s="31" customFormat="1" ht="15.75" thickBot="1" x14ac:dyDescent="0.3">
      <c r="A70" s="30">
        <f t="shared" si="9"/>
        <v>16</v>
      </c>
      <c r="B70" s="30">
        <v>4</v>
      </c>
      <c r="C70" s="30">
        <v>13</v>
      </c>
      <c r="D70" s="30">
        <v>3</v>
      </c>
      <c r="E70" s="30">
        <f t="shared" si="10"/>
        <v>0.8125</v>
      </c>
      <c r="F70" s="30">
        <f t="shared" si="11"/>
        <v>0.75</v>
      </c>
      <c r="G70" s="35"/>
      <c r="H70" s="36"/>
      <c r="I70" s="36"/>
      <c r="J70" s="36"/>
      <c r="K70" s="36"/>
      <c r="L70" s="36"/>
      <c r="M70" s="3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</row>
    <row r="71" spans="1:208" ht="15.75" thickBot="1" x14ac:dyDescent="0.3">
      <c r="A71" s="17">
        <f t="shared" si="9"/>
        <v>25</v>
      </c>
      <c r="B71" s="17">
        <v>5</v>
      </c>
      <c r="C71" s="17">
        <v>20</v>
      </c>
      <c r="D71" s="17">
        <v>4</v>
      </c>
      <c r="E71" s="20">
        <f t="shared" si="10"/>
        <v>0.8</v>
      </c>
      <c r="F71" s="20">
        <f t="shared" si="11"/>
        <v>0.8</v>
      </c>
      <c r="G71" s="35"/>
      <c r="H71" s="36"/>
      <c r="I71" s="36"/>
      <c r="J71" s="36"/>
      <c r="K71" s="36"/>
      <c r="L71" s="36"/>
      <c r="M71" s="3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</row>
    <row r="72" spans="1:208" s="31" customFormat="1" ht="15.75" thickBot="1" x14ac:dyDescent="0.3">
      <c r="A72" s="30">
        <f t="shared" si="9"/>
        <v>36</v>
      </c>
      <c r="B72" s="30">
        <v>6</v>
      </c>
      <c r="C72" s="30">
        <v>27</v>
      </c>
      <c r="D72" s="30">
        <v>5</v>
      </c>
      <c r="E72" s="30">
        <f t="shared" si="10"/>
        <v>0.75</v>
      </c>
      <c r="F72" s="30">
        <f t="shared" si="11"/>
        <v>0.83333333333333337</v>
      </c>
      <c r="G72" s="35"/>
      <c r="H72" s="36"/>
      <c r="I72" s="36"/>
      <c r="J72" s="36"/>
      <c r="K72" s="36"/>
      <c r="L72" s="36"/>
      <c r="M72" s="3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</row>
    <row r="73" spans="1:208" ht="15.75" thickBot="1" x14ac:dyDescent="0.3">
      <c r="A73" s="17">
        <f t="shared" si="9"/>
        <v>49</v>
      </c>
      <c r="B73" s="17">
        <v>7</v>
      </c>
      <c r="C73" s="17">
        <v>36</v>
      </c>
      <c r="D73" s="17">
        <v>6</v>
      </c>
      <c r="E73" s="20">
        <f t="shared" si="10"/>
        <v>0.73469387755102045</v>
      </c>
      <c r="F73" s="20">
        <f t="shared" si="11"/>
        <v>0.8571428571428571</v>
      </c>
      <c r="G73" s="35"/>
      <c r="H73" s="36"/>
      <c r="I73" s="36"/>
      <c r="J73" s="36"/>
      <c r="K73" s="36"/>
      <c r="L73" s="36"/>
      <c r="M73" s="3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</row>
    <row r="74" spans="1:208" s="31" customFormat="1" ht="15.75" thickBot="1" x14ac:dyDescent="0.3">
      <c r="A74" s="30">
        <f t="shared" si="9"/>
        <v>64</v>
      </c>
      <c r="B74" s="30">
        <v>8</v>
      </c>
      <c r="C74" s="30">
        <v>45</v>
      </c>
      <c r="D74" s="30">
        <v>7</v>
      </c>
      <c r="E74" s="30">
        <f t="shared" si="10"/>
        <v>0.703125</v>
      </c>
      <c r="F74" s="30">
        <f t="shared" si="11"/>
        <v>0.875</v>
      </c>
      <c r="G74" s="35"/>
      <c r="H74" s="36"/>
      <c r="I74" s="36"/>
      <c r="J74" s="36"/>
      <c r="K74" s="36"/>
      <c r="L74" s="36"/>
      <c r="M74" s="3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</row>
    <row r="75" spans="1:208" ht="15.75" thickBot="1" x14ac:dyDescent="0.3">
      <c r="A75" s="17">
        <f t="shared" si="9"/>
        <v>81</v>
      </c>
      <c r="B75" s="17">
        <v>9</v>
      </c>
      <c r="C75" s="17">
        <v>56</v>
      </c>
      <c r="D75" s="17">
        <v>8</v>
      </c>
      <c r="E75" s="20">
        <f t="shared" si="10"/>
        <v>0.69135802469135799</v>
      </c>
      <c r="F75" s="20">
        <f t="shared" si="11"/>
        <v>0.88888888888888884</v>
      </c>
      <c r="G75" s="35"/>
      <c r="H75" s="36"/>
      <c r="I75" s="36"/>
      <c r="J75" s="36"/>
      <c r="K75" s="36"/>
      <c r="L75" s="36"/>
      <c r="M75" s="3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</row>
    <row r="76" spans="1:208" s="31" customFormat="1" ht="15.75" thickBot="1" x14ac:dyDescent="0.3">
      <c r="A76" s="30">
        <f t="shared" si="9"/>
        <v>100</v>
      </c>
      <c r="B76" s="30">
        <v>10</v>
      </c>
      <c r="C76" s="30">
        <v>67</v>
      </c>
      <c r="D76" s="30">
        <v>9</v>
      </c>
      <c r="E76" s="30">
        <f t="shared" si="10"/>
        <v>0.67</v>
      </c>
      <c r="F76" s="30">
        <f t="shared" si="11"/>
        <v>0.9</v>
      </c>
      <c r="G76" s="35"/>
      <c r="H76" s="36"/>
      <c r="I76" s="36"/>
      <c r="J76" s="36"/>
      <c r="K76" s="36"/>
      <c r="L76" s="36"/>
      <c r="M76" s="3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</row>
    <row r="77" spans="1:208" ht="15.75" thickBot="1" x14ac:dyDescent="0.3">
      <c r="A77" s="17">
        <f t="shared" si="9"/>
        <v>121</v>
      </c>
      <c r="B77" s="17">
        <v>11</v>
      </c>
      <c r="C77" s="17">
        <v>80</v>
      </c>
      <c r="D77" s="17">
        <v>10</v>
      </c>
      <c r="E77" s="20">
        <f t="shared" si="10"/>
        <v>0.66115702479338845</v>
      </c>
      <c r="F77" s="20">
        <f t="shared" si="11"/>
        <v>0.90909090909090906</v>
      </c>
      <c r="G77" s="35"/>
      <c r="H77" s="36"/>
      <c r="I77" s="36"/>
      <c r="J77" s="36"/>
      <c r="K77" s="36"/>
      <c r="L77" s="36"/>
      <c r="M77" s="3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</row>
    <row r="78" spans="1:208" s="31" customFormat="1" ht="15.75" thickBot="1" x14ac:dyDescent="0.3">
      <c r="A78" s="30">
        <f t="shared" si="9"/>
        <v>144</v>
      </c>
      <c r="B78" s="30">
        <v>12</v>
      </c>
      <c r="C78" s="30">
        <v>93</v>
      </c>
      <c r="D78" s="30">
        <v>11</v>
      </c>
      <c r="E78" s="30">
        <f t="shared" si="10"/>
        <v>0.64583333333333337</v>
      </c>
      <c r="F78" s="30">
        <f t="shared" si="11"/>
        <v>0.91666666666666663</v>
      </c>
      <c r="G78" s="35"/>
      <c r="H78" s="36"/>
      <c r="I78" s="36"/>
      <c r="J78" s="36"/>
      <c r="K78" s="36"/>
      <c r="L78" s="36"/>
      <c r="M78" s="3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</row>
    <row r="79" spans="1:208" ht="15.75" thickBot="1" x14ac:dyDescent="0.3">
      <c r="A79" s="17">
        <f t="shared" si="9"/>
        <v>169</v>
      </c>
      <c r="B79" s="17">
        <v>13</v>
      </c>
      <c r="C79" s="17">
        <v>108</v>
      </c>
      <c r="D79" s="17">
        <v>12</v>
      </c>
      <c r="E79" s="20">
        <f t="shared" si="10"/>
        <v>0.63905325443786987</v>
      </c>
      <c r="F79" s="20">
        <f t="shared" si="11"/>
        <v>0.92307692307692313</v>
      </c>
      <c r="G79" s="35"/>
      <c r="H79" s="36"/>
      <c r="I79" s="36"/>
      <c r="J79" s="36"/>
      <c r="K79" s="36"/>
      <c r="L79" s="36"/>
      <c r="M79" s="3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</row>
    <row r="80" spans="1:208" s="31" customFormat="1" ht="15.75" thickBot="1" x14ac:dyDescent="0.3">
      <c r="A80" s="30">
        <f t="shared" si="9"/>
        <v>196</v>
      </c>
      <c r="B80" s="30">
        <v>14</v>
      </c>
      <c r="C80" s="30">
        <v>123</v>
      </c>
      <c r="D80" s="30">
        <v>13</v>
      </c>
      <c r="E80" s="30">
        <f t="shared" si="10"/>
        <v>0.62755102040816324</v>
      </c>
      <c r="F80" s="30">
        <f t="shared" si="11"/>
        <v>0.9285714285714286</v>
      </c>
      <c r="G80" s="35"/>
      <c r="H80" s="36"/>
      <c r="I80" s="36"/>
      <c r="J80" s="36"/>
      <c r="K80" s="36"/>
      <c r="L80" s="36"/>
      <c r="M80" s="3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</row>
    <row r="81" spans="1:208" ht="15.75" thickBot="1" x14ac:dyDescent="0.3">
      <c r="A81" s="17">
        <f t="shared" si="9"/>
        <v>225</v>
      </c>
      <c r="B81" s="16">
        <v>15</v>
      </c>
      <c r="C81" s="16">
        <v>140</v>
      </c>
      <c r="D81" s="16">
        <v>14</v>
      </c>
      <c r="E81" s="20">
        <f t="shared" si="10"/>
        <v>0.62222222222222223</v>
      </c>
      <c r="F81" s="20">
        <f t="shared" si="11"/>
        <v>0.93333333333333335</v>
      </c>
      <c r="G81" s="35"/>
      <c r="H81" s="36"/>
      <c r="I81" s="36"/>
      <c r="J81" s="36"/>
      <c r="K81" s="36"/>
      <c r="L81" s="36"/>
      <c r="M81" s="3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</row>
    <row r="82" spans="1:208" s="31" customFormat="1" ht="15.75" thickBot="1" x14ac:dyDescent="0.3">
      <c r="A82" s="30">
        <f t="shared" si="9"/>
        <v>256</v>
      </c>
      <c r="B82" s="30">
        <v>16</v>
      </c>
      <c r="C82" s="30">
        <v>157</v>
      </c>
      <c r="D82" s="30">
        <v>15</v>
      </c>
      <c r="E82" s="30">
        <f t="shared" si="10"/>
        <v>0.61328125</v>
      </c>
      <c r="F82" s="30">
        <f t="shared" si="11"/>
        <v>0.9375</v>
      </c>
      <c r="G82" s="35"/>
      <c r="H82" s="36"/>
      <c r="I82" s="36"/>
      <c r="J82" s="36"/>
      <c r="K82" s="36"/>
      <c r="L82" s="36"/>
      <c r="M82" s="3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</row>
    <row r="83" spans="1:208" ht="15.75" thickBot="1" x14ac:dyDescent="0.3">
      <c r="A83" s="17">
        <f t="shared" si="9"/>
        <v>289</v>
      </c>
      <c r="B83" s="17">
        <v>17</v>
      </c>
      <c r="C83" s="17">
        <v>176</v>
      </c>
      <c r="D83" s="17">
        <v>16</v>
      </c>
      <c r="E83" s="20">
        <f t="shared" si="10"/>
        <v>0.60899653979238755</v>
      </c>
      <c r="F83" s="20">
        <f t="shared" si="11"/>
        <v>0.94117647058823528</v>
      </c>
      <c r="G83" s="35"/>
      <c r="H83" s="36"/>
      <c r="I83" s="36"/>
      <c r="J83" s="36"/>
      <c r="K83" s="36"/>
      <c r="L83" s="36"/>
      <c r="M83" s="3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</row>
    <row r="84" spans="1:208" s="31" customFormat="1" ht="16.5" customHeight="1" thickBot="1" x14ac:dyDescent="0.3">
      <c r="A84" s="30">
        <f t="shared" si="9"/>
        <v>324</v>
      </c>
      <c r="B84" s="30">
        <v>18</v>
      </c>
      <c r="C84" s="30">
        <v>195</v>
      </c>
      <c r="D84" s="30">
        <v>17</v>
      </c>
      <c r="E84" s="30">
        <f t="shared" si="10"/>
        <v>0.60185185185185186</v>
      </c>
      <c r="F84" s="30">
        <f t="shared" si="11"/>
        <v>0.94444444444444442</v>
      </c>
      <c r="G84" s="35"/>
      <c r="H84" s="36"/>
      <c r="I84" s="36"/>
      <c r="J84" s="36"/>
      <c r="K84" s="36"/>
      <c r="L84" s="36"/>
      <c r="M84" s="3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</row>
    <row r="85" spans="1:208" ht="15.75" thickBot="1" x14ac:dyDescent="0.3">
      <c r="A85" s="17">
        <f t="shared" si="9"/>
        <v>361</v>
      </c>
      <c r="B85" s="17">
        <v>19</v>
      </c>
      <c r="C85" s="17">
        <v>216</v>
      </c>
      <c r="D85" s="17">
        <v>18</v>
      </c>
      <c r="E85" s="20">
        <f t="shared" si="10"/>
        <v>0.5983379501385041</v>
      </c>
      <c r="F85" s="20">
        <f t="shared" si="11"/>
        <v>0.94736842105263153</v>
      </c>
      <c r="G85" s="35"/>
      <c r="H85" s="36"/>
      <c r="I85" s="36"/>
      <c r="J85" s="36"/>
      <c r="K85" s="36"/>
      <c r="L85" s="36"/>
      <c r="M85" s="3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</row>
    <row r="86" spans="1:208" s="31" customFormat="1" ht="15.75" thickBot="1" x14ac:dyDescent="0.3">
      <c r="A86" s="30">
        <f t="shared" si="9"/>
        <v>400</v>
      </c>
      <c r="B86" s="30">
        <v>20</v>
      </c>
      <c r="C86" s="30">
        <v>237</v>
      </c>
      <c r="D86" s="30">
        <v>19</v>
      </c>
      <c r="E86" s="30">
        <f t="shared" si="10"/>
        <v>0.59250000000000003</v>
      </c>
      <c r="F86" s="30">
        <f t="shared" si="11"/>
        <v>0.95</v>
      </c>
      <c r="G86" s="38"/>
      <c r="H86" s="39"/>
      <c r="I86" s="39"/>
      <c r="J86" s="39"/>
      <c r="K86" s="39"/>
      <c r="L86" s="39"/>
      <c r="M86" s="40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</row>
    <row r="87" spans="1:208" ht="62.25" thickBot="1" x14ac:dyDescent="0.95">
      <c r="A87" s="10" t="s">
        <v>2</v>
      </c>
      <c r="B87" s="48"/>
      <c r="C87" s="3"/>
      <c r="D87" s="3"/>
      <c r="E87" s="3"/>
      <c r="F87" s="3"/>
      <c r="G87" s="3"/>
      <c r="H87" s="3"/>
      <c r="I87" s="3"/>
      <c r="J87" s="3"/>
      <c r="K87" s="3"/>
      <c r="L87" s="3"/>
      <c r="M87" s="1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</row>
    <row r="88" spans="1:208" s="5" customFormat="1" ht="47.25" thickBot="1" x14ac:dyDescent="0.75">
      <c r="A88" s="49" t="s">
        <v>10</v>
      </c>
      <c r="B88" s="50" t="s">
        <v>9</v>
      </c>
      <c r="C88" s="51" t="s">
        <v>0</v>
      </c>
      <c r="D88" s="51" t="s">
        <v>1</v>
      </c>
      <c r="E88" s="51" t="s">
        <v>12</v>
      </c>
      <c r="F88" s="51" t="s">
        <v>13</v>
      </c>
      <c r="G88" s="52" t="s">
        <v>8</v>
      </c>
      <c r="H88" s="53"/>
      <c r="I88" s="54"/>
      <c r="J88" s="54"/>
      <c r="K88" s="54"/>
      <c r="L88" s="54"/>
      <c r="M88" s="5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</row>
    <row r="89" spans="1:208" ht="15.75" thickBot="1" x14ac:dyDescent="0.3">
      <c r="A89" s="21">
        <f>B89*LOG(B89,2)</f>
        <v>0</v>
      </c>
      <c r="B89" s="17">
        <v>1</v>
      </c>
      <c r="C89" s="17">
        <v>0</v>
      </c>
      <c r="D89" s="17">
        <v>0</v>
      </c>
      <c r="E89" s="17">
        <v>0</v>
      </c>
      <c r="F89" s="17">
        <v>0</v>
      </c>
      <c r="G89" s="32"/>
      <c r="H89" s="33"/>
      <c r="I89" s="33"/>
      <c r="J89" s="33"/>
      <c r="K89" s="33"/>
      <c r="L89" s="33"/>
      <c r="M89" s="3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</row>
    <row r="90" spans="1:208" s="1" customFormat="1" ht="15.75" thickBot="1" x14ac:dyDescent="0.3">
      <c r="A90" s="59">
        <f t="shared" ref="A90:A108" si="12">B90*LOG(B90,2)</f>
        <v>2</v>
      </c>
      <c r="B90" s="55">
        <v>2</v>
      </c>
      <c r="C90" s="55">
        <v>3</v>
      </c>
      <c r="D90" s="55">
        <v>2</v>
      </c>
      <c r="E90" s="55">
        <f>C90/A90</f>
        <v>1.5</v>
      </c>
      <c r="F90" s="55">
        <f t="shared" ref="F90:F98" si="13">D90/A90</f>
        <v>1</v>
      </c>
      <c r="G90" s="35"/>
      <c r="H90" s="36"/>
      <c r="I90" s="36"/>
      <c r="J90" s="36"/>
      <c r="K90" s="36"/>
      <c r="L90" s="36"/>
      <c r="M90" s="3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</row>
    <row r="91" spans="1:208" ht="15.75" thickBot="1" x14ac:dyDescent="0.3">
      <c r="A91" s="21">
        <f t="shared" si="12"/>
        <v>4.7548875021634691</v>
      </c>
      <c r="B91" s="17">
        <v>3</v>
      </c>
      <c r="C91" s="17">
        <v>7</v>
      </c>
      <c r="D91" s="17">
        <v>5</v>
      </c>
      <c r="E91" s="20">
        <f t="shared" ref="E91:E108" si="14">C91/A91</f>
        <v>1.4721694250000672</v>
      </c>
      <c r="F91" s="20">
        <f t="shared" si="13"/>
        <v>1.0515495892857623</v>
      </c>
      <c r="G91" s="35"/>
      <c r="H91" s="36"/>
      <c r="I91" s="36"/>
      <c r="J91" s="36"/>
      <c r="K91" s="36"/>
      <c r="L91" s="36"/>
      <c r="M91" s="3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</row>
    <row r="92" spans="1:208" s="1" customFormat="1" ht="15.75" thickBot="1" x14ac:dyDescent="0.3">
      <c r="A92" s="59">
        <f t="shared" si="12"/>
        <v>8</v>
      </c>
      <c r="B92" s="55">
        <v>4</v>
      </c>
      <c r="C92" s="55">
        <v>11</v>
      </c>
      <c r="D92" s="55">
        <v>8</v>
      </c>
      <c r="E92" s="55">
        <f t="shared" si="14"/>
        <v>1.375</v>
      </c>
      <c r="F92" s="55">
        <f t="shared" si="13"/>
        <v>1</v>
      </c>
      <c r="G92" s="35"/>
      <c r="H92" s="36"/>
      <c r="I92" s="36"/>
      <c r="J92" s="36"/>
      <c r="K92" s="36"/>
      <c r="L92" s="36"/>
      <c r="M92" s="3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</row>
    <row r="93" spans="1:208" ht="15.75" thickBot="1" x14ac:dyDescent="0.3">
      <c r="A93" s="21">
        <f t="shared" si="12"/>
        <v>11.60964047443681</v>
      </c>
      <c r="B93" s="17">
        <v>5</v>
      </c>
      <c r="C93" s="17">
        <v>16</v>
      </c>
      <c r="D93" s="17">
        <v>12</v>
      </c>
      <c r="E93" s="20">
        <f t="shared" si="14"/>
        <v>1.3781649858348579</v>
      </c>
      <c r="F93" s="20">
        <f t="shared" si="13"/>
        <v>1.0336237393761434</v>
      </c>
      <c r="G93" s="35"/>
      <c r="H93" s="36"/>
      <c r="I93" s="36"/>
      <c r="J93" s="36"/>
      <c r="K93" s="36"/>
      <c r="L93" s="36"/>
      <c r="M93" s="3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</row>
    <row r="94" spans="1:208" s="1" customFormat="1" ht="15.75" thickBot="1" x14ac:dyDescent="0.3">
      <c r="A94" s="59">
        <f t="shared" si="12"/>
        <v>15.509775004326936</v>
      </c>
      <c r="B94" s="55">
        <v>6</v>
      </c>
      <c r="C94" s="55">
        <v>21</v>
      </c>
      <c r="D94" s="55">
        <v>16</v>
      </c>
      <c r="E94" s="55">
        <f t="shared" si="14"/>
        <v>1.3539848253208957</v>
      </c>
      <c r="F94" s="55">
        <f t="shared" si="13"/>
        <v>1.0316074859587776</v>
      </c>
      <c r="G94" s="35"/>
      <c r="H94" s="36"/>
      <c r="I94" s="36"/>
      <c r="J94" s="36"/>
      <c r="K94" s="36"/>
      <c r="L94" s="36"/>
      <c r="M94" s="3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</row>
    <row r="95" spans="1:208" ht="15.75" thickBot="1" x14ac:dyDescent="0.3">
      <c r="A95" s="21">
        <f t="shared" si="12"/>
        <v>19.651484454403228</v>
      </c>
      <c r="B95" s="17">
        <v>7</v>
      </c>
      <c r="C95" s="17">
        <v>26</v>
      </c>
      <c r="D95" s="17">
        <v>20</v>
      </c>
      <c r="E95" s="20">
        <f t="shared" si="14"/>
        <v>1.3230552664012254</v>
      </c>
      <c r="F95" s="20">
        <f t="shared" si="13"/>
        <v>1.0177348203086349</v>
      </c>
      <c r="G95" s="35"/>
      <c r="H95" s="36"/>
      <c r="I95" s="36"/>
      <c r="J95" s="36"/>
      <c r="K95" s="36"/>
      <c r="L95" s="36"/>
      <c r="M95" s="3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</row>
    <row r="96" spans="1:208" s="1" customFormat="1" ht="15.75" thickBot="1" x14ac:dyDescent="0.3">
      <c r="A96" s="59">
        <f t="shared" si="12"/>
        <v>24</v>
      </c>
      <c r="B96" s="55">
        <v>8</v>
      </c>
      <c r="C96" s="55">
        <v>31</v>
      </c>
      <c r="D96" s="55">
        <v>24</v>
      </c>
      <c r="E96" s="55">
        <f t="shared" si="14"/>
        <v>1.2916666666666667</v>
      </c>
      <c r="F96" s="55">
        <f t="shared" si="13"/>
        <v>1</v>
      </c>
      <c r="G96" s="35"/>
      <c r="H96" s="36"/>
      <c r="I96" s="36"/>
      <c r="J96" s="36"/>
      <c r="K96" s="36"/>
      <c r="L96" s="36"/>
      <c r="M96" s="3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</row>
    <row r="97" spans="1:208" ht="15.75" thickBot="1" x14ac:dyDescent="0.3">
      <c r="A97" s="21">
        <f t="shared" si="12"/>
        <v>28.529325012980813</v>
      </c>
      <c r="B97" s="17">
        <v>9</v>
      </c>
      <c r="C97" s="17">
        <v>37</v>
      </c>
      <c r="D97" s="17">
        <v>29</v>
      </c>
      <c r="E97" s="20">
        <f t="shared" si="14"/>
        <v>1.2969111601191068</v>
      </c>
      <c r="F97" s="20">
        <f t="shared" si="13"/>
        <v>1.0164979363095703</v>
      </c>
      <c r="G97" s="35"/>
      <c r="H97" s="36"/>
      <c r="I97" s="36"/>
      <c r="J97" s="36"/>
      <c r="K97" s="36"/>
      <c r="L97" s="36"/>
      <c r="M97" s="3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</row>
    <row r="98" spans="1:208" s="1" customFormat="1" ht="15.75" thickBot="1" x14ac:dyDescent="0.3">
      <c r="A98" s="59">
        <f t="shared" si="12"/>
        <v>33.219280948873624</v>
      </c>
      <c r="B98" s="55">
        <v>10</v>
      </c>
      <c r="C98" s="55">
        <v>43</v>
      </c>
      <c r="D98" s="55">
        <v>34</v>
      </c>
      <c r="E98" s="55">
        <f t="shared" si="14"/>
        <v>1.2944289813551191</v>
      </c>
      <c r="F98" s="55">
        <f t="shared" si="13"/>
        <v>1.023501985257536</v>
      </c>
      <c r="G98" s="35"/>
      <c r="H98" s="36"/>
      <c r="I98" s="36"/>
      <c r="J98" s="36"/>
      <c r="K98" s="36"/>
      <c r="L98" s="36"/>
      <c r="M98" s="3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</row>
    <row r="99" spans="1:208" ht="15.75" thickBot="1" x14ac:dyDescent="0.3">
      <c r="A99" s="21">
        <f t="shared" si="12"/>
        <v>38.053747805010275</v>
      </c>
      <c r="B99" s="17">
        <v>11</v>
      </c>
      <c r="C99" s="17">
        <v>49</v>
      </c>
      <c r="D99" s="17">
        <v>39</v>
      </c>
      <c r="E99" s="20">
        <f t="shared" si="14"/>
        <v>1.2876524081433185</v>
      </c>
      <c r="F99" s="20">
        <f>D99/A99</f>
        <v>1.0248662023997841</v>
      </c>
      <c r="G99" s="35"/>
      <c r="H99" s="36"/>
      <c r="I99" s="36"/>
      <c r="J99" s="36"/>
      <c r="K99" s="36"/>
      <c r="L99" s="36"/>
      <c r="M99" s="3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</row>
    <row r="100" spans="1:208" s="1" customFormat="1" ht="15.75" thickBot="1" x14ac:dyDescent="0.3">
      <c r="A100" s="59">
        <f t="shared" si="12"/>
        <v>43.01955000865388</v>
      </c>
      <c r="B100" s="55">
        <v>12</v>
      </c>
      <c r="C100" s="55">
        <v>55</v>
      </c>
      <c r="D100" s="55">
        <v>44</v>
      </c>
      <c r="E100" s="55">
        <f t="shared" si="14"/>
        <v>1.2784885009010116</v>
      </c>
      <c r="F100" s="55">
        <f t="shared" ref="F100:F108" si="15">D100/A100</f>
        <v>1.0227908007208093</v>
      </c>
      <c r="G100" s="35"/>
      <c r="H100" s="36"/>
      <c r="I100" s="36"/>
      <c r="J100" s="36"/>
      <c r="K100" s="36"/>
      <c r="L100" s="36"/>
      <c r="M100" s="3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</row>
    <row r="101" spans="1:208" ht="15.75" thickBot="1" x14ac:dyDescent="0.3">
      <c r="A101" s="21">
        <f t="shared" si="12"/>
        <v>48.105716335834195</v>
      </c>
      <c r="B101" s="17">
        <v>13</v>
      </c>
      <c r="C101" s="17">
        <v>61</v>
      </c>
      <c r="D101" s="17">
        <v>49</v>
      </c>
      <c r="E101" s="20">
        <f t="shared" si="14"/>
        <v>1.2680405707743465</v>
      </c>
      <c r="F101" s="20">
        <f t="shared" si="15"/>
        <v>1.0185899666875899</v>
      </c>
      <c r="G101" s="35"/>
      <c r="H101" s="36"/>
      <c r="I101" s="36"/>
      <c r="J101" s="36"/>
      <c r="K101" s="36"/>
      <c r="L101" s="36"/>
      <c r="M101" s="3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</row>
    <row r="102" spans="1:208" s="1" customFormat="1" ht="15.75" thickBot="1" x14ac:dyDescent="0.3">
      <c r="A102" s="59">
        <f t="shared" si="12"/>
        <v>53.302968908806449</v>
      </c>
      <c r="B102" s="55">
        <v>14</v>
      </c>
      <c r="C102" s="55">
        <v>67</v>
      </c>
      <c r="D102" s="55">
        <v>54</v>
      </c>
      <c r="E102" s="55">
        <f t="shared" si="14"/>
        <v>1.2569656319637121</v>
      </c>
      <c r="F102" s="55">
        <f t="shared" si="15"/>
        <v>1.0130767780006038</v>
      </c>
      <c r="G102" s="35"/>
      <c r="H102" s="36"/>
      <c r="I102" s="36"/>
      <c r="J102" s="36"/>
      <c r="K102" s="36"/>
      <c r="L102" s="36"/>
      <c r="M102" s="3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</row>
    <row r="103" spans="1:208" ht="15.75" thickBot="1" x14ac:dyDescent="0.3">
      <c r="A103" s="21">
        <f t="shared" si="12"/>
        <v>58.603358934127783</v>
      </c>
      <c r="B103" s="16">
        <v>15</v>
      </c>
      <c r="C103" s="16">
        <v>73</v>
      </c>
      <c r="D103" s="16">
        <v>59</v>
      </c>
      <c r="E103" s="20">
        <f t="shared" si="14"/>
        <v>1.2456623874077686</v>
      </c>
      <c r="F103" s="20">
        <f t="shared" si="15"/>
        <v>1.0067682309186075</v>
      </c>
      <c r="G103" s="35"/>
      <c r="H103" s="36"/>
      <c r="I103" s="36"/>
      <c r="J103" s="36"/>
      <c r="K103" s="36"/>
      <c r="L103" s="36"/>
      <c r="M103" s="3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</row>
    <row r="104" spans="1:208" s="1" customFormat="1" ht="15.75" thickBot="1" x14ac:dyDescent="0.3">
      <c r="A104" s="59">
        <f t="shared" si="12"/>
        <v>64</v>
      </c>
      <c r="B104" s="55">
        <v>16</v>
      </c>
      <c r="C104" s="55">
        <v>79</v>
      </c>
      <c r="D104" s="55">
        <v>64</v>
      </c>
      <c r="E104" s="55">
        <f t="shared" si="14"/>
        <v>1.234375</v>
      </c>
      <c r="F104" s="55">
        <f t="shared" si="15"/>
        <v>1</v>
      </c>
      <c r="G104" s="35"/>
      <c r="H104" s="36"/>
      <c r="I104" s="36"/>
      <c r="J104" s="36"/>
      <c r="K104" s="36"/>
      <c r="L104" s="36"/>
      <c r="M104" s="3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</row>
    <row r="105" spans="1:208" ht="15.75" thickBot="1" x14ac:dyDescent="0.3">
      <c r="A105" s="21">
        <f t="shared" si="12"/>
        <v>69.486868301255782</v>
      </c>
      <c r="B105" s="17">
        <v>17</v>
      </c>
      <c r="C105" s="17">
        <v>86</v>
      </c>
      <c r="D105" s="17">
        <v>70</v>
      </c>
      <c r="E105" s="20">
        <f t="shared" si="14"/>
        <v>1.2376439189510255</v>
      </c>
      <c r="F105" s="20">
        <f t="shared" si="15"/>
        <v>1.0073845851926952</v>
      </c>
      <c r="G105" s="35"/>
      <c r="H105" s="36"/>
      <c r="I105" s="36"/>
      <c r="J105" s="36"/>
      <c r="K105" s="36"/>
      <c r="L105" s="36"/>
      <c r="M105" s="3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</row>
    <row r="106" spans="1:208" s="1" customFormat="1" ht="17.25" customHeight="1" thickBot="1" x14ac:dyDescent="0.3">
      <c r="A106" s="59">
        <f t="shared" si="12"/>
        <v>75.058650025961612</v>
      </c>
      <c r="B106" s="55">
        <v>18</v>
      </c>
      <c r="C106" s="55">
        <v>93</v>
      </c>
      <c r="D106" s="55">
        <v>76</v>
      </c>
      <c r="E106" s="55">
        <f t="shared" si="14"/>
        <v>1.2390310772686792</v>
      </c>
      <c r="F106" s="55">
        <f t="shared" si="15"/>
        <v>1.0125415255098884</v>
      </c>
      <c r="G106" s="35"/>
      <c r="H106" s="36"/>
      <c r="I106" s="36"/>
      <c r="J106" s="36"/>
      <c r="K106" s="36"/>
      <c r="L106" s="36"/>
      <c r="M106" s="3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</row>
    <row r="107" spans="1:208" ht="15.75" thickBot="1" x14ac:dyDescent="0.3">
      <c r="A107" s="21">
        <f t="shared" si="12"/>
        <v>80.710622755428119</v>
      </c>
      <c r="B107" s="17">
        <v>19</v>
      </c>
      <c r="C107" s="17">
        <v>100</v>
      </c>
      <c r="D107" s="17">
        <v>82</v>
      </c>
      <c r="E107" s="20">
        <f t="shared" si="14"/>
        <v>1.2389942808770433</v>
      </c>
      <c r="F107" s="20">
        <f t="shared" si="15"/>
        <v>1.0159753103191755</v>
      </c>
      <c r="G107" s="35"/>
      <c r="H107" s="36"/>
      <c r="I107" s="36"/>
      <c r="J107" s="36"/>
      <c r="K107" s="36"/>
      <c r="L107" s="36"/>
      <c r="M107" s="3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</row>
    <row r="108" spans="1:208" s="1" customFormat="1" ht="15.75" thickBot="1" x14ac:dyDescent="0.3">
      <c r="A108" s="59">
        <f t="shared" si="12"/>
        <v>86.438561897747249</v>
      </c>
      <c r="B108" s="55">
        <v>20</v>
      </c>
      <c r="C108" s="55">
        <v>107</v>
      </c>
      <c r="D108" s="55">
        <v>88</v>
      </c>
      <c r="E108" s="55">
        <f t="shared" si="14"/>
        <v>1.2378734404047116</v>
      </c>
      <c r="F108" s="55">
        <f t="shared" si="15"/>
        <v>1.0180641379029403</v>
      </c>
      <c r="G108" s="38"/>
      <c r="H108" s="39"/>
      <c r="I108" s="39"/>
      <c r="J108" s="39"/>
      <c r="K108" s="39"/>
      <c r="L108" s="39"/>
      <c r="M108" s="40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</row>
    <row r="109" spans="1:208" ht="62.25" thickBot="1" x14ac:dyDescent="0.95">
      <c r="A109" s="10" t="s">
        <v>5</v>
      </c>
      <c r="B109" s="4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</row>
    <row r="110" spans="1:208" s="8" customFormat="1" ht="47.25" thickBot="1" x14ac:dyDescent="0.75">
      <c r="A110" s="18" t="s">
        <v>10</v>
      </c>
      <c r="B110" s="14" t="s">
        <v>9</v>
      </c>
      <c r="C110" s="15" t="s">
        <v>0</v>
      </c>
      <c r="D110" s="15" t="s">
        <v>1</v>
      </c>
      <c r="E110" s="15" t="s">
        <v>12</v>
      </c>
      <c r="F110" s="15" t="s">
        <v>13</v>
      </c>
      <c r="G110" s="12" t="s">
        <v>8</v>
      </c>
      <c r="H110" s="11"/>
      <c r="I110" s="13"/>
      <c r="J110" s="13"/>
      <c r="K110" s="13"/>
      <c r="L110" s="13"/>
      <c r="M110" s="1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</row>
    <row r="111" spans="1:208" ht="15.75" thickBot="1" x14ac:dyDescent="0.3">
      <c r="A111" s="17">
        <v>1</v>
      </c>
      <c r="B111" s="17">
        <v>1</v>
      </c>
      <c r="C111" s="17">
        <v>0</v>
      </c>
      <c r="D111" s="17">
        <v>0</v>
      </c>
      <c r="E111" s="17">
        <v>0</v>
      </c>
      <c r="F111" s="17">
        <v>0</v>
      </c>
      <c r="G111" s="32"/>
      <c r="H111" s="33"/>
      <c r="I111" s="33"/>
      <c r="J111" s="33"/>
      <c r="K111" s="33"/>
      <c r="L111" s="33"/>
      <c r="M111" s="3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</row>
    <row r="112" spans="1:208" s="2" customFormat="1" ht="15.75" thickBot="1" x14ac:dyDescent="0.3">
      <c r="A112" s="47">
        <v>2</v>
      </c>
      <c r="B112" s="47">
        <v>2</v>
      </c>
      <c r="C112" s="47">
        <v>0</v>
      </c>
      <c r="D112" s="47">
        <v>6</v>
      </c>
      <c r="E112" s="47">
        <v>0</v>
      </c>
      <c r="F112" s="47">
        <f>D112/B112</f>
        <v>3</v>
      </c>
      <c r="G112" s="35"/>
      <c r="H112" s="36"/>
      <c r="I112" s="36"/>
      <c r="J112" s="36"/>
      <c r="K112" s="36"/>
      <c r="L112" s="36"/>
      <c r="M112" s="3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</row>
    <row r="113" spans="1:208" ht="15.75" thickBot="1" x14ac:dyDescent="0.3">
      <c r="A113" s="17">
        <v>3</v>
      </c>
      <c r="B113" s="17">
        <v>3</v>
      </c>
      <c r="C113" s="17">
        <v>0</v>
      </c>
      <c r="D113" s="17">
        <v>9</v>
      </c>
      <c r="E113" s="17">
        <v>0</v>
      </c>
      <c r="F113" s="20">
        <f t="shared" ref="F113:F130" si="16">D113/B113</f>
        <v>3</v>
      </c>
      <c r="G113" s="35"/>
      <c r="H113" s="36"/>
      <c r="I113" s="36"/>
      <c r="J113" s="36"/>
      <c r="K113" s="36"/>
      <c r="L113" s="36"/>
      <c r="M113" s="3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</row>
    <row r="114" spans="1:208" s="2" customFormat="1" ht="15.75" thickBot="1" x14ac:dyDescent="0.3">
      <c r="A114" s="47">
        <v>4</v>
      </c>
      <c r="B114" s="47">
        <v>4</v>
      </c>
      <c r="C114" s="47">
        <v>0</v>
      </c>
      <c r="D114" s="47">
        <v>12</v>
      </c>
      <c r="E114" s="47">
        <v>0</v>
      </c>
      <c r="F114" s="47">
        <f t="shared" si="16"/>
        <v>3</v>
      </c>
      <c r="G114" s="35"/>
      <c r="H114" s="36"/>
      <c r="I114" s="36"/>
      <c r="J114" s="36"/>
      <c r="K114" s="36"/>
      <c r="L114" s="36"/>
      <c r="M114" s="3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</row>
    <row r="115" spans="1:208" ht="15.75" thickBot="1" x14ac:dyDescent="0.3">
      <c r="A115" s="17">
        <v>5</v>
      </c>
      <c r="B115" s="17">
        <v>5</v>
      </c>
      <c r="C115" s="17">
        <v>0</v>
      </c>
      <c r="D115" s="17">
        <v>15</v>
      </c>
      <c r="E115" s="17">
        <v>0</v>
      </c>
      <c r="F115" s="20">
        <f t="shared" si="16"/>
        <v>3</v>
      </c>
      <c r="G115" s="35"/>
      <c r="H115" s="36"/>
      <c r="I115" s="36"/>
      <c r="J115" s="36"/>
      <c r="K115" s="36"/>
      <c r="L115" s="36"/>
      <c r="M115" s="3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</row>
    <row r="116" spans="1:208" s="2" customFormat="1" ht="15.75" thickBot="1" x14ac:dyDescent="0.3">
      <c r="A116" s="47">
        <v>6</v>
      </c>
      <c r="B116" s="47">
        <v>6</v>
      </c>
      <c r="C116" s="47">
        <v>0</v>
      </c>
      <c r="D116" s="47">
        <v>18</v>
      </c>
      <c r="E116" s="47">
        <v>0</v>
      </c>
      <c r="F116" s="47">
        <f t="shared" si="16"/>
        <v>3</v>
      </c>
      <c r="G116" s="35"/>
      <c r="H116" s="36"/>
      <c r="I116" s="36"/>
      <c r="J116" s="36"/>
      <c r="K116" s="36"/>
      <c r="L116" s="36"/>
      <c r="M116" s="3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</row>
    <row r="117" spans="1:208" ht="15.75" thickBot="1" x14ac:dyDescent="0.3">
      <c r="A117" s="17">
        <v>7</v>
      </c>
      <c r="B117" s="17">
        <v>7</v>
      </c>
      <c r="C117" s="17">
        <v>0</v>
      </c>
      <c r="D117" s="17">
        <v>21</v>
      </c>
      <c r="E117" s="17">
        <v>0</v>
      </c>
      <c r="F117" s="20">
        <f t="shared" si="16"/>
        <v>3</v>
      </c>
      <c r="G117" s="35"/>
      <c r="H117" s="36"/>
      <c r="I117" s="36"/>
      <c r="J117" s="36"/>
      <c r="K117" s="36"/>
      <c r="L117" s="36"/>
      <c r="M117" s="3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</row>
    <row r="118" spans="1:208" s="2" customFormat="1" ht="15.75" thickBot="1" x14ac:dyDescent="0.3">
      <c r="A118" s="47">
        <v>8</v>
      </c>
      <c r="B118" s="47">
        <v>8</v>
      </c>
      <c r="C118" s="47">
        <v>0</v>
      </c>
      <c r="D118" s="47">
        <v>24</v>
      </c>
      <c r="E118" s="47">
        <v>0</v>
      </c>
      <c r="F118" s="47">
        <f t="shared" si="16"/>
        <v>3</v>
      </c>
      <c r="G118" s="35"/>
      <c r="H118" s="36"/>
      <c r="I118" s="36"/>
      <c r="J118" s="36"/>
      <c r="K118" s="36"/>
      <c r="L118" s="36"/>
      <c r="M118" s="3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</row>
    <row r="119" spans="1:208" ht="15.75" thickBot="1" x14ac:dyDescent="0.3">
      <c r="A119" s="17">
        <v>9</v>
      </c>
      <c r="B119" s="17">
        <v>9</v>
      </c>
      <c r="C119" s="17">
        <v>0</v>
      </c>
      <c r="D119" s="17">
        <v>27</v>
      </c>
      <c r="E119" s="17">
        <v>0</v>
      </c>
      <c r="F119" s="20">
        <f t="shared" si="16"/>
        <v>3</v>
      </c>
      <c r="G119" s="35"/>
      <c r="H119" s="36"/>
      <c r="I119" s="36"/>
      <c r="J119" s="36"/>
      <c r="K119" s="36"/>
      <c r="L119" s="36"/>
      <c r="M119" s="3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</row>
    <row r="120" spans="1:208" s="2" customFormat="1" ht="15.75" thickBot="1" x14ac:dyDescent="0.3">
      <c r="A120" s="47">
        <v>10</v>
      </c>
      <c r="B120" s="47">
        <v>10</v>
      </c>
      <c r="C120" s="47">
        <v>0</v>
      </c>
      <c r="D120" s="47">
        <v>30</v>
      </c>
      <c r="E120" s="47">
        <v>0</v>
      </c>
      <c r="F120" s="47">
        <f t="shared" si="16"/>
        <v>3</v>
      </c>
      <c r="G120" s="35"/>
      <c r="H120" s="36"/>
      <c r="I120" s="36"/>
      <c r="J120" s="36"/>
      <c r="K120" s="36"/>
      <c r="L120" s="36"/>
      <c r="M120" s="3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</row>
    <row r="121" spans="1:208" ht="15.75" thickBot="1" x14ac:dyDescent="0.3">
      <c r="A121" s="17">
        <v>11</v>
      </c>
      <c r="B121" s="17">
        <v>11</v>
      </c>
      <c r="C121" s="17">
        <v>0</v>
      </c>
      <c r="D121" s="17">
        <v>33</v>
      </c>
      <c r="E121" s="17">
        <v>0</v>
      </c>
      <c r="F121" s="20">
        <f t="shared" si="16"/>
        <v>3</v>
      </c>
      <c r="G121" s="35"/>
      <c r="H121" s="36"/>
      <c r="I121" s="36"/>
      <c r="J121" s="36"/>
      <c r="K121" s="36"/>
      <c r="L121" s="36"/>
      <c r="M121" s="3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</row>
    <row r="122" spans="1:208" s="2" customFormat="1" ht="15.75" thickBot="1" x14ac:dyDescent="0.3">
      <c r="A122" s="47">
        <v>12</v>
      </c>
      <c r="B122" s="47">
        <v>12</v>
      </c>
      <c r="C122" s="47">
        <v>0</v>
      </c>
      <c r="D122" s="47">
        <v>36</v>
      </c>
      <c r="E122" s="47">
        <v>0</v>
      </c>
      <c r="F122" s="47">
        <f t="shared" si="16"/>
        <v>3</v>
      </c>
      <c r="G122" s="35"/>
      <c r="H122" s="36"/>
      <c r="I122" s="36"/>
      <c r="J122" s="36"/>
      <c r="K122" s="36"/>
      <c r="L122" s="36"/>
      <c r="M122" s="3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</row>
    <row r="123" spans="1:208" ht="15.75" thickBot="1" x14ac:dyDescent="0.3">
      <c r="A123" s="17">
        <v>13</v>
      </c>
      <c r="B123" s="17">
        <v>13</v>
      </c>
      <c r="C123" s="17">
        <v>0</v>
      </c>
      <c r="D123" s="17">
        <v>39</v>
      </c>
      <c r="E123" s="17">
        <v>0</v>
      </c>
      <c r="F123" s="20">
        <f t="shared" si="16"/>
        <v>3</v>
      </c>
      <c r="G123" s="35"/>
      <c r="H123" s="36"/>
      <c r="I123" s="36"/>
      <c r="J123" s="36"/>
      <c r="K123" s="36"/>
      <c r="L123" s="36"/>
      <c r="M123" s="3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</row>
    <row r="124" spans="1:208" s="2" customFormat="1" ht="15.75" thickBot="1" x14ac:dyDescent="0.3">
      <c r="A124" s="47">
        <v>14</v>
      </c>
      <c r="B124" s="47">
        <v>14</v>
      </c>
      <c r="C124" s="47">
        <v>0</v>
      </c>
      <c r="D124" s="47">
        <v>42</v>
      </c>
      <c r="E124" s="47">
        <v>0</v>
      </c>
      <c r="F124" s="47">
        <f t="shared" si="16"/>
        <v>3</v>
      </c>
      <c r="G124" s="35"/>
      <c r="H124" s="36"/>
      <c r="I124" s="36"/>
      <c r="J124" s="36"/>
      <c r="K124" s="36"/>
      <c r="L124" s="36"/>
      <c r="M124" s="3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</row>
    <row r="125" spans="1:208" ht="15.75" thickBot="1" x14ac:dyDescent="0.3">
      <c r="A125" s="16">
        <v>15</v>
      </c>
      <c r="B125" s="16">
        <v>15</v>
      </c>
      <c r="C125" s="16">
        <v>0</v>
      </c>
      <c r="D125" s="17">
        <v>45</v>
      </c>
      <c r="E125" s="16">
        <v>0</v>
      </c>
      <c r="F125" s="20">
        <f t="shared" si="16"/>
        <v>3</v>
      </c>
      <c r="G125" s="35"/>
      <c r="H125" s="36"/>
      <c r="I125" s="36"/>
      <c r="J125" s="36"/>
      <c r="K125" s="36"/>
      <c r="L125" s="36"/>
      <c r="M125" s="3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</row>
    <row r="126" spans="1:208" s="2" customFormat="1" ht="15.75" thickBot="1" x14ac:dyDescent="0.3">
      <c r="A126" s="47">
        <v>16</v>
      </c>
      <c r="B126" s="47">
        <v>16</v>
      </c>
      <c r="C126" s="47">
        <v>0</v>
      </c>
      <c r="D126" s="47">
        <v>48</v>
      </c>
      <c r="E126" s="47">
        <v>0</v>
      </c>
      <c r="F126" s="47">
        <f t="shared" si="16"/>
        <v>3</v>
      </c>
      <c r="G126" s="35"/>
      <c r="H126" s="36"/>
      <c r="I126" s="36"/>
      <c r="J126" s="36"/>
      <c r="K126" s="36"/>
      <c r="L126" s="36"/>
      <c r="M126" s="3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</row>
    <row r="127" spans="1:208" ht="15.75" thickBot="1" x14ac:dyDescent="0.3">
      <c r="A127" s="17">
        <v>17</v>
      </c>
      <c r="B127" s="17">
        <v>17</v>
      </c>
      <c r="C127" s="17">
        <v>0</v>
      </c>
      <c r="D127" s="17">
        <v>51</v>
      </c>
      <c r="E127" s="17">
        <v>0</v>
      </c>
      <c r="F127" s="20">
        <f t="shared" si="16"/>
        <v>3</v>
      </c>
      <c r="G127" s="35"/>
      <c r="H127" s="36"/>
      <c r="I127" s="36"/>
      <c r="J127" s="36"/>
      <c r="K127" s="36"/>
      <c r="L127" s="36"/>
      <c r="M127" s="3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</row>
    <row r="128" spans="1:208" s="2" customFormat="1" ht="15.75" customHeight="1" thickBot="1" x14ac:dyDescent="0.3">
      <c r="A128" s="47">
        <v>18</v>
      </c>
      <c r="B128" s="47">
        <v>18</v>
      </c>
      <c r="C128" s="47">
        <v>0</v>
      </c>
      <c r="D128" s="47">
        <v>54</v>
      </c>
      <c r="E128" s="47">
        <v>0</v>
      </c>
      <c r="F128" s="47">
        <f t="shared" si="16"/>
        <v>3</v>
      </c>
      <c r="G128" s="35"/>
      <c r="H128" s="36"/>
      <c r="I128" s="36"/>
      <c r="J128" s="36"/>
      <c r="K128" s="36"/>
      <c r="L128" s="36"/>
      <c r="M128" s="3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</row>
    <row r="129" spans="1:208" ht="15.75" thickBot="1" x14ac:dyDescent="0.3">
      <c r="A129" s="17">
        <v>19</v>
      </c>
      <c r="B129" s="17">
        <v>19</v>
      </c>
      <c r="C129" s="17">
        <v>0</v>
      </c>
      <c r="D129" s="17">
        <v>57</v>
      </c>
      <c r="E129" s="17">
        <v>0</v>
      </c>
      <c r="F129" s="20">
        <f t="shared" si="16"/>
        <v>3</v>
      </c>
      <c r="G129" s="35"/>
      <c r="H129" s="36"/>
      <c r="I129" s="36"/>
      <c r="J129" s="36"/>
      <c r="K129" s="36"/>
      <c r="L129" s="36"/>
      <c r="M129" s="3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</row>
    <row r="130" spans="1:208" s="2" customFormat="1" ht="15.75" thickBot="1" x14ac:dyDescent="0.3">
      <c r="A130" s="47">
        <v>20</v>
      </c>
      <c r="B130" s="47">
        <v>20</v>
      </c>
      <c r="C130" s="47">
        <v>0</v>
      </c>
      <c r="D130" s="47">
        <v>60</v>
      </c>
      <c r="E130" s="47">
        <v>0</v>
      </c>
      <c r="F130" s="47">
        <f t="shared" si="16"/>
        <v>3</v>
      </c>
      <c r="G130" s="38"/>
      <c r="H130" s="39"/>
      <c r="I130" s="39"/>
      <c r="J130" s="39"/>
      <c r="K130" s="39"/>
      <c r="L130" s="39"/>
      <c r="M130" s="40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</row>
    <row r="131" spans="1:208" x14ac:dyDescent="0.25"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</row>
    <row r="132" spans="1:208" x14ac:dyDescent="0.25"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</row>
    <row r="133" spans="1:208" x14ac:dyDescent="0.25"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</row>
    <row r="134" spans="1:208" x14ac:dyDescent="0.25"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</row>
    <row r="135" spans="1:208" x14ac:dyDescent="0.25"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</row>
    <row r="136" spans="1:208" x14ac:dyDescent="0.25"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</row>
    <row r="137" spans="1:208" x14ac:dyDescent="0.25"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</row>
    <row r="138" spans="1:208" x14ac:dyDescent="0.25"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</row>
    <row r="139" spans="1:208" x14ac:dyDescent="0.25"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</row>
    <row r="140" spans="1:208" x14ac:dyDescent="0.25"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</row>
    <row r="146" spans="1:6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51" spans="1:6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68" ht="18.75" x14ac:dyDescent="0.25">
      <c r="A152" s="56"/>
      <c r="B152" s="57"/>
      <c r="C152" s="5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 ht="79.5" customHeight="1" x14ac:dyDescent="0.25">
      <c r="A153" s="5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 ht="48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 ht="17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 ht="31.5" x14ac:dyDescent="0.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 ht="17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 ht="18.75" x14ac:dyDescent="0.25">
      <c r="A173" s="5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 ht="33.75" x14ac:dyDescent="0.5">
      <c r="A174" s="3"/>
      <c r="B174" s="3"/>
      <c r="C174" s="3"/>
      <c r="D174" s="3"/>
      <c r="E174" s="3"/>
      <c r="F174" s="3"/>
      <c r="G174" s="6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 ht="18.75" x14ac:dyDescent="0.25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 ht="31.5" x14ac:dyDescent="0.5">
      <c r="A210" s="36"/>
      <c r="B210" s="36"/>
      <c r="C210" s="36"/>
      <c r="D210" s="36"/>
      <c r="E210" s="36"/>
      <c r="F210" s="65"/>
      <c r="G210" s="36"/>
      <c r="H210" s="36"/>
      <c r="I210" s="36"/>
      <c r="J210" s="36"/>
      <c r="K210" s="36"/>
      <c r="L210" s="36"/>
      <c r="M210" s="36"/>
      <c r="N210" s="3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 ht="46.5" x14ac:dyDescent="0.7">
      <c r="A218" s="61"/>
      <c r="B218" s="62"/>
      <c r="C218" s="63"/>
      <c r="D218" s="63"/>
      <c r="E218" s="63"/>
      <c r="F218" s="63"/>
      <c r="G218" s="64"/>
      <c r="H218" s="36"/>
      <c r="I218" s="36"/>
      <c r="J218" s="36"/>
      <c r="K218" s="36"/>
      <c r="L218" s="36"/>
      <c r="M218" s="36"/>
      <c r="N218" s="3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 ht="31.5" x14ac:dyDescent="0.5">
      <c r="A236" s="36"/>
      <c r="B236" s="36"/>
      <c r="C236" s="36"/>
      <c r="D236" s="36"/>
      <c r="E236" s="36"/>
      <c r="F236" s="65"/>
      <c r="G236" s="36"/>
      <c r="H236" s="36"/>
      <c r="I236" s="36"/>
      <c r="J236" s="36"/>
      <c r="K236" s="36"/>
      <c r="L236" s="36"/>
      <c r="M236" s="36"/>
      <c r="N236" s="3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 ht="61.5" x14ac:dyDescent="0.9">
      <c r="A243" s="6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 ht="46.5" x14ac:dyDescent="0.7">
      <c r="A244" s="61"/>
      <c r="B244" s="62"/>
      <c r="C244" s="63"/>
      <c r="D244" s="63"/>
      <c r="E244" s="63"/>
      <c r="F244" s="63"/>
      <c r="G244" s="64"/>
      <c r="H244" s="36"/>
      <c r="I244" s="36"/>
      <c r="J244" s="36"/>
      <c r="K244" s="36"/>
      <c r="L244" s="36"/>
      <c r="M244" s="36"/>
      <c r="N244" s="3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 ht="31.5" x14ac:dyDescent="0.5">
      <c r="A262" s="36"/>
      <c r="B262" s="36"/>
      <c r="C262" s="36"/>
      <c r="D262" s="36"/>
      <c r="E262" s="36"/>
      <c r="F262" s="65"/>
      <c r="G262" s="36"/>
      <c r="H262" s="36"/>
      <c r="I262" s="36"/>
      <c r="J262" s="36"/>
      <c r="K262" s="36"/>
      <c r="L262" s="36"/>
      <c r="M262" s="36"/>
      <c r="N262" s="3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 x14ac:dyDescent="0.25">
      <c r="A263" s="36"/>
      <c r="B263" s="36"/>
      <c r="C263" s="36"/>
      <c r="D263" s="36"/>
      <c r="E263" s="36"/>
      <c r="F263" s="36"/>
      <c r="G263" s="36"/>
      <c r="H263" s="3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 x14ac:dyDescent="0.25">
      <c r="A264" s="36"/>
      <c r="B264" s="36"/>
      <c r="C264" s="36"/>
      <c r="D264" s="36"/>
      <c r="E264" s="36"/>
      <c r="F264" s="36"/>
      <c r="G264" s="36"/>
      <c r="H264" s="36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 x14ac:dyDescent="0.25">
      <c r="A265" s="36"/>
      <c r="B265" s="36"/>
      <c r="C265" s="36"/>
      <c r="D265" s="36"/>
      <c r="E265" s="36"/>
      <c r="F265" s="36"/>
      <c r="G265" s="36"/>
      <c r="H265" s="36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2021-12-25T01:01:31Z</dcterms:modified>
</cp:coreProperties>
</file>